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updateLinks="never"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l3av-my.sharepoint.com/personal/jmaltese_l3av_com/Documents/InfoComm 24/Program Management/"/>
    </mc:Choice>
  </mc:AlternateContent>
  <xr:revisionPtr revIDLastSave="63" documentId="8_{8536B2AC-ADCF-4D01-8AE6-9E1843717987}" xr6:coauthVersionLast="47" xr6:coauthVersionMax="47" xr10:uidLastSave="{1E0DACF2-7E08-4555-9393-B04DF668274F}"/>
  <bookViews>
    <workbookView xWindow="28680" yWindow="-120" windowWidth="29040" windowHeight="17640" activeTab="7" xr2:uid="{C084095F-C2D9-4573-B6D6-30DDC2C694F6}"/>
  </bookViews>
  <sheets>
    <sheet name="Budget Sheet" sheetId="36" r:id="rId1"/>
    <sheet name="SUMMARY" sheetId="37" r:id="rId2"/>
    <sheet name="Unit Pricing" sheetId="18" r:id="rId3"/>
    <sheet name="OFE ITEMS" sheetId="54" r:id="rId4"/>
    <sheet name="CR98_PRO" sheetId="2" r:id="rId5"/>
    <sheet name="CR65_PRO" sheetId="4" r:id="rId6"/>
    <sheet name="CR98_PRO_D" sheetId="58" r:id="rId7"/>
    <sheet name="CR65_PRO_D" sheetId="61" r:id="rId8"/>
    <sheet name="HUD55" sheetId="89" r:id="rId9"/>
    <sheet name="HUD43" sheetId="92" r:id="rId10"/>
    <sheet name="SIGN55" sheetId="25" r:id="rId11"/>
    <sheet name="Power-Data-lookup" sheetId="94" r:id="rId12"/>
  </sheets>
  <definedNames>
    <definedName name="_xlnm._FilterDatabase" localSheetId="0" hidden="1">'Budget Sheet'!$O$1:$X$35</definedName>
    <definedName name="_xlnm._FilterDatabase" localSheetId="1" hidden="1">SUMMARY!#REF!</definedName>
    <definedName name="ATMExtQtys">#REF!</definedName>
    <definedName name="CUSTOM1ExtQtys">#REF!</definedName>
    <definedName name="CUSTOM2ExtQtys">#REF!</definedName>
    <definedName name="CUSTOM3ExtQtys">#REF!</definedName>
    <definedName name="CUSTOM4ExtQtyS">#REF!</definedName>
    <definedName name="CUSTOM5ExtQtyS">#REF!</definedName>
    <definedName name="DS255FExtQtys">#REF!</definedName>
    <definedName name="DS355FExtQtys">#REF!</definedName>
    <definedName name="DS55CExtQtys">#REF!</definedName>
    <definedName name="DS55FExtQtys">#REF!</definedName>
    <definedName name="DS55SExtQtys">SIGN55!$A$3:$A$6</definedName>
    <definedName name="DS75CExtQtys">#REF!</definedName>
    <definedName name="DS75FExtQtys">#REF!</definedName>
    <definedName name="DS75SExtQtys">#REF!</definedName>
    <definedName name="FR_MEExtQtys">#REF!</definedName>
    <definedName name="ROOMTEMPLATEExtQtys">#REF!</definedName>
    <definedName name="SCHED_BASEExtQtys">#REF!</definedName>
    <definedName name="SCHEDULINGExtQtys">#REF!</definedName>
    <definedName name="TR_2DExtQtys">#REF!</definedName>
    <definedName name="TR_3DExtQtys">#REF!</definedName>
    <definedName name="TRZLITE_NWExtQtys">#REF!</definedName>
    <definedName name="TRZLITEExtQtys">#REF!</definedName>
    <definedName name="ZBRLITE_NWExtQtys">#REF!</definedName>
    <definedName name="ZBRLITEExtQtys">#REF!</definedName>
    <definedName name="ZRD75_CExtQtys">#REF!</definedName>
    <definedName name="ZRD75_WExtQtys">#REF!</definedName>
    <definedName name="ZRX119_PROExtQtys">#REF!</definedName>
    <definedName name="ZRX119ExtQtys">#REF!</definedName>
    <definedName name="ZRX119PRO_DExtQtys">#REF!</definedName>
    <definedName name="ZRX119PROExtQtyS">#REF!</definedName>
    <definedName name="ZRX43ExtQtys" localSheetId="9">'HUD43'!$A$3:$A$8</definedName>
    <definedName name="ZRX43ExtQtys">'HUD43'!$A$3:$A$8</definedName>
    <definedName name="ZRX55ExtQtys" localSheetId="8">'HUD55'!$A$3:$A$8</definedName>
    <definedName name="ZRX55ExtQtys">'HUD55'!$A$3:$A$8</definedName>
    <definedName name="ZRX65ExtQtys">#REF!</definedName>
    <definedName name="ZRX65PRO_DExtQtyS">CR65_PRO_D!$A$3:$A$13</definedName>
    <definedName name="ZRX65PROExtQtys">CR65_PRO!$A$3:$A$13</definedName>
    <definedName name="ZRX75ExtQtys">#REF!</definedName>
    <definedName name="ZRX75PRO_DExtQtyS">#REF!</definedName>
    <definedName name="ZRX75PROExtQtyS">#REF!</definedName>
    <definedName name="ZRX86_DExtQtys">#REF!</definedName>
    <definedName name="ZRX86ExtQtyS">#REF!</definedName>
    <definedName name="ZRX86PROD_DExtQtyS">#REF!</definedName>
    <definedName name="ZRX86PROExtQtys">#REF!</definedName>
    <definedName name="ZRX98_DExtQtys">#REF!</definedName>
    <definedName name="ZRX98ExtQtyS">#REF!</definedName>
    <definedName name="ZRX98PRO_DExtQtyS">CR98_PRO_D!$A$3:$A$13</definedName>
    <definedName name="ZRX98PROExtQtyS">CR98_PRO!$A$3:$A$13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" i="37" l="1"/>
  <c r="X4" i="37"/>
  <c r="X5" i="37"/>
  <c r="X6" i="37"/>
  <c r="X7" i="37"/>
  <c r="X8" i="37"/>
  <c r="X9" i="37"/>
  <c r="Y3" i="37"/>
  <c r="Y4" i="37"/>
  <c r="Y5" i="37"/>
  <c r="Y6" i="37"/>
  <c r="Y7" i="37"/>
  <c r="Y8" i="37"/>
  <c r="Y9" i="37"/>
  <c r="T29" i="36"/>
  <c r="T30" i="36"/>
  <c r="T31" i="36"/>
  <c r="T32" i="36"/>
  <c r="T33" i="36"/>
  <c r="T34" i="36"/>
  <c r="S22" i="36"/>
  <c r="U15" i="36"/>
  <c r="U16" i="36"/>
  <c r="U17" i="36"/>
  <c r="U18" i="36"/>
  <c r="U19" i="36"/>
  <c r="O20" i="36"/>
  <c r="W20" i="36" s="1"/>
  <c r="U20" i="36"/>
  <c r="U21" i="36"/>
  <c r="U22" i="36"/>
  <c r="U23" i="36"/>
  <c r="F16" i="36"/>
  <c r="Q16" i="36" s="1"/>
  <c r="F17" i="36"/>
  <c r="P17" i="36" s="1"/>
  <c r="F18" i="36"/>
  <c r="T18" i="36" s="1"/>
  <c r="F19" i="36"/>
  <c r="Q19" i="36" s="1"/>
  <c r="F20" i="36"/>
  <c r="P20" i="36" s="1"/>
  <c r="F21" i="36"/>
  <c r="R21" i="36" s="1"/>
  <c r="F22" i="36"/>
  <c r="Q22" i="36" s="1"/>
  <c r="F23" i="36"/>
  <c r="P23" i="36" s="1"/>
  <c r="G16" i="36"/>
  <c r="G17" i="36"/>
  <c r="G18" i="36"/>
  <c r="G19" i="36"/>
  <c r="G20" i="36"/>
  <c r="G21" i="36"/>
  <c r="G22" i="36"/>
  <c r="G23" i="36"/>
  <c r="H16" i="36"/>
  <c r="H17" i="36"/>
  <c r="H18" i="36"/>
  <c r="H19" i="36"/>
  <c r="H20" i="36"/>
  <c r="H21" i="36"/>
  <c r="H22" i="36"/>
  <c r="H23" i="36"/>
  <c r="K16" i="36"/>
  <c r="K17" i="36"/>
  <c r="K18" i="36"/>
  <c r="K19" i="36"/>
  <c r="K20" i="36"/>
  <c r="K21" i="36"/>
  <c r="K22" i="36"/>
  <c r="K23" i="36"/>
  <c r="Y22" i="36"/>
  <c r="G15" i="2"/>
  <c r="G15" i="4"/>
  <c r="G15" i="58"/>
  <c r="G15" i="61"/>
  <c r="G10" i="89"/>
  <c r="G10" i="92"/>
  <c r="G8" i="25"/>
  <c r="C8" i="61"/>
  <c r="E8" i="61"/>
  <c r="F8" i="61"/>
  <c r="G8" i="61" s="1"/>
  <c r="C8" i="58"/>
  <c r="E8" i="58"/>
  <c r="F8" i="58"/>
  <c r="G8" i="58" s="1"/>
  <c r="C8" i="4"/>
  <c r="E8" i="4"/>
  <c r="F8" i="4"/>
  <c r="G8" i="4" s="1"/>
  <c r="C8" i="2"/>
  <c r="E8" i="2"/>
  <c r="F8" i="2"/>
  <c r="G8" i="2" s="1"/>
  <c r="M4" i="18"/>
  <c r="M5" i="18"/>
  <c r="M6" i="18"/>
  <c r="M7" i="18"/>
  <c r="M8" i="18"/>
  <c r="M9" i="18"/>
  <c r="M10" i="18"/>
  <c r="M11" i="18"/>
  <c r="M13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L2" i="18"/>
  <c r="L3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K2" i="18"/>
  <c r="K3" i="18"/>
  <c r="K4" i="18"/>
  <c r="K5" i="18"/>
  <c r="K6" i="18"/>
  <c r="K7" i="18"/>
  <c r="K8" i="18"/>
  <c r="K9" i="18"/>
  <c r="K10" i="18"/>
  <c r="K12" i="18"/>
  <c r="K13" i="18"/>
  <c r="K14" i="18"/>
  <c r="K17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J2" i="18"/>
  <c r="J3" i="18"/>
  <c r="J4" i="18"/>
  <c r="J5" i="18"/>
  <c r="J6" i="18"/>
  <c r="J7" i="18"/>
  <c r="J8" i="18"/>
  <c r="J9" i="18"/>
  <c r="J10" i="18"/>
  <c r="J11" i="18"/>
  <c r="J13" i="18"/>
  <c r="J14" i="18"/>
  <c r="J17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I3" i="18"/>
  <c r="I4" i="18"/>
  <c r="I9" i="18"/>
  <c r="I10" i="18"/>
  <c r="I11" i="18"/>
  <c r="I12" i="18"/>
  <c r="I14" i="18"/>
  <c r="I15" i="18"/>
  <c r="I16" i="18"/>
  <c r="I18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H2" i="18"/>
  <c r="H3" i="18"/>
  <c r="H9" i="18"/>
  <c r="H11" i="18"/>
  <c r="H12" i="18"/>
  <c r="H13" i="18"/>
  <c r="H14" i="18"/>
  <c r="H15" i="18"/>
  <c r="H16" i="18"/>
  <c r="H18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G3" i="18"/>
  <c r="G4" i="18"/>
  <c r="G9" i="18"/>
  <c r="G10" i="18"/>
  <c r="G11" i="18"/>
  <c r="G12" i="18"/>
  <c r="G14" i="18"/>
  <c r="G15" i="18"/>
  <c r="G16" i="18"/>
  <c r="G18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F2" i="18"/>
  <c r="F3" i="18"/>
  <c r="F9" i="18"/>
  <c r="F11" i="18"/>
  <c r="F12" i="18"/>
  <c r="F13" i="18"/>
  <c r="F14" i="18"/>
  <c r="F15" i="18"/>
  <c r="F16" i="18"/>
  <c r="F18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R19" i="36" l="1"/>
  <c r="O19" i="36"/>
  <c r="Y23" i="36"/>
  <c r="O18" i="36"/>
  <c r="Q23" i="36"/>
  <c r="Y18" i="36"/>
  <c r="O23" i="36"/>
  <c r="O17" i="36"/>
  <c r="O22" i="36"/>
  <c r="W22" i="36" s="1"/>
  <c r="O16" i="36"/>
  <c r="W16" i="36" s="1"/>
  <c r="T23" i="36"/>
  <c r="S18" i="36"/>
  <c r="O21" i="36"/>
  <c r="R23" i="36"/>
  <c r="P22" i="36"/>
  <c r="P19" i="36"/>
  <c r="P16" i="36"/>
  <c r="R20" i="36"/>
  <c r="S23" i="36"/>
  <c r="R18" i="36"/>
  <c r="X18" i="36" s="1"/>
  <c r="S21" i="36"/>
  <c r="X21" i="36" s="1"/>
  <c r="T22" i="36"/>
  <c r="Q21" i="36"/>
  <c r="Q18" i="36"/>
  <c r="R17" i="36"/>
  <c r="S20" i="36"/>
  <c r="T21" i="36"/>
  <c r="P21" i="36"/>
  <c r="P18" i="36"/>
  <c r="R16" i="36"/>
  <c r="X16" i="36" s="1"/>
  <c r="S19" i="36"/>
  <c r="X19" i="36" s="1"/>
  <c r="T20" i="36"/>
  <c r="Y20" i="36"/>
  <c r="T19" i="36"/>
  <c r="S17" i="36"/>
  <c r="Q20" i="36"/>
  <c r="Q17" i="36"/>
  <c r="S16" i="36"/>
  <c r="T17" i="36"/>
  <c r="T16" i="36"/>
  <c r="W23" i="36"/>
  <c r="R22" i="36"/>
  <c r="Y21" i="36"/>
  <c r="W18" i="36"/>
  <c r="W17" i="36"/>
  <c r="Y17" i="36"/>
  <c r="Y19" i="36"/>
  <c r="W19" i="36"/>
  <c r="Y16" i="36"/>
  <c r="F3" i="36"/>
  <c r="X22" i="36" l="1"/>
  <c r="X20" i="36"/>
  <c r="X23" i="36"/>
  <c r="X17" i="36"/>
  <c r="W21" i="36"/>
  <c r="T3" i="36"/>
  <c r="S3" i="36"/>
  <c r="R3" i="36"/>
  <c r="Y3" i="36"/>
  <c r="F5" i="36"/>
  <c r="F6" i="36"/>
  <c r="F7" i="36"/>
  <c r="F8" i="36"/>
  <c r="T7" i="36" l="1"/>
  <c r="S7" i="36"/>
  <c r="R7" i="36"/>
  <c r="T8" i="36"/>
  <c r="S8" i="36"/>
  <c r="R8" i="36"/>
  <c r="T6" i="36"/>
  <c r="S6" i="36"/>
  <c r="R6" i="36"/>
  <c r="T5" i="36"/>
  <c r="S5" i="36"/>
  <c r="R5" i="36"/>
  <c r="Y8" i="36"/>
  <c r="Y7" i="36"/>
  <c r="Y6" i="36"/>
  <c r="Y5" i="36"/>
  <c r="F2" i="36"/>
  <c r="T2" i="36" l="1"/>
  <c r="S2" i="36"/>
  <c r="R2" i="36"/>
  <c r="O2" i="36"/>
  <c r="Y2" i="36"/>
  <c r="B3" i="54"/>
  <c r="E41" i="18" l="1"/>
  <c r="E40" i="18"/>
  <c r="E39" i="18"/>
  <c r="E38" i="18"/>
  <c r="E37" i="18"/>
  <c r="E36" i="18"/>
  <c r="E35" i="18"/>
  <c r="E34" i="18"/>
  <c r="E33" i="18"/>
  <c r="E22" i="18"/>
  <c r="E29" i="18"/>
  <c r="E30" i="18"/>
  <c r="E27" i="18"/>
  <c r="E26" i="18"/>
  <c r="E25" i="18"/>
  <c r="E24" i="18"/>
  <c r="E23" i="18"/>
  <c r="E31" i="18"/>
  <c r="E21" i="18"/>
  <c r="F4" i="36" l="1"/>
  <c r="F9" i="36"/>
  <c r="F10" i="36"/>
  <c r="F11" i="36"/>
  <c r="F12" i="36"/>
  <c r="F13" i="36"/>
  <c r="F14" i="36"/>
  <c r="F15" i="36"/>
  <c r="F24" i="36"/>
  <c r="F25" i="36"/>
  <c r="F26" i="36"/>
  <c r="F27" i="36"/>
  <c r="F28" i="36"/>
  <c r="F29" i="36"/>
  <c r="F30" i="36"/>
  <c r="F31" i="36"/>
  <c r="F32" i="36"/>
  <c r="F33" i="36"/>
  <c r="T14" i="36" l="1"/>
  <c r="S14" i="36"/>
  <c r="R14" i="36"/>
  <c r="T13" i="36"/>
  <c r="S13" i="36"/>
  <c r="R13" i="36"/>
  <c r="S12" i="36"/>
  <c r="R12" i="36"/>
  <c r="T12" i="36"/>
  <c r="R11" i="36"/>
  <c r="T11" i="36"/>
  <c r="S11" i="36"/>
  <c r="T27" i="36"/>
  <c r="S27" i="36"/>
  <c r="R27" i="36"/>
  <c r="T15" i="36"/>
  <c r="S15" i="36"/>
  <c r="R15" i="36"/>
  <c r="R10" i="36"/>
  <c r="T10" i="36"/>
  <c r="S10" i="36"/>
  <c r="T25" i="36"/>
  <c r="S25" i="36"/>
  <c r="R25" i="36"/>
  <c r="R9" i="36"/>
  <c r="T9" i="36"/>
  <c r="S9" i="36"/>
  <c r="T26" i="36"/>
  <c r="S26" i="36"/>
  <c r="R26" i="36"/>
  <c r="S24" i="36"/>
  <c r="R24" i="36"/>
  <c r="T24" i="36"/>
  <c r="T28" i="36"/>
  <c r="S28" i="36"/>
  <c r="R28" i="36"/>
  <c r="T4" i="36"/>
  <c r="S4" i="36"/>
  <c r="R4" i="36"/>
  <c r="O15" i="36"/>
  <c r="P15" i="36"/>
  <c r="Q15" i="36"/>
  <c r="J33" i="36"/>
  <c r="Y33" i="36"/>
  <c r="Y27" i="36"/>
  <c r="Y26" i="36"/>
  <c r="Y14" i="36"/>
  <c r="Y13" i="36"/>
  <c r="Y12" i="36"/>
  <c r="Y25" i="36"/>
  <c r="Y11" i="36"/>
  <c r="Y15" i="36"/>
  <c r="Y32" i="36"/>
  <c r="Y31" i="36"/>
  <c r="Y30" i="36"/>
  <c r="Y10" i="36"/>
  <c r="Y24" i="36"/>
  <c r="Y29" i="36"/>
  <c r="Y9" i="36"/>
  <c r="Y28" i="36"/>
  <c r="Y4" i="36"/>
  <c r="O31" i="36"/>
  <c r="P31" i="36"/>
  <c r="Q31" i="36"/>
  <c r="R31" i="36"/>
  <c r="S31" i="36"/>
  <c r="Q30" i="36"/>
  <c r="R30" i="36"/>
  <c r="S30" i="36"/>
  <c r="O30" i="36"/>
  <c r="P30" i="36"/>
  <c r="O29" i="36"/>
  <c r="P29" i="36"/>
  <c r="Q29" i="36"/>
  <c r="R29" i="36"/>
  <c r="S29" i="36"/>
  <c r="O32" i="36"/>
  <c r="P32" i="36"/>
  <c r="Q32" i="36"/>
  <c r="R32" i="36"/>
  <c r="S32" i="36"/>
  <c r="Q27" i="36"/>
  <c r="O27" i="36"/>
  <c r="P27" i="36"/>
  <c r="Q25" i="36"/>
  <c r="O25" i="36"/>
  <c r="P25" i="36"/>
  <c r="O28" i="36"/>
  <c r="P28" i="36"/>
  <c r="Q28" i="36"/>
  <c r="O26" i="36"/>
  <c r="P26" i="36"/>
  <c r="Q26" i="36"/>
  <c r="O13" i="36"/>
  <c r="P13" i="36"/>
  <c r="Q13" i="36"/>
  <c r="O12" i="36"/>
  <c r="P12" i="36"/>
  <c r="Q12" i="36"/>
  <c r="O24" i="36"/>
  <c r="P24" i="36"/>
  <c r="Q24" i="36"/>
  <c r="Q14" i="36"/>
  <c r="O14" i="36"/>
  <c r="P14" i="36"/>
  <c r="Q33" i="36"/>
  <c r="R33" i="36"/>
  <c r="S33" i="36"/>
  <c r="O33" i="36"/>
  <c r="P33" i="36"/>
  <c r="Q11" i="36"/>
  <c r="O11" i="36"/>
  <c r="P11" i="36"/>
  <c r="W15" i="36" l="1"/>
  <c r="W28" i="36"/>
  <c r="W27" i="36"/>
  <c r="W14" i="36"/>
  <c r="W12" i="36"/>
  <c r="W25" i="36"/>
  <c r="W26" i="36"/>
  <c r="W24" i="36"/>
  <c r="W13" i="36"/>
  <c r="W11" i="36"/>
  <c r="U4" i="36" l="1"/>
  <c r="U5" i="36"/>
  <c r="U6" i="36"/>
  <c r="U7" i="36"/>
  <c r="U8" i="36"/>
  <c r="U9" i="36"/>
  <c r="U10" i="36"/>
  <c r="U11" i="36"/>
  <c r="X11" i="36" s="1"/>
  <c r="U12" i="36"/>
  <c r="X12" i="36" s="1"/>
  <c r="U13" i="36"/>
  <c r="X13" i="36" s="1"/>
  <c r="U14" i="36"/>
  <c r="X14" i="36" s="1"/>
  <c r="X15" i="36"/>
  <c r="U24" i="36"/>
  <c r="X24" i="36" s="1"/>
  <c r="U25" i="36"/>
  <c r="X25" i="36" s="1"/>
  <c r="U26" i="36"/>
  <c r="X26" i="36" s="1"/>
  <c r="U27" i="36"/>
  <c r="X27" i="36" s="1"/>
  <c r="U28" i="36"/>
  <c r="X28" i="36" s="1"/>
  <c r="U29" i="36"/>
  <c r="U30" i="36"/>
  <c r="U31" i="36"/>
  <c r="U32" i="36"/>
  <c r="U33" i="36"/>
  <c r="U34" i="36"/>
  <c r="C10" i="61" l="1"/>
  <c r="E10" i="61"/>
  <c r="C10" i="58"/>
  <c r="E10" i="58"/>
  <c r="C10" i="4"/>
  <c r="E10" i="4"/>
  <c r="C10" i="2"/>
  <c r="E10" i="2"/>
  <c r="N35" i="36" l="1"/>
  <c r="K2" i="36"/>
  <c r="K3" i="36"/>
  <c r="K5" i="36"/>
  <c r="K6" i="36"/>
  <c r="K7" i="36"/>
  <c r="K8" i="36"/>
  <c r="K9" i="36"/>
  <c r="K10" i="36"/>
  <c r="K11" i="36"/>
  <c r="K12" i="36"/>
  <c r="K13" i="36"/>
  <c r="K14" i="36"/>
  <c r="K15" i="36"/>
  <c r="K24" i="36"/>
  <c r="K25" i="36"/>
  <c r="F34" i="36"/>
  <c r="G6" i="36"/>
  <c r="G7" i="36"/>
  <c r="G8" i="36"/>
  <c r="G9" i="36"/>
  <c r="G10" i="36"/>
  <c r="G11" i="36"/>
  <c r="G12" i="36"/>
  <c r="G13" i="36"/>
  <c r="G14" i="36"/>
  <c r="G15" i="36"/>
  <c r="G24" i="36"/>
  <c r="G25" i="36"/>
  <c r="G26" i="36"/>
  <c r="G27" i="36"/>
  <c r="G28" i="36"/>
  <c r="G29" i="36"/>
  <c r="H6" i="36"/>
  <c r="H7" i="36"/>
  <c r="H8" i="36"/>
  <c r="H9" i="36"/>
  <c r="H10" i="36"/>
  <c r="H11" i="36"/>
  <c r="H12" i="36"/>
  <c r="H13" i="36"/>
  <c r="H14" i="36"/>
  <c r="H15" i="36"/>
  <c r="H24" i="36"/>
  <c r="H25" i="36"/>
  <c r="H26" i="36"/>
  <c r="H27" i="36"/>
  <c r="H28" i="36"/>
  <c r="H29" i="36"/>
  <c r="K26" i="36"/>
  <c r="K27" i="36"/>
  <c r="K28" i="36"/>
  <c r="K29" i="36"/>
  <c r="G34" i="36"/>
  <c r="H2" i="36"/>
  <c r="H3" i="36"/>
  <c r="H4" i="36"/>
  <c r="H5" i="36"/>
  <c r="H30" i="36"/>
  <c r="H31" i="36"/>
  <c r="H32" i="36"/>
  <c r="H33" i="36"/>
  <c r="H34" i="36"/>
  <c r="G2" i="36"/>
  <c r="G33" i="36"/>
  <c r="G32" i="36"/>
  <c r="G3" i="36"/>
  <c r="G4" i="36"/>
  <c r="G5" i="36"/>
  <c r="G30" i="36"/>
  <c r="G31" i="36"/>
  <c r="K34" i="36"/>
  <c r="K33" i="36"/>
  <c r="K32" i="36"/>
  <c r="K31" i="36"/>
  <c r="K30" i="36"/>
  <c r="K4" i="36"/>
  <c r="P3" i="36"/>
  <c r="U2" i="36"/>
  <c r="O3" i="36"/>
  <c r="U3" i="36"/>
  <c r="C7" i="92"/>
  <c r="E7" i="92"/>
  <c r="C7" i="89"/>
  <c r="E7" i="89"/>
  <c r="P8" i="37"/>
  <c r="N8" i="37"/>
  <c r="L8" i="37"/>
  <c r="J8" i="37"/>
  <c r="H8" i="37"/>
  <c r="P7" i="37"/>
  <c r="N7" i="37"/>
  <c r="L7" i="37"/>
  <c r="J7" i="37"/>
  <c r="H7" i="37"/>
  <c r="V6" i="37"/>
  <c r="T6" i="37"/>
  <c r="R6" i="37"/>
  <c r="P6" i="37"/>
  <c r="N6" i="37"/>
  <c r="L6" i="37"/>
  <c r="J6" i="37"/>
  <c r="H6" i="37"/>
  <c r="V5" i="37"/>
  <c r="T5" i="37"/>
  <c r="R5" i="37"/>
  <c r="P5" i="37"/>
  <c r="N5" i="37"/>
  <c r="L5" i="37"/>
  <c r="J5" i="37"/>
  <c r="H5" i="37"/>
  <c r="R4" i="37"/>
  <c r="P4" i="37"/>
  <c r="N4" i="37"/>
  <c r="L4" i="37"/>
  <c r="J4" i="37"/>
  <c r="H4" i="37"/>
  <c r="C13" i="4"/>
  <c r="E13" i="4"/>
  <c r="C5" i="2"/>
  <c r="E5" i="2"/>
  <c r="C13" i="2"/>
  <c r="E13" i="2"/>
  <c r="C8" i="92"/>
  <c r="E8" i="92"/>
  <c r="C8" i="89"/>
  <c r="E8" i="89"/>
  <c r="D7" i="37"/>
  <c r="D8" i="37"/>
  <c r="E5" i="92"/>
  <c r="C5" i="92"/>
  <c r="E4" i="92"/>
  <c r="C4" i="92"/>
  <c r="E5" i="89"/>
  <c r="C5" i="89"/>
  <c r="E4" i="89"/>
  <c r="C4" i="89"/>
  <c r="R7" i="37"/>
  <c r="R8" i="37"/>
  <c r="T7" i="37"/>
  <c r="T8" i="37"/>
  <c r="V7" i="37"/>
  <c r="V8" i="37"/>
  <c r="C13" i="61"/>
  <c r="E13" i="61"/>
  <c r="C13" i="58"/>
  <c r="E13" i="58"/>
  <c r="C4" i="61"/>
  <c r="C5" i="61"/>
  <c r="C7" i="61"/>
  <c r="C9" i="61"/>
  <c r="C11" i="61"/>
  <c r="E4" i="61"/>
  <c r="E5" i="61"/>
  <c r="E7" i="61"/>
  <c r="E9" i="61"/>
  <c r="E11" i="61"/>
  <c r="F9" i="61"/>
  <c r="G9" i="61" s="1"/>
  <c r="C4" i="58"/>
  <c r="C5" i="58"/>
  <c r="C7" i="58"/>
  <c r="C9" i="58"/>
  <c r="C11" i="58"/>
  <c r="E4" i="58"/>
  <c r="E5" i="58"/>
  <c r="E7" i="58"/>
  <c r="E9" i="58"/>
  <c r="E11" i="58"/>
  <c r="F9" i="58"/>
  <c r="G9" i="58" s="1"/>
  <c r="C4" i="4"/>
  <c r="C5" i="4"/>
  <c r="C7" i="4"/>
  <c r="C9" i="4"/>
  <c r="C11" i="4"/>
  <c r="E4" i="4"/>
  <c r="E5" i="4"/>
  <c r="E7" i="4"/>
  <c r="E9" i="4"/>
  <c r="E11" i="4"/>
  <c r="F5" i="4"/>
  <c r="G5" i="4" s="1"/>
  <c r="F9" i="4"/>
  <c r="G9" i="4" s="1"/>
  <c r="C7" i="2"/>
  <c r="E7" i="2"/>
  <c r="C4" i="2"/>
  <c r="C9" i="2"/>
  <c r="C11" i="2"/>
  <c r="E4" i="2"/>
  <c r="E9" i="2"/>
  <c r="E11" i="2"/>
  <c r="F9" i="2"/>
  <c r="G9" i="2" s="1"/>
  <c r="V3" i="37"/>
  <c r="V4" i="37"/>
  <c r="V9" i="37"/>
  <c r="T9" i="37"/>
  <c r="R9" i="37"/>
  <c r="P9" i="37"/>
  <c r="N9" i="37"/>
  <c r="L9" i="37"/>
  <c r="J9" i="37"/>
  <c r="H9" i="37"/>
  <c r="F9" i="37"/>
  <c r="E3" i="54"/>
  <c r="D3" i="54"/>
  <c r="F6" i="25"/>
  <c r="G6" i="25" s="1"/>
  <c r="E3" i="25"/>
  <c r="E4" i="25"/>
  <c r="E5" i="25"/>
  <c r="E6" i="25"/>
  <c r="C3" i="25"/>
  <c r="C4" i="25"/>
  <c r="C5" i="25"/>
  <c r="C6" i="25"/>
  <c r="D6" i="37"/>
  <c r="D5" i="37"/>
  <c r="D3" i="37"/>
  <c r="D4" i="37"/>
  <c r="D9" i="37"/>
  <c r="N3" i="37"/>
  <c r="L3" i="37"/>
  <c r="P3" i="37"/>
  <c r="H3" i="37"/>
  <c r="R3" i="37"/>
  <c r="J3" i="37"/>
  <c r="T3" i="37"/>
  <c r="F11" i="4"/>
  <c r="G11" i="4" s="1"/>
  <c r="F11" i="61"/>
  <c r="G11" i="61" s="1"/>
  <c r="F11" i="2"/>
  <c r="G11" i="2" s="1"/>
  <c r="F11" i="58"/>
  <c r="G11" i="58" s="1"/>
  <c r="J34" i="36" l="1"/>
  <c r="Y34" i="36"/>
  <c r="R34" i="36"/>
  <c r="S34" i="36"/>
  <c r="O34" i="36"/>
  <c r="P34" i="36"/>
  <c r="Q34" i="36"/>
  <c r="E4" i="37"/>
  <c r="E3" i="37"/>
  <c r="E8" i="37"/>
  <c r="E6" i="37"/>
  <c r="E5" i="37"/>
  <c r="E7" i="37"/>
  <c r="E9" i="37"/>
  <c r="F8" i="89"/>
  <c r="G8" i="89" s="1"/>
  <c r="F4" i="61"/>
  <c r="G4" i="61" s="1"/>
  <c r="F7" i="92"/>
  <c r="G7" i="92" s="1"/>
  <c r="F4" i="25"/>
  <c r="G4" i="25" s="1"/>
  <c r="F4" i="92"/>
  <c r="G4" i="92" s="1"/>
  <c r="F5" i="25"/>
  <c r="G5" i="25" s="1"/>
  <c r="F5" i="92"/>
  <c r="G5" i="92" s="1"/>
  <c r="F4" i="4"/>
  <c r="G4" i="4" s="1"/>
  <c r="F7" i="2"/>
  <c r="G7" i="2" s="1"/>
  <c r="Q2" i="36"/>
  <c r="Q3" i="36"/>
  <c r="Q5" i="36"/>
  <c r="O5" i="36"/>
  <c r="P5" i="36"/>
  <c r="P8" i="36"/>
  <c r="Q8" i="36"/>
  <c r="O8" i="36"/>
  <c r="Q7" i="36"/>
  <c r="O7" i="36"/>
  <c r="P7" i="36"/>
  <c r="Q6" i="36"/>
  <c r="O6" i="36"/>
  <c r="P6" i="36"/>
  <c r="O10" i="36"/>
  <c r="P10" i="36"/>
  <c r="Q10" i="36"/>
  <c r="O9" i="36"/>
  <c r="P9" i="36"/>
  <c r="Q9" i="36"/>
  <c r="O4" i="36"/>
  <c r="P4" i="36"/>
  <c r="Q4" i="36"/>
  <c r="F4" i="89"/>
  <c r="G4" i="89" s="1"/>
  <c r="F3" i="25"/>
  <c r="G3" i="25" s="1"/>
  <c r="F5" i="61"/>
  <c r="G5" i="61" s="1"/>
  <c r="F5" i="89"/>
  <c r="G5" i="89" s="1"/>
  <c r="F8" i="92"/>
  <c r="G8" i="92" s="1"/>
  <c r="F10" i="4"/>
  <c r="G10" i="4" s="1"/>
  <c r="F10" i="58"/>
  <c r="G10" i="58" s="1"/>
  <c r="F10" i="61"/>
  <c r="G10" i="61" s="1"/>
  <c r="F10" i="2"/>
  <c r="G10" i="2" s="1"/>
  <c r="F7" i="89"/>
  <c r="G7" i="89" s="1"/>
  <c r="F7" i="58"/>
  <c r="G7" i="58" s="1"/>
  <c r="F7" i="4"/>
  <c r="G7" i="4" s="1"/>
  <c r="F7" i="61"/>
  <c r="G7" i="61" s="1"/>
  <c r="F4" i="58"/>
  <c r="G4" i="58" s="1"/>
  <c r="F4" i="2"/>
  <c r="G4" i="2" s="1"/>
  <c r="F5" i="58"/>
  <c r="G5" i="58" s="1"/>
  <c r="F5" i="2"/>
  <c r="G5" i="2" s="1"/>
  <c r="F13" i="4"/>
  <c r="G13" i="4" s="1"/>
  <c r="F13" i="61"/>
  <c r="G13" i="61" s="1"/>
  <c r="F13" i="58"/>
  <c r="G13" i="58" s="1"/>
  <c r="F13" i="2"/>
  <c r="G13" i="2" s="1"/>
  <c r="K35" i="36"/>
  <c r="P2" i="36"/>
  <c r="W3" i="36"/>
  <c r="A10" i="2" l="1"/>
  <c r="F5" i="18" s="1"/>
  <c r="A8" i="2"/>
  <c r="F19" i="18" s="1"/>
  <c r="A10" i="4"/>
  <c r="G5" i="18" s="1"/>
  <c r="A8" i="4"/>
  <c r="G19" i="18" s="1"/>
  <c r="A10" i="61"/>
  <c r="I5" i="18" s="1"/>
  <c r="A8" i="61"/>
  <c r="I19" i="18" s="1"/>
  <c r="A10" i="58"/>
  <c r="H5" i="18" s="1"/>
  <c r="A8" i="58"/>
  <c r="H19" i="18" s="1"/>
  <c r="X4" i="36"/>
  <c r="W6" i="36"/>
  <c r="W5" i="36"/>
  <c r="W4" i="36"/>
  <c r="X6" i="36"/>
  <c r="X9" i="36"/>
  <c r="W10" i="36"/>
  <c r="X3" i="36"/>
  <c r="X5" i="36"/>
  <c r="X8" i="36"/>
  <c r="X2" i="36"/>
  <c r="W2" i="36"/>
  <c r="W8" i="36"/>
  <c r="W7" i="36"/>
  <c r="X7" i="36"/>
  <c r="X10" i="36"/>
  <c r="W9" i="36"/>
  <c r="A5" i="4"/>
  <c r="G2" i="18" s="1"/>
  <c r="A9" i="4"/>
  <c r="G6" i="18" s="1"/>
  <c r="A13" i="4"/>
  <c r="G8" i="18" s="1"/>
  <c r="A4" i="4"/>
  <c r="G13" i="18" s="1"/>
  <c r="A11" i="4"/>
  <c r="G7" i="18" s="1"/>
  <c r="A7" i="4"/>
  <c r="G17" i="18" s="1"/>
  <c r="A3" i="4"/>
  <c r="K4" i="37"/>
  <c r="A6" i="4"/>
  <c r="W4" i="37"/>
  <c r="A12" i="4"/>
  <c r="I4" i="37"/>
  <c r="U4" i="37"/>
  <c r="S4" i="37"/>
  <c r="Q4" i="37"/>
  <c r="M4" i="37"/>
  <c r="O4" i="37"/>
  <c r="E11" i="37"/>
  <c r="A5" i="92"/>
  <c r="K15" i="18" s="1"/>
  <c r="A8" i="92"/>
  <c r="K18" i="18" s="1"/>
  <c r="A4" i="92"/>
  <c r="K11" i="18" s="1"/>
  <c r="A7" i="92"/>
  <c r="K16" i="18" s="1"/>
  <c r="U8" i="37"/>
  <c r="I8" i="37"/>
  <c r="S8" i="37"/>
  <c r="O8" i="37"/>
  <c r="A3" i="92"/>
  <c r="M8" i="37"/>
  <c r="K8" i="37"/>
  <c r="W8" i="37"/>
  <c r="Q8" i="37"/>
  <c r="A6" i="92"/>
  <c r="A5" i="61"/>
  <c r="I2" i="18" s="1"/>
  <c r="A13" i="61"/>
  <c r="I8" i="18" s="1"/>
  <c r="A11" i="61"/>
  <c r="I7" i="18" s="1"/>
  <c r="A9" i="61"/>
  <c r="I6" i="18" s="1"/>
  <c r="A7" i="61"/>
  <c r="I17" i="18" s="1"/>
  <c r="A4" i="61"/>
  <c r="I13" i="18" s="1"/>
  <c r="A6" i="61"/>
  <c r="O6" i="37"/>
  <c r="Q6" i="37"/>
  <c r="W6" i="37"/>
  <c r="I6" i="37"/>
  <c r="A3" i="61"/>
  <c r="M6" i="37"/>
  <c r="U6" i="37"/>
  <c r="S6" i="37"/>
  <c r="K6" i="37"/>
  <c r="A12" i="61"/>
  <c r="A5" i="58"/>
  <c r="H4" i="18" s="1"/>
  <c r="A7" i="58"/>
  <c r="H17" i="18" s="1"/>
  <c r="A4" i="58"/>
  <c r="H10" i="18" s="1"/>
  <c r="A9" i="58"/>
  <c r="H6" i="18" s="1"/>
  <c r="A13" i="58"/>
  <c r="H8" i="18" s="1"/>
  <c r="M5" i="37"/>
  <c r="I5" i="37"/>
  <c r="A11" i="58"/>
  <c r="H7" i="18" s="1"/>
  <c r="A12" i="58"/>
  <c r="O5" i="37"/>
  <c r="U5" i="37"/>
  <c r="W5" i="37"/>
  <c r="A6" i="58"/>
  <c r="A3" i="58"/>
  <c r="Q5" i="37"/>
  <c r="S5" i="37"/>
  <c r="K5" i="37"/>
  <c r="A5" i="89"/>
  <c r="J15" i="18" s="1"/>
  <c r="A7" i="89"/>
  <c r="J16" i="18" s="1"/>
  <c r="A4" i="89"/>
  <c r="J12" i="18" s="1"/>
  <c r="A8" i="89"/>
  <c r="J18" i="18" s="1"/>
  <c r="M7" i="37"/>
  <c r="U7" i="37"/>
  <c r="I7" i="37"/>
  <c r="W7" i="37"/>
  <c r="A3" i="89"/>
  <c r="Q7" i="37"/>
  <c r="K7" i="37"/>
  <c r="S7" i="37"/>
  <c r="O7" i="37"/>
  <c r="A6" i="89"/>
  <c r="A5" i="25"/>
  <c r="M3" i="18" s="1"/>
  <c r="A4" i="25"/>
  <c r="M2" i="18" s="1"/>
  <c r="A3" i="25"/>
  <c r="M12" i="18" s="1"/>
  <c r="A6" i="25"/>
  <c r="I9" i="37"/>
  <c r="Q9" i="37"/>
  <c r="M9" i="37"/>
  <c r="O9" i="37"/>
  <c r="S9" i="37"/>
  <c r="U9" i="37"/>
  <c r="K9" i="37"/>
  <c r="W9" i="37"/>
  <c r="G9" i="37"/>
  <c r="A5" i="2"/>
  <c r="F4" i="18" s="1"/>
  <c r="A11" i="2"/>
  <c r="F7" i="18" s="1"/>
  <c r="A7" i="2"/>
  <c r="F17" i="18" s="1"/>
  <c r="A4" i="2"/>
  <c r="F10" i="18" s="1"/>
  <c r="A13" i="2"/>
  <c r="F8" i="18" s="1"/>
  <c r="A9" i="2"/>
  <c r="F6" i="18" s="1"/>
  <c r="A6" i="2"/>
  <c r="A12" i="2"/>
  <c r="A3" i="2"/>
  <c r="K3" i="37"/>
  <c r="Q3" i="37"/>
  <c r="I3" i="37"/>
  <c r="U3" i="37"/>
  <c r="O3" i="37"/>
  <c r="S3" i="37"/>
  <c r="M3" i="37"/>
  <c r="W3" i="37"/>
  <c r="M14" i="18" l="1"/>
  <c r="E14" i="18" s="1"/>
  <c r="X35" i="36"/>
  <c r="L34" i="36"/>
  <c r="M34" i="36" s="1"/>
  <c r="W35" i="36"/>
  <c r="E32" i="18"/>
  <c r="E19" i="18"/>
  <c r="E20" i="18"/>
  <c r="E13" i="18" l="1"/>
  <c r="E6" i="18"/>
  <c r="E12" i="18"/>
  <c r="E28" i="18"/>
  <c r="E7" i="18"/>
  <c r="E5" i="18"/>
  <c r="E11" i="18"/>
  <c r="E15" i="18"/>
  <c r="E4" i="18"/>
  <c r="E9" i="18"/>
  <c r="E10" i="18"/>
  <c r="E18" i="18"/>
  <c r="E2" i="18"/>
  <c r="E3" i="18"/>
  <c r="G12" i="25"/>
  <c r="E8" i="18"/>
  <c r="E16" i="18"/>
  <c r="E17" i="18"/>
  <c r="A3" i="54" l="1"/>
  <c r="F3" i="54" s="1"/>
  <c r="L33" i="36"/>
  <c r="M33" i="36" s="1"/>
  <c r="J32" i="36" l="1"/>
  <c r="L32" i="36" s="1"/>
  <c r="M32" i="36" s="1"/>
  <c r="J31" i="36"/>
  <c r="L31" i="36" s="1"/>
  <c r="M31" i="36" s="1"/>
  <c r="J30" i="36"/>
  <c r="L30" i="36" s="1"/>
  <c r="M30" i="36" s="1"/>
  <c r="J29" i="36"/>
  <c r="L29" i="36" s="1"/>
  <c r="M29" i="36" s="1"/>
  <c r="J28" i="36"/>
  <c r="L28" i="36" s="1"/>
  <c r="M28" i="36" s="1"/>
  <c r="Z9" i="37"/>
  <c r="F5" i="54"/>
  <c r="M39" i="36" s="1"/>
  <c r="F3" i="37" l="1"/>
  <c r="G3" i="37" s="1"/>
  <c r="G19" i="2"/>
  <c r="Z3" i="37" l="1"/>
  <c r="G19" i="4"/>
  <c r="F4" i="37"/>
  <c r="G4" i="37" s="1"/>
  <c r="F5" i="37"/>
  <c r="G5" i="37" s="1"/>
  <c r="G19" i="58"/>
  <c r="Z4" i="37" l="1"/>
  <c r="J23" i="36"/>
  <c r="L23" i="36" s="1"/>
  <c r="M23" i="36" s="1"/>
  <c r="G19" i="61"/>
  <c r="F6" i="37"/>
  <c r="G6" i="37" s="1"/>
  <c r="J27" i="36" l="1"/>
  <c r="L27" i="36" s="1"/>
  <c r="M27" i="36" s="1"/>
  <c r="Z5" i="37"/>
  <c r="Z6" i="37" l="1"/>
  <c r="G14" i="89" l="1"/>
  <c r="Z7" i="37" s="1"/>
  <c r="F7" i="37"/>
  <c r="G7" i="37" s="1"/>
  <c r="G14" i="92"/>
  <c r="F8" i="37"/>
  <c r="G8" i="37" s="1"/>
  <c r="J16" i="36" l="1"/>
  <c r="L16" i="36" s="1"/>
  <c r="M16" i="36" s="1"/>
  <c r="J17" i="36"/>
  <c r="L17" i="36" s="1"/>
  <c r="M17" i="36" s="1"/>
  <c r="J22" i="36"/>
  <c r="L22" i="36" s="1"/>
  <c r="M22" i="36" s="1"/>
  <c r="J18" i="36"/>
  <c r="L18" i="36" s="1"/>
  <c r="M18" i="36" s="1"/>
  <c r="J21" i="36"/>
  <c r="L21" i="36" s="1"/>
  <c r="M21" i="36" s="1"/>
  <c r="J19" i="36"/>
  <c r="L19" i="36" s="1"/>
  <c r="M19" i="36" s="1"/>
  <c r="J20" i="36"/>
  <c r="L20" i="36" s="1"/>
  <c r="M20" i="36" s="1"/>
  <c r="Z8" i="37"/>
  <c r="Z11" i="37" s="1"/>
  <c r="J2" i="36"/>
  <c r="J14" i="36"/>
  <c r="L14" i="36" s="1"/>
  <c r="M14" i="36" s="1"/>
  <c r="J3" i="36"/>
  <c r="L3" i="36" s="1"/>
  <c r="M3" i="36" s="1"/>
  <c r="J15" i="36"/>
  <c r="L15" i="36" s="1"/>
  <c r="M15" i="36" s="1"/>
  <c r="J4" i="36"/>
  <c r="L4" i="36" s="1"/>
  <c r="M4" i="36" s="1"/>
  <c r="J24" i="36"/>
  <c r="L24" i="36" s="1"/>
  <c r="M24" i="36" s="1"/>
  <c r="J12" i="36"/>
  <c r="L12" i="36" s="1"/>
  <c r="M12" i="36" s="1"/>
  <c r="J5" i="36"/>
  <c r="L5" i="36" s="1"/>
  <c r="M5" i="36" s="1"/>
  <c r="J25" i="36"/>
  <c r="L25" i="36" s="1"/>
  <c r="M25" i="36" s="1"/>
  <c r="J6" i="36"/>
  <c r="L6" i="36" s="1"/>
  <c r="M6" i="36" s="1"/>
  <c r="J26" i="36"/>
  <c r="L26" i="36" s="1"/>
  <c r="M26" i="36" s="1"/>
  <c r="J7" i="36"/>
  <c r="L7" i="36" s="1"/>
  <c r="M7" i="36" s="1"/>
  <c r="J8" i="36"/>
  <c r="L8" i="36" s="1"/>
  <c r="M8" i="36" s="1"/>
  <c r="J9" i="36"/>
  <c r="L9" i="36" s="1"/>
  <c r="M9" i="36" s="1"/>
  <c r="J10" i="36"/>
  <c r="L10" i="36" s="1"/>
  <c r="M10" i="36" s="1"/>
  <c r="J11" i="36"/>
  <c r="L11" i="36" s="1"/>
  <c r="M11" i="36" s="1"/>
  <c r="J13" i="36"/>
  <c r="L13" i="36" s="1"/>
  <c r="M13" i="36" s="1"/>
  <c r="L2" i="36" l="1"/>
  <c r="M2" i="36" s="1"/>
  <c r="M35" i="36" s="1"/>
  <c r="M37" i="36" s="1"/>
  <c r="M41" i="36" s="1"/>
  <c r="M42" i="36" s="1"/>
  <c r="J35" i="36"/>
  <c r="D9" i="1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James Maltese</author>
  </authors>
  <commentList>
    <comment ref="Z11" authorId="0" shapeId="0" xr:uid="{BA18F1CF-6C5B-466B-B709-AF4AC3EB116E}">
      <text>
        <r>
          <rPr>
            <b/>
            <sz val="9"/>
            <color indexed="81"/>
            <rFont val="Tahoma"/>
            <family val="2"/>
          </rPr>
          <t>James Maltese:</t>
        </r>
        <r>
          <rPr>
            <sz val="9"/>
            <color indexed="81"/>
            <rFont val="Tahoma"/>
            <family val="2"/>
          </rPr>
          <t xml:space="preserve">
NOTE: This does not include frieght, expenses, or program management costs.
</t>
        </r>
      </text>
    </comment>
  </commentList>
</comments>
</file>

<file path=xl/sharedStrings.xml><?xml version="1.0" encoding="utf-8"?>
<sst xmlns="http://schemas.openxmlformats.org/spreadsheetml/2006/main" count="434" uniqueCount="178">
  <si>
    <t>Quantity</t>
  </si>
  <si>
    <t>Model Number</t>
  </si>
  <si>
    <t>Description</t>
  </si>
  <si>
    <t>Make</t>
  </si>
  <si>
    <t>Extended</t>
  </si>
  <si>
    <t>In-wall storage enclosure with flange and cover, White</t>
  </si>
  <si>
    <t>Unit Model</t>
  </si>
  <si>
    <t>Unit Price</t>
  </si>
  <si>
    <t>Unit description</t>
  </si>
  <si>
    <t>Unit Make</t>
  </si>
  <si>
    <t>Freight</t>
  </si>
  <si>
    <t>Site</t>
  </si>
  <si>
    <t>Building</t>
  </si>
  <si>
    <t>Total</t>
  </si>
  <si>
    <t>Notes</t>
  </si>
  <si>
    <t>Table</t>
  </si>
  <si>
    <t>GRAND TOTAL</t>
  </si>
  <si>
    <t>System Type</t>
  </si>
  <si>
    <t>Item</t>
  </si>
  <si>
    <t>QTY</t>
  </si>
  <si>
    <t>Ext Total Price $ (USD)</t>
  </si>
  <si>
    <t>Equipment</t>
  </si>
  <si>
    <t>Totals:</t>
  </si>
  <si>
    <t>98'' LED Backlit Commercial-Grade Display</t>
  </si>
  <si>
    <t>Installation Services</t>
  </si>
  <si>
    <t>Expenses</t>
  </si>
  <si>
    <t>Grand Total</t>
  </si>
  <si>
    <t>TOTALS</t>
  </si>
  <si>
    <t>System Description</t>
  </si>
  <si>
    <t>Tax</t>
  </si>
  <si>
    <t>Notes 3</t>
  </si>
  <si>
    <t>Notes 2</t>
  </si>
  <si>
    <t>DM Lite – HDMI® over CATx Transmitter &amp; 3x1 Auto-Switcher w/2x HDMI plus VGA &amp; Analog Audio, Surface Mount</t>
  </si>
  <si>
    <t>DS55S</t>
  </si>
  <si>
    <t>Install</t>
  </si>
  <si>
    <t>Display(s)</t>
  </si>
  <si>
    <t>Equipment Rack</t>
  </si>
  <si>
    <t>Schedule Panel</t>
  </si>
  <si>
    <t>Other</t>
  </si>
  <si>
    <t>Total Power</t>
  </si>
  <si>
    <t>Total   Data</t>
  </si>
  <si>
    <t>Other Infrastructure</t>
  </si>
  <si>
    <t>Blocking for display</t>
  </si>
  <si>
    <t>See design documents</t>
  </si>
  <si>
    <t>Power</t>
  </si>
  <si>
    <t>Data</t>
  </si>
  <si>
    <t>Materials</t>
  </si>
  <si>
    <t>Display(s)2</t>
  </si>
  <si>
    <t>Table3</t>
  </si>
  <si>
    <t>Column1</t>
  </si>
  <si>
    <t>Orig Qty</t>
  </si>
  <si>
    <t>TSS-7</t>
  </si>
  <si>
    <t>Video System</t>
  </si>
  <si>
    <t>Rack/Misc Hardware</t>
  </si>
  <si>
    <t>Scheduling Equip</t>
  </si>
  <si>
    <t>Room Budget</t>
  </si>
  <si>
    <t>Base Budget</t>
  </si>
  <si>
    <t xml:space="preserve">Equipment Rack </t>
  </si>
  <si>
    <t>Credenza/ Rack</t>
  </si>
  <si>
    <t>Credenza/ Rack2</t>
  </si>
  <si>
    <t>Equip Ext</t>
  </si>
  <si>
    <t>Material Ext</t>
  </si>
  <si>
    <t>Eng/Drafting</t>
  </si>
  <si>
    <t>Eng/Drafting Ext</t>
  </si>
  <si>
    <t>Install Ext</t>
  </si>
  <si>
    <t>Config/QA</t>
  </si>
  <si>
    <t>Config/QA Ext</t>
  </si>
  <si>
    <t>PM</t>
  </si>
  <si>
    <t>PM Ext</t>
  </si>
  <si>
    <t>Expense Ext</t>
  </si>
  <si>
    <t>Freight Ext</t>
  </si>
  <si>
    <t>Tax Ext</t>
  </si>
  <si>
    <t>Project Total</t>
  </si>
  <si>
    <t>Floor</t>
  </si>
  <si>
    <t>Markup Export</t>
  </si>
  <si>
    <t>Rm Category</t>
  </si>
  <si>
    <t>Rm Type</t>
  </si>
  <si>
    <t>Cable path from credenza to table, blocking for display</t>
  </si>
  <si>
    <t>Infrastructure Notes</t>
  </si>
  <si>
    <t>Rm Name</t>
  </si>
  <si>
    <t>Scheduling Included</t>
  </si>
  <si>
    <t>OFE Equipment Estimate</t>
  </si>
  <si>
    <t>Equipment wall-mounted credenza, 2RU rack space - Black Grey</t>
  </si>
  <si>
    <t>43" Commercial Grade Display</t>
  </si>
  <si>
    <t>55" Commercial Grade Display</t>
  </si>
  <si>
    <t>65" Commercial Grade Display</t>
  </si>
  <si>
    <t>Base Room Cost (No Modifier)</t>
  </si>
  <si>
    <t>10% Contingency</t>
  </si>
  <si>
    <t>Universal Flat Wall Mount</t>
  </si>
  <si>
    <t>Standard</t>
  </si>
  <si>
    <t>N/A</t>
  </si>
  <si>
    <t>Display System</t>
  </si>
  <si>
    <t>AVIXA</t>
  </si>
  <si>
    <t>HUDDLE-1</t>
  </si>
  <si>
    <t>HUDDLE-2</t>
  </si>
  <si>
    <t>HUDDLE-3</t>
  </si>
  <si>
    <t>HUDDLE-4</t>
  </si>
  <si>
    <t>HUDDLE-9</t>
  </si>
  <si>
    <t>HUDDLE-7</t>
  </si>
  <si>
    <t>HUDDLE-6</t>
  </si>
  <si>
    <t>HUDDLE-8</t>
  </si>
  <si>
    <t>OFFICE-1</t>
  </si>
  <si>
    <t>OFFICE-3</t>
  </si>
  <si>
    <t>OFFICE-4</t>
  </si>
  <si>
    <t>OFFICE-5</t>
  </si>
  <si>
    <t>OFFICE-6</t>
  </si>
  <si>
    <t>OFFICE-7</t>
  </si>
  <si>
    <t>OFFICE-8</t>
  </si>
  <si>
    <t>HUDDLE-5</t>
  </si>
  <si>
    <t>XL MEETING</t>
  </si>
  <si>
    <t>ELEV LOBBY</t>
  </si>
  <si>
    <t>PANTRY</t>
  </si>
  <si>
    <t>RECEPTION</t>
  </si>
  <si>
    <t>DIGISIGN PC - 1RU (half shelf), 2x DP, 6x USB-A, 1x USB-C</t>
  </si>
  <si>
    <t>Conference Room PRO - 98"</t>
  </si>
  <si>
    <t>Huddle Room - 43"</t>
  </si>
  <si>
    <t>Huddle Room - 55"</t>
  </si>
  <si>
    <t>Conference Room PRO DUAL -65"</t>
  </si>
  <si>
    <t xml:space="preserve">Conference Room PRO DUAL - 98" </t>
  </si>
  <si>
    <t>Conference Room PRO - 65"</t>
  </si>
  <si>
    <t>CR98 PRO</t>
  </si>
  <si>
    <t>CR65 PRO</t>
  </si>
  <si>
    <t>CR98 PRO D</t>
  </si>
  <si>
    <t>CR65 PRO D</t>
  </si>
  <si>
    <t>HUD55</t>
  </si>
  <si>
    <t>HUD43</t>
  </si>
  <si>
    <t>HUD43-COLLAB</t>
  </si>
  <si>
    <t>HUD55-COLLAB</t>
  </si>
  <si>
    <t>HUD55-OFFICE</t>
  </si>
  <si>
    <t>CR98 PRO D-BRDRM</t>
  </si>
  <si>
    <t>Cable path from credenza to table, blocking for each display</t>
  </si>
  <si>
    <t>L3 HQ</t>
  </si>
  <si>
    <t>CR98 D</t>
  </si>
  <si>
    <t>SIGN55</t>
  </si>
  <si>
    <t>SIGN55-LOBBY</t>
  </si>
  <si>
    <t>SIGN55-PANTRY</t>
  </si>
  <si>
    <t>SIGN55-RECEP</t>
  </si>
  <si>
    <t>Mount</t>
  </si>
  <si>
    <t>Large Mount</t>
  </si>
  <si>
    <t>Large Fixed Wall Display Mount</t>
  </si>
  <si>
    <t>Box</t>
  </si>
  <si>
    <t>BOX</t>
  </si>
  <si>
    <t>X-Large Mount</t>
  </si>
  <si>
    <t>X-Large  Fixed Wall Mount</t>
  </si>
  <si>
    <t>HDMI</t>
  </si>
  <si>
    <t>HDMI Sw</t>
  </si>
  <si>
    <t>4K Multiformat 2x1 AV Switch and Receiver</t>
  </si>
  <si>
    <t>HDMI TX</t>
  </si>
  <si>
    <t>TABLE CUBBY</t>
  </si>
  <si>
    <t>Cable Caddy, No Cables or Outlet, Black Textured</t>
  </si>
  <si>
    <t>CREDENZA</t>
  </si>
  <si>
    <t>SLIM CREDENZA</t>
  </si>
  <si>
    <t>DISPLAY</t>
  </si>
  <si>
    <t>98" DISPLAY</t>
  </si>
  <si>
    <t>43" DISPLAY</t>
  </si>
  <si>
    <t>55" DISPLAY</t>
  </si>
  <si>
    <t>65" DISPLAY</t>
  </si>
  <si>
    <t>OFE PC</t>
  </si>
  <si>
    <t>MOUNT</t>
  </si>
  <si>
    <t>Small Mount</t>
  </si>
  <si>
    <t>VC</t>
  </si>
  <si>
    <t>SMALL CODEC</t>
  </si>
  <si>
    <t>LARGE CODEC</t>
  </si>
  <si>
    <t>MOUNT KIT</t>
  </si>
  <si>
    <t>Small Room Video Conferencing Kit</t>
  </si>
  <si>
    <t>Large Room Video Conferencing Kit</t>
  </si>
  <si>
    <t xml:space="preserve">Small Room VC Mounting Kit with Inverted Mount Option </t>
  </si>
  <si>
    <t>LG MOUNT KIT</t>
  </si>
  <si>
    <t>Large Room VC Mouting Kit with Inverted Mount Option</t>
  </si>
  <si>
    <t>Shipping</t>
  </si>
  <si>
    <t>Digital Signage - 55"</t>
  </si>
  <si>
    <t>VP OFFICE-4</t>
  </si>
  <si>
    <t>VP OFFICE-3</t>
  </si>
  <si>
    <t>VP OFFICE-2</t>
  </si>
  <si>
    <t>VP OFFICE-1</t>
  </si>
  <si>
    <t>OFFICE-9</t>
  </si>
  <si>
    <t>Room Base Price $ (USD)</t>
  </si>
  <si>
    <t xml:space="preserve">Room Base Price $ (USD)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</si>
</sst>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_(&quot;$&quot;* #,##0.0_);_(&quot;$&quot;* \(#,##0.0\);_(&quot;$&quot;* &quot;-&quot;?_);_(@_)"/>
    <numFmt numFmtId="166" formatCode="&quot;$&quot;#,##0.00"/>
    <numFmt numFmtId="167" formatCode="0.0%"/>
    <numFmt numFmtId="168" formatCode="_-&quot;£&quot;* #,##0.00_-;\-&quot;£&quot;* #,##0.00_-;_-&quot;£&quot;* &quot;-&quot;??_-;_-@_-"/>
  </numFmts>
  <fonts count="5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b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7"/>
      <name val="Arial"/>
      <family val="2"/>
    </font>
    <font>
      <sz val="10"/>
      <name val="Verdana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sz val="11"/>
      <color indexed="53"/>
      <name val="Calibri"/>
      <family val="2"/>
    </font>
    <font>
      <sz val="10"/>
      <name val="Helv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6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5"/>
      </patternFill>
    </fill>
    <fill>
      <patternFill patternType="solid">
        <fgColor indexed="22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478">
    <xf numFmtId="0" fontId="0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7" fillId="25" borderId="8" applyNumberFormat="0" applyFont="0" applyAlignment="0" applyProtection="0"/>
    <xf numFmtId="0" fontId="8" fillId="25" borderId="8" applyNumberFormat="0" applyFont="0" applyAlignment="0" applyProtection="0"/>
    <xf numFmtId="0" fontId="8" fillId="25" borderId="8" applyNumberFormat="0" applyFon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4" fontId="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37" fillId="0" borderId="19" applyNumberFormat="0" applyFill="0" applyAlignment="0" applyProtection="0"/>
    <xf numFmtId="0" fontId="38" fillId="0" borderId="20" applyNumberFormat="0" applyFill="0" applyAlignment="0" applyProtection="0"/>
    <xf numFmtId="0" fontId="38" fillId="0" borderId="0" applyNumberFormat="0" applyFill="0" applyBorder="0" applyAlignment="0" applyProtection="0"/>
    <xf numFmtId="0" fontId="39" fillId="34" borderId="0" applyNumberFormat="0" applyBorder="0" applyAlignment="0" applyProtection="0"/>
    <xf numFmtId="0" fontId="40" fillId="35" borderId="0" applyNumberFormat="0" applyBorder="0" applyAlignment="0" applyProtection="0"/>
    <xf numFmtId="0" fontId="41" fillId="36" borderId="0" applyNumberFormat="0" applyBorder="0" applyAlignment="0" applyProtection="0"/>
    <xf numFmtId="0" fontId="42" fillId="37" borderId="21" applyNumberFormat="0" applyAlignment="0" applyProtection="0"/>
    <xf numFmtId="0" fontId="43" fillId="38" borderId="22" applyNumberFormat="0" applyAlignment="0" applyProtection="0"/>
    <xf numFmtId="0" fontId="44" fillId="38" borderId="21" applyNumberFormat="0" applyAlignment="0" applyProtection="0"/>
    <xf numFmtId="0" fontId="45" fillId="0" borderId="23" applyNumberFormat="0" applyFill="0" applyAlignment="0" applyProtection="0"/>
    <xf numFmtId="0" fontId="46" fillId="39" borderId="24" applyNumberFormat="0" applyAlignment="0" applyProtection="0"/>
    <xf numFmtId="0" fontId="2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" fillId="0" borderId="26" applyNumberFormat="0" applyFill="0" applyAlignment="0" applyProtection="0"/>
    <xf numFmtId="0" fontId="32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2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32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32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32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3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24" fillId="0" borderId="0"/>
    <xf numFmtId="0" fontId="6" fillId="0" borderId="0"/>
    <xf numFmtId="9" fontId="6" fillId="0" borderId="0" applyFont="0" applyFill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9" fillId="5" borderId="0" applyNumberFormat="0" applyBorder="0" applyAlignment="0" applyProtection="0"/>
    <xf numFmtId="0" fontId="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49" fillId="22" borderId="2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13" fillId="23" borderId="3" applyNumberFormat="0" applyAlignment="0" applyProtection="0"/>
    <xf numFmtId="0" fontId="50" fillId="66" borderId="1" applyNumberFormat="0" applyFont="0" applyAlignment="0">
      <alignment horizontal="left" vertical="center" inden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0" fontId="20" fillId="9" borderId="2" applyNumberFormat="0" applyAlignment="0" applyProtection="0"/>
    <xf numFmtId="3" fontId="53" fillId="0" borderId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54" fillId="0" borderId="7" applyNumberFormat="0" applyFill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7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7" fillId="0" borderId="0"/>
    <xf numFmtId="0" fontId="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>
      <alignment vertical="center"/>
    </xf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" fillId="0" borderId="0">
      <alignment vertical="center"/>
    </xf>
    <xf numFmtId="0" fontId="7" fillId="0" borderId="0">
      <alignment vertical="center"/>
    </xf>
    <xf numFmtId="0" fontId="55" fillId="0" borderId="0"/>
    <xf numFmtId="0" fontId="55" fillId="0" borderId="0"/>
    <xf numFmtId="0" fontId="7" fillId="0" borderId="0"/>
    <xf numFmtId="0" fontId="7" fillId="0" borderId="0">
      <alignment vertical="center"/>
    </xf>
    <xf numFmtId="0" fontId="55" fillId="0" borderId="0"/>
    <xf numFmtId="0" fontId="55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9" fillId="25" borderId="8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9" fillId="25" borderId="8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9" fillId="25" borderId="8" applyNumberFormat="0" applyFon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0" fontId="23" fillId="22" borderId="9" applyNumberFormat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39" fontId="55" fillId="0" borderId="0"/>
    <xf numFmtId="0" fontId="55" fillId="0" borderId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7" fillId="25" borderId="8" applyNumberFormat="0" applyFont="0" applyAlignment="0" applyProtection="0"/>
    <xf numFmtId="0" fontId="7" fillId="25" borderId="8" applyNumberFormat="0" applyFont="0" applyAlignment="0" applyProtection="0"/>
    <xf numFmtId="0" fontId="7" fillId="25" borderId="8" applyNumberFormat="0" applyFont="0" applyAlignment="0" applyProtection="0"/>
    <xf numFmtId="0" fontId="24" fillId="0" borderId="0"/>
    <xf numFmtId="0" fontId="6" fillId="0" borderId="0"/>
    <xf numFmtId="44" fontId="6" fillId="0" borderId="0" applyFont="0" applyFill="0" applyBorder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6" fillId="0" borderId="0"/>
    <xf numFmtId="0" fontId="7" fillId="25" borderId="8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40" borderId="25" applyNumberFormat="0" applyFont="0" applyAlignment="0" applyProtection="0"/>
    <xf numFmtId="0" fontId="6" fillId="40" borderId="25" applyNumberFormat="0" applyFont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44" fontId="0" fillId="0" borderId="0" xfId="0" applyNumberFormat="1"/>
    <xf numFmtId="0" fontId="3" fillId="0" borderId="0" xfId="0" applyFont="1"/>
    <xf numFmtId="0" fontId="0" fillId="0" borderId="0" xfId="0" applyAlignment="1">
      <alignment vertical="center" wrapText="1"/>
    </xf>
    <xf numFmtId="0" fontId="4" fillId="0" borderId="0" xfId="0" applyFont="1"/>
    <xf numFmtId="44" fontId="4" fillId="0" borderId="0" xfId="0" applyNumberFormat="1" applyFont="1"/>
    <xf numFmtId="0" fontId="5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164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/>
    </xf>
    <xf numFmtId="164" fontId="8" fillId="0" borderId="0" xfId="0" applyNumberFormat="1" applyFont="1" applyAlignment="1">
      <alignment horizontal="left" vertical="top"/>
    </xf>
    <xf numFmtId="44" fontId="4" fillId="2" borderId="1" xfId="0" applyNumberFormat="1" applyFont="1" applyFill="1" applyBorder="1" applyAlignment="1">
      <alignment horizontal="right"/>
    </xf>
    <xf numFmtId="44" fontId="4" fillId="3" borderId="1" xfId="0" applyNumberFormat="1" applyFont="1" applyFill="1" applyBorder="1"/>
    <xf numFmtId="165" fontId="4" fillId="0" borderId="0" xfId="0" applyNumberFormat="1" applyFont="1"/>
    <xf numFmtId="44" fontId="28" fillId="2" borderId="1" xfId="0" applyNumberFormat="1" applyFont="1" applyFill="1" applyBorder="1" applyAlignment="1">
      <alignment horizontal="right"/>
    </xf>
    <xf numFmtId="44" fontId="28" fillId="3" borderId="1" xfId="0" applyNumberFormat="1" applyFont="1" applyFill="1" applyBorder="1"/>
    <xf numFmtId="0" fontId="4" fillId="0" borderId="0" xfId="0" applyFont="1" applyAlignment="1">
      <alignment horizontal="left"/>
    </xf>
    <xf numFmtId="44" fontId="4" fillId="0" borderId="0" xfId="0" applyNumberFormat="1" applyFont="1" applyAlignment="1">
      <alignment horizontal="right"/>
    </xf>
    <xf numFmtId="44" fontId="28" fillId="0" borderId="0" xfId="0" applyNumberFormat="1" applyFont="1" applyAlignment="1">
      <alignment horizontal="right"/>
    </xf>
    <xf numFmtId="44" fontId="28" fillId="0" borderId="0" xfId="0" applyNumberFormat="1" applyFont="1"/>
    <xf numFmtId="164" fontId="4" fillId="0" borderId="0" xfId="0" applyNumberFormat="1" applyFont="1"/>
    <xf numFmtId="0" fontId="8" fillId="0" borderId="0" xfId="0" applyFont="1" applyAlignment="1">
      <alignment horizontal="left" vertical="top"/>
    </xf>
    <xf numFmtId="44" fontId="8" fillId="0" borderId="0" xfId="0" applyNumberFormat="1" applyFont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0" fillId="26" borderId="0" xfId="0" applyFill="1"/>
    <xf numFmtId="0" fontId="0" fillId="26" borderId="0" xfId="0" applyFill="1" applyAlignment="1">
      <alignment horizontal="center"/>
    </xf>
    <xf numFmtId="0" fontId="2" fillId="26" borderId="0" xfId="0" applyFont="1" applyFill="1" applyAlignment="1">
      <alignment horizontal="right"/>
    </xf>
    <xf numFmtId="0" fontId="0" fillId="27" borderId="0" xfId="0" applyFill="1" applyAlignment="1">
      <alignment horizontal="center"/>
    </xf>
    <xf numFmtId="0" fontId="0" fillId="27" borderId="0" xfId="0" applyFill="1"/>
    <xf numFmtId="0" fontId="2" fillId="28" borderId="0" xfId="0" applyFont="1" applyFill="1" applyAlignment="1">
      <alignment horizontal="center"/>
    </xf>
    <xf numFmtId="0" fontId="2" fillId="28" borderId="0" xfId="0" applyFont="1" applyFill="1"/>
    <xf numFmtId="0" fontId="0" fillId="27" borderId="1" xfId="0" applyFill="1" applyBorder="1" applyAlignment="1">
      <alignment horizontal="center"/>
    </xf>
    <xf numFmtId="44" fontId="0" fillId="27" borderId="1" xfId="0" applyNumberFormat="1" applyFill="1" applyBorder="1" applyAlignment="1">
      <alignment horizontal="center"/>
    </xf>
    <xf numFmtId="0" fontId="2" fillId="0" borderId="11" xfId="0" applyFont="1" applyBorder="1"/>
    <xf numFmtId="44" fontId="2" fillId="0" borderId="11" xfId="0" applyNumberFormat="1" applyFont="1" applyBorder="1"/>
    <xf numFmtId="0" fontId="2" fillId="0" borderId="11" xfId="0" applyFont="1" applyBorder="1" applyAlignment="1">
      <alignment horizontal="center"/>
    </xf>
    <xf numFmtId="0" fontId="29" fillId="0" borderId="0" xfId="0" applyFont="1"/>
    <xf numFmtId="0" fontId="31" fillId="0" borderId="0" xfId="0" applyFont="1"/>
    <xf numFmtId="0" fontId="0" fillId="29" borderId="1" xfId="0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/>
    <xf numFmtId="44" fontId="4" fillId="0" borderId="0" xfId="0" applyNumberFormat="1" applyFont="1" applyAlignment="1">
      <alignment horizontal="right" vertical="top"/>
    </xf>
    <xf numFmtId="44" fontId="4" fillId="3" borderId="1" xfId="0" applyNumberFormat="1" applyFont="1" applyFill="1" applyBorder="1" applyAlignment="1">
      <alignment horizontal="right"/>
    </xf>
    <xf numFmtId="44" fontId="8" fillId="0" borderId="0" xfId="0" applyNumberFormat="1" applyFont="1" applyAlignment="1">
      <alignment horizontal="right" vertical="top"/>
    </xf>
    <xf numFmtId="44" fontId="0" fillId="0" borderId="0" xfId="0" applyNumberFormat="1" applyAlignment="1">
      <alignment horizontal="right"/>
    </xf>
    <xf numFmtId="0" fontId="0" fillId="0" borderId="1" xfId="0" applyBorder="1" applyAlignment="1">
      <alignment horizontal="center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44" fontId="7" fillId="0" borderId="0" xfId="0" applyNumberFormat="1" applyFont="1" applyAlignment="1">
      <alignment horizontal="right" vertical="top"/>
    </xf>
    <xf numFmtId="1" fontId="0" fillId="0" borderId="0" xfId="0" applyNumberFormat="1" applyAlignment="1">
      <alignment horizontal="left" vertical="top"/>
    </xf>
    <xf numFmtId="44" fontId="0" fillId="27" borderId="0" xfId="0" applyNumberFormat="1" applyFill="1" applyAlignment="1">
      <alignment horizontal="right"/>
    </xf>
    <xf numFmtId="1" fontId="0" fillId="0" borderId="0" xfId="0" applyNumberFormat="1" applyAlignment="1">
      <alignment horizontal="center"/>
    </xf>
    <xf numFmtId="44" fontId="0" fillId="27" borderId="0" xfId="0" applyNumberFormat="1" applyFill="1" applyAlignment="1">
      <alignment horizontal="center"/>
    </xf>
    <xf numFmtId="44" fontId="4" fillId="0" borderId="0" xfId="136" applyFont="1"/>
    <xf numFmtId="0" fontId="33" fillId="33" borderId="0" xfId="0" applyFont="1" applyFill="1" applyAlignment="1">
      <alignment horizontal="left" vertical="top"/>
    </xf>
    <xf numFmtId="0" fontId="4" fillId="33" borderId="0" xfId="0" applyFont="1" applyFill="1" applyAlignment="1">
      <alignment horizontal="center"/>
    </xf>
    <xf numFmtId="44" fontId="0" fillId="27" borderId="13" xfId="0" applyNumberFormat="1" applyFill="1" applyBorder="1" applyAlignment="1">
      <alignment horizontal="right"/>
    </xf>
    <xf numFmtId="44" fontId="0" fillId="26" borderId="0" xfId="0" applyNumberFormat="1" applyFill="1" applyAlignment="1">
      <alignment horizontal="center"/>
    </xf>
    <xf numFmtId="44" fontId="4" fillId="0" borderId="0" xfId="136" applyFont="1" applyFill="1"/>
    <xf numFmtId="0" fontId="2" fillId="28" borderId="14" xfId="0" applyFont="1" applyFill="1" applyBorder="1" applyAlignment="1">
      <alignment horizontal="center" wrapText="1"/>
    </xf>
    <xf numFmtId="0" fontId="2" fillId="31" borderId="14" xfId="0" applyFont="1" applyFill="1" applyBorder="1" applyAlignment="1">
      <alignment horizontal="center"/>
    </xf>
    <xf numFmtId="0" fontId="2" fillId="31" borderId="14" xfId="0" applyFont="1" applyFill="1" applyBorder="1" applyAlignment="1">
      <alignment horizontal="center" wrapText="1"/>
    </xf>
    <xf numFmtId="0" fontId="2" fillId="32" borderId="14" xfId="0" applyFont="1" applyFill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3" fillId="29" borderId="0" xfId="0" applyFont="1" applyFill="1"/>
    <xf numFmtId="1" fontId="3" fillId="27" borderId="12" xfId="0" applyNumberFormat="1" applyFont="1" applyFill="1" applyBorder="1" applyAlignment="1">
      <alignment horizontal="center"/>
    </xf>
    <xf numFmtId="1" fontId="3" fillId="31" borderId="15" xfId="0" applyNumberFormat="1" applyFont="1" applyFill="1" applyBorder="1" applyAlignment="1">
      <alignment horizontal="center"/>
    </xf>
    <xf numFmtId="1" fontId="3" fillId="32" borderId="15" xfId="0" applyNumberFormat="1" applyFont="1" applyFill="1" applyBorder="1" applyAlignment="1">
      <alignment horizontal="center" wrapText="1"/>
    </xf>
    <xf numFmtId="1" fontId="3" fillId="0" borderId="15" xfId="0" applyNumberFormat="1" applyFont="1" applyBorder="1" applyAlignment="1">
      <alignment horizontal="center" wrapText="1"/>
    </xf>
    <xf numFmtId="1" fontId="3" fillId="28" borderId="15" xfId="0" applyNumberFormat="1" applyFont="1" applyFill="1" applyBorder="1" applyAlignment="1">
      <alignment horizontal="center" wrapText="1"/>
    </xf>
    <xf numFmtId="0" fontId="3" fillId="0" borderId="0" xfId="0" applyFont="1" applyAlignment="1">
      <alignment vertical="center"/>
    </xf>
    <xf numFmtId="1" fontId="3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left" vertical="center"/>
    </xf>
    <xf numFmtId="166" fontId="28" fillId="0" borderId="0" xfId="0" applyNumberFormat="1" applyFont="1" applyAlignment="1">
      <alignment horizontal="right"/>
    </xf>
    <xf numFmtId="166" fontId="28" fillId="0" borderId="0" xfId="0" applyNumberFormat="1" applyFont="1"/>
    <xf numFmtId="166" fontId="4" fillId="2" borderId="1" xfId="0" applyNumberFormat="1" applyFont="1" applyFill="1" applyBorder="1" applyAlignment="1">
      <alignment horizontal="right"/>
    </xf>
    <xf numFmtId="166" fontId="28" fillId="2" borderId="1" xfId="0" applyNumberFormat="1" applyFont="1" applyFill="1" applyBorder="1" applyAlignment="1">
      <alignment horizontal="right"/>
    </xf>
    <xf numFmtId="44" fontId="0" fillId="0" borderId="0" xfId="0" applyNumberFormat="1" applyAlignment="1">
      <alignment horizontal="center"/>
    </xf>
    <xf numFmtId="44" fontId="2" fillId="0" borderId="16" xfId="0" applyNumberFormat="1" applyFont="1" applyBorder="1"/>
    <xf numFmtId="44" fontId="0" fillId="0" borderId="17" xfId="0" applyNumberFormat="1" applyBorder="1"/>
    <xf numFmtId="44" fontId="0" fillId="0" borderId="17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0" fontId="2" fillId="0" borderId="16" xfId="0" applyFont="1" applyBorder="1"/>
    <xf numFmtId="0" fontId="34" fillId="33" borderId="0" xfId="0" applyFont="1" applyFill="1" applyAlignment="1">
      <alignment horizontal="left" vertical="top"/>
    </xf>
    <xf numFmtId="44" fontId="4" fillId="0" borderId="0" xfId="136" applyFont="1" applyAlignment="1">
      <alignment horizontal="right" vertical="top"/>
    </xf>
    <xf numFmtId="44" fontId="4" fillId="0" borderId="0" xfId="136" applyFont="1" applyAlignment="1">
      <alignment horizontal="right"/>
    </xf>
    <xf numFmtId="44" fontId="4" fillId="33" borderId="0" xfId="136" applyFont="1" applyFill="1" applyAlignment="1">
      <alignment horizontal="center"/>
    </xf>
    <xf numFmtId="0" fontId="0" fillId="0" borderId="27" xfId="0" applyBorder="1"/>
    <xf numFmtId="0" fontId="3" fillId="30" borderId="0" xfId="0" applyFont="1" applyFill="1" applyAlignment="1">
      <alignment horizontal="center" vertical="center"/>
    </xf>
    <xf numFmtId="166" fontId="3" fillId="30" borderId="0" xfId="0" applyNumberFormat="1" applyFont="1" applyFill="1" applyAlignment="1">
      <alignment horizontal="left" vertical="center"/>
    </xf>
    <xf numFmtId="166" fontId="1" fillId="30" borderId="0" xfId="0" applyNumberFormat="1" applyFont="1" applyFill="1" applyAlignment="1">
      <alignment horizontal="left" vertical="center"/>
    </xf>
    <xf numFmtId="0" fontId="2" fillId="67" borderId="0" xfId="0" applyFont="1" applyFill="1" applyAlignment="1">
      <alignment horizontal="center" wrapText="1"/>
    </xf>
    <xf numFmtId="1" fontId="3" fillId="32" borderId="15" xfId="0" applyNumberFormat="1" applyFont="1" applyFill="1" applyBorder="1" applyAlignment="1">
      <alignment horizontal="center"/>
    </xf>
    <xf numFmtId="0" fontId="2" fillId="28" borderId="14" xfId="0" applyFont="1" applyFill="1" applyBorder="1" applyAlignment="1">
      <alignment horizontal="center"/>
    </xf>
    <xf numFmtId="44" fontId="0" fillId="27" borderId="1" xfId="0" applyNumberForma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3" fillId="0" borderId="15" xfId="0" applyNumberFormat="1" applyFont="1" applyBorder="1" applyAlignment="1">
      <alignment horizontal="center"/>
    </xf>
    <xf numFmtId="0" fontId="0" fillId="0" borderId="0" xfId="0" applyAlignment="1">
      <alignment horizontal="center" wrapText="1"/>
    </xf>
    <xf numFmtId="44" fontId="2" fillId="0" borderId="17" xfId="0" applyNumberFormat="1" applyFont="1" applyBorder="1"/>
    <xf numFmtId="9" fontId="2" fillId="0" borderId="17" xfId="0" applyNumberFormat="1" applyFont="1" applyBorder="1" applyAlignment="1">
      <alignment horizontal="center"/>
    </xf>
    <xf numFmtId="44" fontId="2" fillId="0" borderId="29" xfId="0" applyNumberFormat="1" applyFont="1" applyBorder="1"/>
    <xf numFmtId="1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wrapText="1"/>
    </xf>
    <xf numFmtId="44" fontId="0" fillId="30" borderId="0" xfId="0" applyNumberFormat="1" applyFill="1" applyAlignment="1">
      <alignment horizontal="right"/>
    </xf>
    <xf numFmtId="0" fontId="3" fillId="0" borderId="27" xfId="0" applyFont="1" applyBorder="1" applyAlignment="1">
      <alignment horizontal="left" vertical="center"/>
    </xf>
    <xf numFmtId="0" fontId="4" fillId="0" borderId="0" xfId="0" applyFont="1" applyAlignment="1">
      <alignment horizontal="right"/>
    </xf>
    <xf numFmtId="0" fontId="0" fillId="0" borderId="12" xfId="0" applyBorder="1" applyAlignment="1">
      <alignment horizontal="center"/>
    </xf>
    <xf numFmtId="0" fontId="3" fillId="0" borderId="0" xfId="0" applyFont="1" applyAlignment="1">
      <alignment horizontal="left"/>
    </xf>
    <xf numFmtId="1" fontId="3" fillId="0" borderId="15" xfId="0" applyNumberFormat="1" applyFont="1" applyBorder="1" applyAlignment="1">
      <alignment horizontal="left" wrapText="1"/>
    </xf>
    <xf numFmtId="0" fontId="0" fillId="31" borderId="0" xfId="0" applyFill="1" applyAlignment="1">
      <alignment horizontal="center"/>
    </xf>
    <xf numFmtId="0" fontId="0" fillId="32" borderId="0" xfId="0" applyFill="1" applyAlignment="1">
      <alignment horizontal="center"/>
    </xf>
    <xf numFmtId="0" fontId="2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31" borderId="28" xfId="0" applyFill="1" applyBorder="1" applyAlignment="1">
      <alignment horizontal="center"/>
    </xf>
    <xf numFmtId="0" fontId="0" fillId="32" borderId="28" xfId="0" applyFill="1" applyBorder="1" applyAlignment="1">
      <alignment horizontal="center"/>
    </xf>
    <xf numFmtId="0" fontId="3" fillId="0" borderId="0" xfId="0" applyNumberFormat="1" applyFont="1" applyAlignment="1">
      <alignment vertical="center"/>
    </xf>
    <xf numFmtId="0" fontId="0" fillId="0" borderId="0" xfId="0" applyNumberFormat="1" applyAlignment="1">
      <alignment horizontal="center"/>
    </xf>
    <xf numFmtId="0" fontId="3" fillId="0" borderId="27" xfId="0" applyNumberFormat="1" applyFont="1" applyBorder="1" applyAlignment="1">
      <alignment horizontal="left" vertical="center"/>
    </xf>
    <xf numFmtId="0" fontId="2" fillId="68" borderId="0" xfId="0" applyFont="1" applyFill="1" applyAlignment="1">
      <alignment horizontal="center" wrapText="1"/>
    </xf>
  </cellXfs>
  <cellStyles count="55478">
    <cellStyle name="%" xfId="2" xr:uid="{9D6E68F7-124D-4791-9E64-DCC377B29A4F}"/>
    <cellStyle name="% 2" xfId="3" xr:uid="{2822D393-DAE2-4DF5-B24F-B8E05821D657}"/>
    <cellStyle name="% 2 2" xfId="41781" xr:uid="{3B8F7C00-A76D-4904-A044-C49DC426649D}"/>
    <cellStyle name="%_GF Tab" xfId="4" xr:uid="{EE47915D-194E-4614-A3C2-B598B17FAFF6}"/>
    <cellStyle name="%_GF Tab (2)" xfId="5" xr:uid="{E23E5DED-398D-425C-95B6-03728DC94825}"/>
    <cellStyle name="%_GF Tab (2) 2" xfId="41783" xr:uid="{48F25340-E1B4-4D02-9AC4-B1E7DA6F427C}"/>
    <cellStyle name="%_GF Tab 2" xfId="41782" xr:uid="{80A27EB0-4D55-40AE-AAAC-D1515B6B9168}"/>
    <cellStyle name="%_Suitability &amp; Availability" xfId="6" xr:uid="{C9082D5C-1ADA-438E-AC96-FEC36D1F3471}"/>
    <cellStyle name="%_Suitability &amp; Availability 2" xfId="41784" xr:uid="{DC81500C-8134-4F96-B28F-F7F9625A6C98}"/>
    <cellStyle name="20% - Accent1" xfId="154" builtinId="30" customBuiltin="1"/>
    <cellStyle name="20% - Accent1 10" xfId="183" xr:uid="{3F682EB5-C6A3-464A-A784-ABE2090B1FE4}"/>
    <cellStyle name="20% - Accent1 10 2" xfId="184" xr:uid="{859972A6-D036-43B0-B90B-43E8D006590A}"/>
    <cellStyle name="20% - Accent1 10 2 2" xfId="185" xr:uid="{FF63C70D-12CB-4A93-8E8D-9272675173BB}"/>
    <cellStyle name="20% - Accent1 10 2 2 2" xfId="186" xr:uid="{FCA59B85-EB5E-43E7-9455-48D935762DAF}"/>
    <cellStyle name="20% - Accent1 10 2 2 2 2" xfId="41874" xr:uid="{889D9AD8-C599-4489-99CF-38F9998717C2}"/>
    <cellStyle name="20% - Accent1 10 2 2 2 3" xfId="28224" xr:uid="{75AA1A9B-B139-4C6F-A667-B8C39DE18D54}"/>
    <cellStyle name="20% - Accent1 10 2 2 2 4" xfId="14661" xr:uid="{CCC6F563-2F54-4440-9C39-1E19F165A47B}"/>
    <cellStyle name="20% - Accent1 10 2 2 3" xfId="41873" xr:uid="{FA3EE9C3-1F4C-45E7-8DF5-700BF977B91F}"/>
    <cellStyle name="20% - Accent1 10 2 2 4" xfId="28223" xr:uid="{ABEA9D76-48C0-4019-A3A1-BF2540056822}"/>
    <cellStyle name="20% - Accent1 10 2 2 5" xfId="14660" xr:uid="{40FA57B5-5DD0-4CDA-9771-CC9C66402AF0}"/>
    <cellStyle name="20% - Accent1 10 2 3" xfId="187" xr:uid="{DCAC9D2A-A7C6-49DC-818B-83D8EA383C63}"/>
    <cellStyle name="20% - Accent1 10 2 3 2" xfId="188" xr:uid="{3ACD3418-8759-4101-B827-24B86D59FC59}"/>
    <cellStyle name="20% - Accent1 10 2 3 2 2" xfId="41876" xr:uid="{AF584D08-2DAD-4E05-87F8-D4BD5E84E1FD}"/>
    <cellStyle name="20% - Accent1 10 2 3 2 3" xfId="28226" xr:uid="{572742B6-97BE-445C-A76C-1E10BCC65074}"/>
    <cellStyle name="20% - Accent1 10 2 3 2 4" xfId="14663" xr:uid="{05ECC7EF-B43B-46F2-BB71-C8A33BA8A27B}"/>
    <cellStyle name="20% - Accent1 10 2 3 3" xfId="41875" xr:uid="{4C51A784-478F-4CF3-8230-9ED4E95EE49B}"/>
    <cellStyle name="20% - Accent1 10 2 3 4" xfId="28225" xr:uid="{2A7D7D22-CC09-4C5B-A673-04E72CF94575}"/>
    <cellStyle name="20% - Accent1 10 2 3 5" xfId="14662" xr:uid="{A65E1CD7-52F8-48CC-B23D-1DFDBCED5400}"/>
    <cellStyle name="20% - Accent1 10 2 4" xfId="189" xr:uid="{4D054CDB-3451-412E-8D8F-902C2914DE88}"/>
    <cellStyle name="20% - Accent1 10 2 4 2" xfId="41877" xr:uid="{C9AC8229-AD9B-4B96-9AD1-8D07A20CE3E2}"/>
    <cellStyle name="20% - Accent1 10 2 4 3" xfId="28227" xr:uid="{AAEF9A88-D737-4C43-8BAD-79F30FA21CDD}"/>
    <cellStyle name="20% - Accent1 10 2 4 4" xfId="14664" xr:uid="{644C44B8-3BF2-46F9-AF62-22807BAF2F42}"/>
    <cellStyle name="20% - Accent1 10 2 5" xfId="41872" xr:uid="{4D57B7DB-CDD1-4484-9DC4-EC8691D1976C}"/>
    <cellStyle name="20% - Accent1 10 2 6" xfId="28222" xr:uid="{49D14AFD-CF97-4863-ABD6-3C1D7FEC0A7D}"/>
    <cellStyle name="20% - Accent1 10 2 7" xfId="14659" xr:uid="{0CE1D896-E543-4FF8-B11D-900C56D8C487}"/>
    <cellStyle name="20% - Accent1 10 3" xfId="190" xr:uid="{4E658D12-9A37-4E2C-8218-260A9E77D712}"/>
    <cellStyle name="20% - Accent1 10 3 2" xfId="191" xr:uid="{290643F8-4EBD-42E5-96D6-A51D02A646CB}"/>
    <cellStyle name="20% - Accent1 10 3 2 2" xfId="41879" xr:uid="{FE255EAF-F6A8-4E0E-9203-C05D0B2DBB36}"/>
    <cellStyle name="20% - Accent1 10 3 2 3" xfId="28229" xr:uid="{D5BD1014-78D6-41D5-B418-4FAB64B0051E}"/>
    <cellStyle name="20% - Accent1 10 3 2 4" xfId="14666" xr:uid="{E91263C0-6E8C-49C3-809C-C9949F1CE5C5}"/>
    <cellStyle name="20% - Accent1 10 3 3" xfId="41878" xr:uid="{2DBE1BD1-C489-44C6-B481-2B694B0ECD56}"/>
    <cellStyle name="20% - Accent1 10 3 4" xfId="28228" xr:uid="{FE48E9E5-CC87-4390-9F45-3E2EE3357ABE}"/>
    <cellStyle name="20% - Accent1 10 3 5" xfId="14665" xr:uid="{BB7BFC60-F9D6-4A9F-AC7E-0B8353E27A9D}"/>
    <cellStyle name="20% - Accent1 10 4" xfId="192" xr:uid="{433E46AE-965E-4F93-B808-29800B2F88C2}"/>
    <cellStyle name="20% - Accent1 10 4 2" xfId="193" xr:uid="{658405FF-47A9-4A5D-A44C-28E11E8D7F31}"/>
    <cellStyle name="20% - Accent1 10 4 2 2" xfId="41881" xr:uid="{B8E45EA6-E4A3-415C-BC35-EB9EBE5B56C6}"/>
    <cellStyle name="20% - Accent1 10 4 2 3" xfId="28231" xr:uid="{C35E2F95-3A59-4F77-86EE-59B5409BAC79}"/>
    <cellStyle name="20% - Accent1 10 4 2 4" xfId="14668" xr:uid="{6BF31F61-DAB0-4813-A24A-AFF6846EBD27}"/>
    <cellStyle name="20% - Accent1 10 4 3" xfId="41880" xr:uid="{EB7B82EE-BAC1-48AB-A1A4-D92AC106A8CA}"/>
    <cellStyle name="20% - Accent1 10 4 4" xfId="28230" xr:uid="{D9C64BBA-B672-480B-836E-0C64254B16FB}"/>
    <cellStyle name="20% - Accent1 10 4 5" xfId="14667" xr:uid="{C08BDCFB-5C3F-42F6-8B75-31179673B7D0}"/>
    <cellStyle name="20% - Accent1 10 5" xfId="194" xr:uid="{D4B59994-BD7E-4F97-B767-14D2D8987D1A}"/>
    <cellStyle name="20% - Accent1 10 5 2" xfId="41882" xr:uid="{434072FD-34ED-4DE2-ABE0-FCE8C2163102}"/>
    <cellStyle name="20% - Accent1 10 5 3" xfId="28232" xr:uid="{CF95D896-5F83-4764-AF41-9E65F4AC1C81}"/>
    <cellStyle name="20% - Accent1 10 5 4" xfId="14669" xr:uid="{A65E9A8A-3E43-4AF5-B6E9-E22A1CA418A4}"/>
    <cellStyle name="20% - Accent1 10 6" xfId="41871" xr:uid="{F2BF2CEF-C5D9-4C84-A270-9083A20C93DC}"/>
    <cellStyle name="20% - Accent1 10 7" xfId="28221" xr:uid="{EA540FE1-C82B-4468-BE00-C34CADEFE627}"/>
    <cellStyle name="20% - Accent1 10 8" xfId="14658" xr:uid="{D9448C5E-AD64-462F-BB6D-7FE7C98E9917}"/>
    <cellStyle name="20% - Accent1 11" xfId="195" xr:uid="{464A7BD6-4483-4484-BBFB-A5C8581D9205}"/>
    <cellStyle name="20% - Accent1 11 2" xfId="196" xr:uid="{594AB96B-8758-4F98-908D-A64C9E132764}"/>
    <cellStyle name="20% - Accent1 11 2 2" xfId="197" xr:uid="{16D85A37-38E1-41CE-B42F-C9271FCC941A}"/>
    <cellStyle name="20% - Accent1 11 2 2 2" xfId="198" xr:uid="{2DBBF15A-546E-4A69-9337-E41C86DC485C}"/>
    <cellStyle name="20% - Accent1 11 2 2 2 2" xfId="41886" xr:uid="{43A6430E-40C8-4AD5-9DEB-9E80326A0238}"/>
    <cellStyle name="20% - Accent1 11 2 2 2 3" xfId="28236" xr:uid="{EABF76BB-3E10-4576-B7CC-31031BACCD50}"/>
    <cellStyle name="20% - Accent1 11 2 2 2 4" xfId="14673" xr:uid="{981EA8D2-5675-480A-A322-76F42EEA4153}"/>
    <cellStyle name="20% - Accent1 11 2 2 3" xfId="41885" xr:uid="{478877F4-54D9-45CB-A15E-03F9186B1E1D}"/>
    <cellStyle name="20% - Accent1 11 2 2 4" xfId="28235" xr:uid="{E8BCB885-CA8F-4B1A-8F8E-C919B0E72B48}"/>
    <cellStyle name="20% - Accent1 11 2 2 5" xfId="14672" xr:uid="{9E58BABF-BE72-40B0-8E32-782096D864BF}"/>
    <cellStyle name="20% - Accent1 11 2 3" xfId="199" xr:uid="{3D1DEE3F-873C-475E-AFC0-407A3777238C}"/>
    <cellStyle name="20% - Accent1 11 2 3 2" xfId="200" xr:uid="{6D842609-F476-498E-9851-F5BF7FF4DFF0}"/>
    <cellStyle name="20% - Accent1 11 2 3 2 2" xfId="41888" xr:uid="{CD20CBB8-B945-4DBC-9EF1-F528B070F822}"/>
    <cellStyle name="20% - Accent1 11 2 3 2 3" xfId="28238" xr:uid="{6F9E9690-51F0-4AF8-A8BE-CB045785AD06}"/>
    <cellStyle name="20% - Accent1 11 2 3 2 4" xfId="14675" xr:uid="{2BDC663F-0314-45A0-B1E8-5FE226ECC913}"/>
    <cellStyle name="20% - Accent1 11 2 3 3" xfId="41887" xr:uid="{587AABEB-B28D-42F5-9067-E72A66DE2A25}"/>
    <cellStyle name="20% - Accent1 11 2 3 4" xfId="28237" xr:uid="{F606733D-4D32-44A9-A074-67E7595DCB16}"/>
    <cellStyle name="20% - Accent1 11 2 3 5" xfId="14674" xr:uid="{9DEC2ECC-78C2-401C-AD8E-D2A2B12278C9}"/>
    <cellStyle name="20% - Accent1 11 2 4" xfId="201" xr:uid="{EA201A48-40C3-4F9A-AC67-314BE0F716D6}"/>
    <cellStyle name="20% - Accent1 11 2 4 2" xfId="41889" xr:uid="{9478B3FA-E34E-4148-A7F2-1BA06A569802}"/>
    <cellStyle name="20% - Accent1 11 2 4 3" xfId="28239" xr:uid="{E6F121B2-C3AA-4790-8384-E7959B0F8FCC}"/>
    <cellStyle name="20% - Accent1 11 2 4 4" xfId="14676" xr:uid="{5A88CC7B-2106-457F-A00F-438C81F6FCB6}"/>
    <cellStyle name="20% - Accent1 11 2 5" xfId="41884" xr:uid="{4A797FF0-77C1-4A08-98E3-324BBF30209B}"/>
    <cellStyle name="20% - Accent1 11 2 6" xfId="28234" xr:uid="{D40155AC-A98C-4A33-A0E7-B0D5D07E16ED}"/>
    <cellStyle name="20% - Accent1 11 2 7" xfId="14671" xr:uid="{A505E82A-87B6-4593-AA1B-6E3CC6B768FE}"/>
    <cellStyle name="20% - Accent1 11 3" xfId="202" xr:uid="{BC6D1305-78CF-4BF2-B9A0-5BB294C77531}"/>
    <cellStyle name="20% - Accent1 11 3 2" xfId="203" xr:uid="{80374777-0690-4757-97DA-44C23F479B76}"/>
    <cellStyle name="20% - Accent1 11 3 2 2" xfId="41891" xr:uid="{EF1CD2B6-B241-4449-860A-A21F896AC0A5}"/>
    <cellStyle name="20% - Accent1 11 3 2 3" xfId="28241" xr:uid="{5A88EE83-9BA8-464B-B13E-89F45286F9EE}"/>
    <cellStyle name="20% - Accent1 11 3 2 4" xfId="14678" xr:uid="{3C432731-128A-4D91-A201-E9DF31F26A2E}"/>
    <cellStyle name="20% - Accent1 11 3 3" xfId="41890" xr:uid="{9350E943-1540-494F-AE9C-6E2E23B95D86}"/>
    <cellStyle name="20% - Accent1 11 3 4" xfId="28240" xr:uid="{1B05D9AF-864D-4FFE-85B7-F7FD82DF2A35}"/>
    <cellStyle name="20% - Accent1 11 3 5" xfId="14677" xr:uid="{06DB42A3-D254-41F1-8E64-0DE9F29C9522}"/>
    <cellStyle name="20% - Accent1 11 4" xfId="204" xr:uid="{9A66A896-2D02-49B2-8D38-10EFDC2D70AB}"/>
    <cellStyle name="20% - Accent1 11 4 2" xfId="205" xr:uid="{156FC1D5-CBE9-4659-A72A-7806D13589D3}"/>
    <cellStyle name="20% - Accent1 11 4 2 2" xfId="41893" xr:uid="{10601A0E-8A7C-4C86-90E0-C1A00F757AF8}"/>
    <cellStyle name="20% - Accent1 11 4 2 3" xfId="28243" xr:uid="{91DCD600-DFC1-475F-89BB-1A7C5933F553}"/>
    <cellStyle name="20% - Accent1 11 4 2 4" xfId="14680" xr:uid="{3E2F1808-2FEB-43A5-9D9B-780CD497F65B}"/>
    <cellStyle name="20% - Accent1 11 4 3" xfId="41892" xr:uid="{DAC40A02-8D47-4470-89D0-D4DB02761BD6}"/>
    <cellStyle name="20% - Accent1 11 4 4" xfId="28242" xr:uid="{55D37FC2-F383-46BC-A785-5B67BAA4B030}"/>
    <cellStyle name="20% - Accent1 11 4 5" xfId="14679" xr:uid="{A88716E0-1B28-406F-B90C-A467890B5FAF}"/>
    <cellStyle name="20% - Accent1 11 5" xfId="206" xr:uid="{EC6B6463-6C10-483F-8B37-7537C28382AF}"/>
    <cellStyle name="20% - Accent1 11 5 2" xfId="41894" xr:uid="{6833CB2E-218E-4A7D-B094-3717A80C8F29}"/>
    <cellStyle name="20% - Accent1 11 5 3" xfId="28244" xr:uid="{AFEA6DE4-1585-45EF-837F-E863B3A7EC4E}"/>
    <cellStyle name="20% - Accent1 11 5 4" xfId="14681" xr:uid="{6DFDFD7F-DFD8-4661-9203-F8D297ECE2F3}"/>
    <cellStyle name="20% - Accent1 11 6" xfId="41883" xr:uid="{DA2FC925-E336-4F69-B264-03D9F228BD59}"/>
    <cellStyle name="20% - Accent1 11 7" xfId="28233" xr:uid="{A4FAAE5D-F4AE-41B8-9C19-A28BB2344D79}"/>
    <cellStyle name="20% - Accent1 11 8" xfId="14670" xr:uid="{DF793756-FB4E-48AE-88C2-4BC9B1D1EF1A}"/>
    <cellStyle name="20% - Accent1 12" xfId="207" xr:uid="{61E7D6CE-BE34-4A7B-8220-8EB5719CABCD}"/>
    <cellStyle name="20% - Accent1 12 2" xfId="208" xr:uid="{89CED6D9-C668-4591-A26A-787571BF7F5F}"/>
    <cellStyle name="20% - Accent1 12 2 2" xfId="209" xr:uid="{73100558-012D-44B3-9F6E-82FE821870A9}"/>
    <cellStyle name="20% - Accent1 12 2 2 2" xfId="41897" xr:uid="{1A3361B0-A913-41FD-BD22-4F4A79CF092D}"/>
    <cellStyle name="20% - Accent1 12 2 2 3" xfId="28247" xr:uid="{8FD192D5-D970-4ABA-B7E4-0CE873676179}"/>
    <cellStyle name="20% - Accent1 12 2 2 4" xfId="14684" xr:uid="{6D4F3877-02F2-4C57-846F-ADD8B316B52B}"/>
    <cellStyle name="20% - Accent1 12 2 3" xfId="41896" xr:uid="{3FC368F5-F657-4E80-B9DB-5172807CC739}"/>
    <cellStyle name="20% - Accent1 12 2 4" xfId="28246" xr:uid="{95227D8A-FB1F-447C-8559-ED4174FA7F25}"/>
    <cellStyle name="20% - Accent1 12 2 5" xfId="14683" xr:uid="{2F9A9535-1716-4ED4-B171-52C03B77550F}"/>
    <cellStyle name="20% - Accent1 12 3" xfId="210" xr:uid="{F2FAA128-6B3B-446F-A6A8-E694F3F5263D}"/>
    <cellStyle name="20% - Accent1 12 3 2" xfId="211" xr:uid="{A236BEB8-4ECD-490A-8C43-E4D1C6BF8C81}"/>
    <cellStyle name="20% - Accent1 12 3 2 2" xfId="41899" xr:uid="{E0ED86F4-7073-4528-983C-BCDAE01634E5}"/>
    <cellStyle name="20% - Accent1 12 3 2 3" xfId="28249" xr:uid="{80A59152-BD04-488E-9ED3-B7EFDBD8BD4F}"/>
    <cellStyle name="20% - Accent1 12 3 2 4" xfId="14686" xr:uid="{67B73A3A-2AB1-427A-BDE0-01D369064F65}"/>
    <cellStyle name="20% - Accent1 12 3 3" xfId="41898" xr:uid="{D3841F62-31EF-4035-8629-C2E3B07D7F37}"/>
    <cellStyle name="20% - Accent1 12 3 4" xfId="28248" xr:uid="{DCFE0F4E-8B67-46E4-B15B-4F0D479DEBE9}"/>
    <cellStyle name="20% - Accent1 12 3 5" xfId="14685" xr:uid="{B6C3E896-B577-499D-A056-21B73F401F04}"/>
    <cellStyle name="20% - Accent1 12 4" xfId="212" xr:uid="{7BFF5078-DEC0-44FB-AB6F-86AB3923F4B1}"/>
    <cellStyle name="20% - Accent1 12 4 2" xfId="41900" xr:uid="{1C6D427B-E5E9-4AF5-813D-6909FB53B8D7}"/>
    <cellStyle name="20% - Accent1 12 4 3" xfId="28250" xr:uid="{3CE05AB2-0B30-426B-81B3-33E55BCDF891}"/>
    <cellStyle name="20% - Accent1 12 4 4" xfId="14687" xr:uid="{6BE29471-71AB-47A0-B53B-4B6269688517}"/>
    <cellStyle name="20% - Accent1 12 5" xfId="41895" xr:uid="{E277E264-0236-4368-9F8D-3B105F37444A}"/>
    <cellStyle name="20% - Accent1 12 6" xfId="28245" xr:uid="{137739FE-6B59-440E-9FE0-BB3B7FD684E1}"/>
    <cellStyle name="20% - Accent1 12 7" xfId="14682" xr:uid="{17390AFE-8295-4817-8126-C63C5CEAF5C4}"/>
    <cellStyle name="20% - Accent1 13" xfId="213" xr:uid="{7A3FF062-119C-463F-9875-765E4F1A90EE}"/>
    <cellStyle name="20% - Accent1 13 2" xfId="214" xr:uid="{969AECEF-78FA-4A14-8EA6-EB5CB8B39A8C}"/>
    <cellStyle name="20% - Accent1 13 2 2" xfId="215" xr:uid="{9DED248E-5C0F-400E-8DDB-F48B4CBC4AC9}"/>
    <cellStyle name="20% - Accent1 13 2 2 2" xfId="41903" xr:uid="{7F63B9DB-EEBF-4CC8-84B1-0719C1C44178}"/>
    <cellStyle name="20% - Accent1 13 2 2 3" xfId="28253" xr:uid="{58B941A2-B579-4875-BC3E-DD69954804D5}"/>
    <cellStyle name="20% - Accent1 13 2 2 4" xfId="14690" xr:uid="{239C4476-2D48-4DA8-93CC-67090AD04FBE}"/>
    <cellStyle name="20% - Accent1 13 2 3" xfId="41902" xr:uid="{AA48EEE2-5393-4CDB-9696-9612563C9014}"/>
    <cellStyle name="20% - Accent1 13 2 4" xfId="28252" xr:uid="{147AD342-D41E-4FDC-831B-7BCA041AF434}"/>
    <cellStyle name="20% - Accent1 13 2 5" xfId="14689" xr:uid="{3A3E3C7E-2510-4BC5-962D-49D8B6940B02}"/>
    <cellStyle name="20% - Accent1 13 3" xfId="216" xr:uid="{84A856C8-3327-45E5-88DB-3AB61A3E676A}"/>
    <cellStyle name="20% - Accent1 13 3 2" xfId="217" xr:uid="{3288A0CC-D48E-48D2-A7E8-3DD4635FFEC5}"/>
    <cellStyle name="20% - Accent1 13 3 2 2" xfId="41905" xr:uid="{04C92BFA-4DD9-43CE-98DD-BF5A3A1EC5C7}"/>
    <cellStyle name="20% - Accent1 13 3 2 3" xfId="28255" xr:uid="{721974CE-B742-4B7F-B5BF-6D00A40CBD27}"/>
    <cellStyle name="20% - Accent1 13 3 2 4" xfId="14692" xr:uid="{357A7BB6-29C6-432D-8351-501DBFDB1AB3}"/>
    <cellStyle name="20% - Accent1 13 3 3" xfId="41904" xr:uid="{F4D00150-862F-49F2-B8B0-D95DED33CF8E}"/>
    <cellStyle name="20% - Accent1 13 3 4" xfId="28254" xr:uid="{4A51D246-1217-423C-A961-042632656808}"/>
    <cellStyle name="20% - Accent1 13 3 5" xfId="14691" xr:uid="{939C0CE5-14CC-4304-8492-A70D0B843CF2}"/>
    <cellStyle name="20% - Accent1 13 4" xfId="218" xr:uid="{55E85057-3917-46EA-8D9E-635947421E4F}"/>
    <cellStyle name="20% - Accent1 13 4 2" xfId="41906" xr:uid="{C29F695D-3035-4D98-822C-7D41A7AAF424}"/>
    <cellStyle name="20% - Accent1 13 4 3" xfId="28256" xr:uid="{CD04A781-663E-49B6-BCCF-65924309BEE4}"/>
    <cellStyle name="20% - Accent1 13 4 4" xfId="14693" xr:uid="{04356D8B-C1E7-436F-953C-9574206DB7F2}"/>
    <cellStyle name="20% - Accent1 13 5" xfId="41901" xr:uid="{281E37EA-B45D-4AFC-8113-D25AE76A23BE}"/>
    <cellStyle name="20% - Accent1 13 6" xfId="28251" xr:uid="{594C9253-E5BC-460B-A664-9F0B07E09411}"/>
    <cellStyle name="20% - Accent1 13 7" xfId="14688" xr:uid="{5A4CBD9E-8D3A-48D2-B9AE-6076D3D854D8}"/>
    <cellStyle name="20% - Accent1 14" xfId="219" xr:uid="{F9B40952-8493-4A21-BEB1-2D8711E89BA4}"/>
    <cellStyle name="20% - Accent1 14 2" xfId="220" xr:uid="{D1A2C415-8C31-4578-A6B3-43CD3E45D477}"/>
    <cellStyle name="20% - Accent1 14 2 2" xfId="41908" xr:uid="{F29547AF-CAAD-4B5B-8BBA-36742609BC16}"/>
    <cellStyle name="20% - Accent1 14 2 3" xfId="28258" xr:uid="{9A4C1D0C-DDF8-41A3-A4E8-8A070B050811}"/>
    <cellStyle name="20% - Accent1 14 2 4" xfId="14695" xr:uid="{9BFD16FA-129B-40FC-8764-56B619DA325E}"/>
    <cellStyle name="20% - Accent1 14 3" xfId="41907" xr:uid="{FED7B375-C54B-43D7-970F-CB8EBE7D53B5}"/>
    <cellStyle name="20% - Accent1 14 4" xfId="28257" xr:uid="{AA5C6FB6-5817-43EF-AD61-7063293C97B5}"/>
    <cellStyle name="20% - Accent1 14 5" xfId="14694" xr:uid="{BAD82DF8-CE9B-42A4-AD14-6421F4A8C8C8}"/>
    <cellStyle name="20% - Accent1 15" xfId="221" xr:uid="{22C2ED08-3ECB-4614-9677-927511FCEE35}"/>
    <cellStyle name="20% - Accent1 15 2" xfId="222" xr:uid="{491EA6CA-F2A9-4741-9A12-E65B7472DFD6}"/>
    <cellStyle name="20% - Accent1 15 2 2" xfId="41910" xr:uid="{79177AC3-6092-459C-85C6-D146DF6E7629}"/>
    <cellStyle name="20% - Accent1 15 2 3" xfId="28260" xr:uid="{EB6814AA-69A1-4077-9644-2FC53404633B}"/>
    <cellStyle name="20% - Accent1 15 2 4" xfId="14697" xr:uid="{EE2F1071-F133-4355-81A0-F6770EFB2D7D}"/>
    <cellStyle name="20% - Accent1 15 3" xfId="41909" xr:uid="{131A5DAB-AE00-4DC0-A6C0-BBA3DF1DE6D9}"/>
    <cellStyle name="20% - Accent1 15 4" xfId="28259" xr:uid="{829F0862-F1B1-48D4-9780-1B9EBE5EAA74}"/>
    <cellStyle name="20% - Accent1 15 5" xfId="14696" xr:uid="{8213BF9B-2C60-4C47-986D-3B62D426ABF1}"/>
    <cellStyle name="20% - Accent1 16" xfId="223" xr:uid="{783DAD3F-9CFC-42EC-9E50-1BE0F44C7B14}"/>
    <cellStyle name="20% - Accent1 16 2" xfId="41911" xr:uid="{39E396C8-2E96-4EB7-A9AB-12C34B2CA240}"/>
    <cellStyle name="20% - Accent1 16 3" xfId="28261" xr:uid="{041ED221-75E7-4CA9-9F11-1EF9C291E603}"/>
    <cellStyle name="20% - Accent1 16 4" xfId="14698" xr:uid="{C525F6AE-7E2C-4B05-AAD6-DE14622C743A}"/>
    <cellStyle name="20% - Accent1 17" xfId="41850" xr:uid="{5EDC4779-72C2-4742-81F1-1DE0E2550086}"/>
    <cellStyle name="20% - Accent1 17 2" xfId="55456" xr:uid="{AEA6882B-5EDE-404D-B017-E1D5C669E613}"/>
    <cellStyle name="20% - Accent1 18" xfId="55436" xr:uid="{2A3A2738-9EF0-40EB-ADE1-C7B2E3000AC3}"/>
    <cellStyle name="20% - Accent1 2" xfId="8" xr:uid="{41A2AC78-5B22-497C-839D-1F0A9731DE02}"/>
    <cellStyle name="20% - Accent1 2 10" xfId="41912" xr:uid="{AF86D6A7-BA2F-4E06-B89C-FB3A98AB112F}"/>
    <cellStyle name="20% - Accent1 2 11" xfId="28262" xr:uid="{5F12BA4E-34E4-4FD0-AD37-B4BFFDE7B0E0}"/>
    <cellStyle name="20% - Accent1 2 12" xfId="14699" xr:uid="{66BE8E7D-F57F-40C3-BD49-7A97A5E12BE4}"/>
    <cellStyle name="20% - Accent1 2 13" xfId="224" xr:uid="{83386388-DEA4-421C-8ECA-E05935912FFD}"/>
    <cellStyle name="20% - Accent1 2 2" xfId="225" xr:uid="{10152029-6F50-47EA-9A65-9CFD3CCFFE42}"/>
    <cellStyle name="20% - Accent1 2 2 2" xfId="226" xr:uid="{A5D13D70-3937-44FC-991D-1CD1F9C84C78}"/>
    <cellStyle name="20% - Accent1 2 2 2 2" xfId="227" xr:uid="{74451961-C402-4B21-874C-C9D1661C9495}"/>
    <cellStyle name="20% - Accent1 2 2 2 2 2" xfId="228" xr:uid="{35EAC539-F8AC-4174-960E-65C8703A078F}"/>
    <cellStyle name="20% - Accent1 2 2 2 2 2 2" xfId="41916" xr:uid="{3848F18F-E3C6-49C6-A04E-6C34FFF09A21}"/>
    <cellStyle name="20% - Accent1 2 2 2 2 2 3" xfId="28266" xr:uid="{6B19452C-4245-4236-9E5E-5208535BEC45}"/>
    <cellStyle name="20% - Accent1 2 2 2 2 2 4" xfId="14703" xr:uid="{F2D343A4-136B-4A52-AD03-3648E0A9DEA3}"/>
    <cellStyle name="20% - Accent1 2 2 2 2 3" xfId="41915" xr:uid="{23CE0007-6577-4028-8C73-0BAF6DC35B8C}"/>
    <cellStyle name="20% - Accent1 2 2 2 2 4" xfId="28265" xr:uid="{EE1582B5-F5B7-4244-A3D8-1365BB01F69F}"/>
    <cellStyle name="20% - Accent1 2 2 2 2 5" xfId="14702" xr:uid="{87E56DB8-1116-4273-8FA9-78A00B019E7B}"/>
    <cellStyle name="20% - Accent1 2 2 2 3" xfId="229" xr:uid="{BCAAE96D-EBC6-4750-9965-95FB58284B86}"/>
    <cellStyle name="20% - Accent1 2 2 2 3 2" xfId="230" xr:uid="{F1DCD9B9-E7C5-4E93-BFD4-BF8BFFC1930C}"/>
    <cellStyle name="20% - Accent1 2 2 2 3 2 2" xfId="41918" xr:uid="{CCD850B2-5FC2-4C8B-AFBF-AE97CFD7B782}"/>
    <cellStyle name="20% - Accent1 2 2 2 3 2 3" xfId="28268" xr:uid="{E6E2D154-B6D0-4711-968A-803D5E9205F2}"/>
    <cellStyle name="20% - Accent1 2 2 2 3 2 4" xfId="14705" xr:uid="{DFC93E6F-20DA-4320-9D53-8401287BB844}"/>
    <cellStyle name="20% - Accent1 2 2 2 3 3" xfId="41917" xr:uid="{4683BAB8-9788-4E4F-99DB-CB254C7E35FE}"/>
    <cellStyle name="20% - Accent1 2 2 2 3 4" xfId="28267" xr:uid="{D8F5B09C-70E6-4AF5-9F4E-67EF9EBFF740}"/>
    <cellStyle name="20% - Accent1 2 2 2 3 5" xfId="14704" xr:uid="{366619B6-96C8-45C9-A09C-212C1CBFF5F5}"/>
    <cellStyle name="20% - Accent1 2 2 2 4" xfId="231" xr:uid="{790AED0E-E0EA-4B62-B349-4F33BD71491F}"/>
    <cellStyle name="20% - Accent1 2 2 2 4 2" xfId="41919" xr:uid="{4BA03878-9D60-412C-B5E6-4D58950E4964}"/>
    <cellStyle name="20% - Accent1 2 2 2 4 3" xfId="28269" xr:uid="{DE6D195D-34B5-4403-8E3C-F9EF3BC7C56F}"/>
    <cellStyle name="20% - Accent1 2 2 2 4 4" xfId="14706" xr:uid="{8B2E7C25-411D-4F9D-9ACB-30BE0452192F}"/>
    <cellStyle name="20% - Accent1 2 2 2 5" xfId="41914" xr:uid="{69A32058-0C17-4780-8687-5BD938AFED35}"/>
    <cellStyle name="20% - Accent1 2 2 2 6" xfId="28264" xr:uid="{93413611-D145-4EBE-87BB-C1C4F2A841FA}"/>
    <cellStyle name="20% - Accent1 2 2 2 7" xfId="14701" xr:uid="{66FC6950-DCAF-4982-AB8F-51EAD8F0E1A9}"/>
    <cellStyle name="20% - Accent1 2 2 3" xfId="232" xr:uid="{7915913F-B2FD-4C6D-B38F-8BEC5135154E}"/>
    <cellStyle name="20% - Accent1 2 2 3 2" xfId="233" xr:uid="{EFF1958D-DB1C-416E-84ED-DDB105860153}"/>
    <cellStyle name="20% - Accent1 2 2 3 2 2" xfId="41921" xr:uid="{30961D5D-674A-4988-80FE-74CA3010E83A}"/>
    <cellStyle name="20% - Accent1 2 2 3 2 3" xfId="28271" xr:uid="{196BF5F3-3B32-4B5C-9D4F-617B451955F1}"/>
    <cellStyle name="20% - Accent1 2 2 3 2 4" xfId="14708" xr:uid="{13AC1E7D-B7D8-43CF-9155-D24091C2253B}"/>
    <cellStyle name="20% - Accent1 2 2 3 3" xfId="41920" xr:uid="{9BA120EB-5D4C-45EF-AB4B-18CAB791C0CF}"/>
    <cellStyle name="20% - Accent1 2 2 3 4" xfId="28270" xr:uid="{AF87BDB5-C6A0-4BF2-972E-EA722C84289B}"/>
    <cellStyle name="20% - Accent1 2 2 3 5" xfId="14707" xr:uid="{33BF2BC5-2A67-41E8-A962-FE123EA5F86A}"/>
    <cellStyle name="20% - Accent1 2 2 4" xfId="234" xr:uid="{54F10B43-2F34-4D35-AB1A-F42EAD56526D}"/>
    <cellStyle name="20% - Accent1 2 2 4 2" xfId="235" xr:uid="{4B7A7184-FD5E-4B77-AE81-B44CF14156EF}"/>
    <cellStyle name="20% - Accent1 2 2 4 2 2" xfId="41923" xr:uid="{DB269F54-E87E-4B9C-978D-778385BCDAB0}"/>
    <cellStyle name="20% - Accent1 2 2 4 2 3" xfId="28273" xr:uid="{3310F5C9-8BF8-4742-ACB8-D292B8DF6B5F}"/>
    <cellStyle name="20% - Accent1 2 2 4 2 4" xfId="14710" xr:uid="{458C06A6-7195-4C45-88B6-B0D9E1F775ED}"/>
    <cellStyle name="20% - Accent1 2 2 4 3" xfId="41922" xr:uid="{3BA26C50-D7CD-40AF-8723-B794BD23EB35}"/>
    <cellStyle name="20% - Accent1 2 2 4 4" xfId="28272" xr:uid="{29EB2D25-8D10-4B52-96B8-C9DC232985F0}"/>
    <cellStyle name="20% - Accent1 2 2 4 5" xfId="14709" xr:uid="{F6E961EB-28AC-46AC-A8CF-5393B9A06AAB}"/>
    <cellStyle name="20% - Accent1 2 2 5" xfId="236" xr:uid="{E1EAE3EE-0113-41C9-BAF5-9C57DD166C22}"/>
    <cellStyle name="20% - Accent1 2 2 5 2" xfId="41924" xr:uid="{8C05F7DA-6C30-407A-9007-B6603D730EFE}"/>
    <cellStyle name="20% - Accent1 2 2 5 3" xfId="28274" xr:uid="{0E914D5C-12A6-43E4-A2DF-C5A216A47945}"/>
    <cellStyle name="20% - Accent1 2 2 5 4" xfId="14711" xr:uid="{553F96F1-5692-413E-AA90-1577FE913CCD}"/>
    <cellStyle name="20% - Accent1 2 2 6" xfId="41913" xr:uid="{5E75624D-B564-4FD7-8284-BBD238D6A78C}"/>
    <cellStyle name="20% - Accent1 2 2 7" xfId="28263" xr:uid="{4568723B-01CF-4F75-83DC-6D1D8B89F0AC}"/>
    <cellStyle name="20% - Accent1 2 2 8" xfId="14700" xr:uid="{D76CB855-43C2-4867-A292-B89CA17D283F}"/>
    <cellStyle name="20% - Accent1 2 3" xfId="237" xr:uid="{17D8003F-A76B-4F42-893D-A112E24FE56C}"/>
    <cellStyle name="20% - Accent1 2 3 2" xfId="238" xr:uid="{8953A8C7-E9B3-47B6-B5C6-2687C4B04812}"/>
    <cellStyle name="20% - Accent1 2 3 2 2" xfId="239" xr:uid="{9C0F5077-AE2F-47E7-8922-4F36DAEFEF8F}"/>
    <cellStyle name="20% - Accent1 2 3 2 2 2" xfId="41927" xr:uid="{ACDE8BF8-D764-4EA7-B99F-8C1EB521FF0A}"/>
    <cellStyle name="20% - Accent1 2 3 2 2 3" xfId="28277" xr:uid="{208D863C-C26A-4D56-9A3B-5E294F97FDF7}"/>
    <cellStyle name="20% - Accent1 2 3 2 2 4" xfId="14714" xr:uid="{352CD8A8-2E8A-456C-B8DA-4C99EB3466BF}"/>
    <cellStyle name="20% - Accent1 2 3 2 3" xfId="41926" xr:uid="{81175B9D-C5B7-4553-9FEC-9BA5713134D2}"/>
    <cellStyle name="20% - Accent1 2 3 2 4" xfId="28276" xr:uid="{DEACA09D-754E-45F8-8119-7AFD695945C6}"/>
    <cellStyle name="20% - Accent1 2 3 2 5" xfId="14713" xr:uid="{30439F1E-5360-4422-BC35-0D5B122A4CFD}"/>
    <cellStyle name="20% - Accent1 2 3 3" xfId="240" xr:uid="{9ECC9642-83E4-42E6-B72C-30267C4F6133}"/>
    <cellStyle name="20% - Accent1 2 3 3 2" xfId="241" xr:uid="{41AA8F6F-983D-4DB9-A426-48FA510BDDE6}"/>
    <cellStyle name="20% - Accent1 2 3 3 2 2" xfId="41929" xr:uid="{47CA0832-7355-4E19-BC90-E8CCD170D7CE}"/>
    <cellStyle name="20% - Accent1 2 3 3 2 3" xfId="28279" xr:uid="{33F726E9-69B4-400C-B80D-CE30836461CD}"/>
    <cellStyle name="20% - Accent1 2 3 3 2 4" xfId="14716" xr:uid="{53551EEA-3F83-4158-881C-A463766D583B}"/>
    <cellStyle name="20% - Accent1 2 3 3 3" xfId="41928" xr:uid="{70FBC8E0-DDC6-4EF7-8795-84EBA6A2E02E}"/>
    <cellStyle name="20% - Accent1 2 3 3 4" xfId="28278" xr:uid="{B58F1225-1202-4B83-A970-AC0D93ED0796}"/>
    <cellStyle name="20% - Accent1 2 3 3 5" xfId="14715" xr:uid="{266967A7-A605-4CAE-880E-900F18BBBBBF}"/>
    <cellStyle name="20% - Accent1 2 3 4" xfId="242" xr:uid="{57230E48-9C94-4FFC-9146-C68B52727142}"/>
    <cellStyle name="20% - Accent1 2 3 4 2" xfId="41930" xr:uid="{F13A2324-FC7C-4313-A0A2-F69FEBD02487}"/>
    <cellStyle name="20% - Accent1 2 3 4 3" xfId="28280" xr:uid="{DE5FFFC1-4464-489F-844D-BA974C1DF918}"/>
    <cellStyle name="20% - Accent1 2 3 4 4" xfId="14717" xr:uid="{DAE77068-1114-4BE7-999C-8A85D7062C6E}"/>
    <cellStyle name="20% - Accent1 2 3 5" xfId="41925" xr:uid="{5670853A-0CA5-4D8F-9C82-B4F34B888B40}"/>
    <cellStyle name="20% - Accent1 2 3 6" xfId="28275" xr:uid="{E6CA7C82-B8A8-482D-96C6-FED1DA150F8D}"/>
    <cellStyle name="20% - Accent1 2 3 7" xfId="14712" xr:uid="{99DCA5F7-99E0-448E-A42D-7427312BBEB7}"/>
    <cellStyle name="20% - Accent1 2 4" xfId="243" xr:uid="{838D3142-EA08-4FE1-96A3-9A47EEAA6FBD}"/>
    <cellStyle name="20% - Accent1 2 4 2" xfId="244" xr:uid="{492796D7-0975-42E0-9788-2C4CB0CEF3C6}"/>
    <cellStyle name="20% - Accent1 2 4 2 2" xfId="245" xr:uid="{E033D223-4D57-445D-B015-DD460BFE8437}"/>
    <cellStyle name="20% - Accent1 2 4 2 2 2" xfId="41933" xr:uid="{BEF347F5-24DA-46DB-A66C-CBDC3DC8D9E0}"/>
    <cellStyle name="20% - Accent1 2 4 2 2 3" xfId="28283" xr:uid="{B1C55339-F2B4-4827-9978-291FCA78351D}"/>
    <cellStyle name="20% - Accent1 2 4 2 2 4" xfId="14720" xr:uid="{5ED449C1-A004-4C8B-A72B-527D2D55786E}"/>
    <cellStyle name="20% - Accent1 2 4 2 3" xfId="41932" xr:uid="{E5813A81-E864-4E12-AC14-AE52D966F2EE}"/>
    <cellStyle name="20% - Accent1 2 4 2 4" xfId="28282" xr:uid="{12336A4C-BF2A-4EC4-B34E-C5644A8F6CC5}"/>
    <cellStyle name="20% - Accent1 2 4 2 5" xfId="14719" xr:uid="{205EF3D6-5966-42DD-8338-42F8FD5DC805}"/>
    <cellStyle name="20% - Accent1 2 4 3" xfId="246" xr:uid="{9579D0CB-B89F-472D-BDDD-EB5A71E868F0}"/>
    <cellStyle name="20% - Accent1 2 4 3 2" xfId="247" xr:uid="{EBBB33EF-4EB8-413A-AE85-298D74B3F5CA}"/>
    <cellStyle name="20% - Accent1 2 4 3 2 2" xfId="41935" xr:uid="{42EC5EDF-A8CB-4F25-9DF5-CDDAF5305B1C}"/>
    <cellStyle name="20% - Accent1 2 4 3 2 3" xfId="28285" xr:uid="{4A4F8EBD-8270-4F90-A20F-79CD54B6326B}"/>
    <cellStyle name="20% - Accent1 2 4 3 2 4" xfId="14722" xr:uid="{5CFA014D-AA4C-48A4-AE58-A55DE020B3B1}"/>
    <cellStyle name="20% - Accent1 2 4 3 3" xfId="41934" xr:uid="{BC7E6E2D-0C96-45AC-A1D3-F1111966F28D}"/>
    <cellStyle name="20% - Accent1 2 4 3 4" xfId="28284" xr:uid="{BE180BB1-78CB-4BBC-A943-5DF2C5F6E317}"/>
    <cellStyle name="20% - Accent1 2 4 3 5" xfId="14721" xr:uid="{A9C59AA4-571E-419E-B047-6D2E6A20AD09}"/>
    <cellStyle name="20% - Accent1 2 4 4" xfId="248" xr:uid="{A4851696-17A3-47F9-A883-7F25713771B5}"/>
    <cellStyle name="20% - Accent1 2 4 4 2" xfId="41936" xr:uid="{79961990-B808-4478-BE2C-E15124F0D1F3}"/>
    <cellStyle name="20% - Accent1 2 4 4 3" xfId="28286" xr:uid="{3A19014A-88A4-4D0F-9151-54397EA29197}"/>
    <cellStyle name="20% - Accent1 2 4 4 4" xfId="14723" xr:uid="{7DB3339D-7B80-4025-BC22-B100DA14D470}"/>
    <cellStyle name="20% - Accent1 2 4 5" xfId="41931" xr:uid="{D3369820-CDB4-4170-8F14-16439E3CF99A}"/>
    <cellStyle name="20% - Accent1 2 4 6" xfId="28281" xr:uid="{1B96E1AF-F611-41E8-9378-92BCA526988C}"/>
    <cellStyle name="20% - Accent1 2 4 7" xfId="14718" xr:uid="{0D5072B7-0B99-419C-AA63-AC17862DA442}"/>
    <cellStyle name="20% - Accent1 2 5" xfId="249" xr:uid="{59130B34-DA0C-4E17-BA8E-7E57E0290223}"/>
    <cellStyle name="20% - Accent1 2 5 2" xfId="250" xr:uid="{6D1D955E-147C-4F42-B2BA-06E9A4E9CAA0}"/>
    <cellStyle name="20% - Accent1 2 5 2 2" xfId="251" xr:uid="{F3659001-683F-47EA-B7E4-2C5CFDD93544}"/>
    <cellStyle name="20% - Accent1 2 5 2 2 2" xfId="41939" xr:uid="{4D079805-727C-4B81-99C2-FC5F9138C4AC}"/>
    <cellStyle name="20% - Accent1 2 5 2 2 3" xfId="28289" xr:uid="{663CA93D-89EF-44F0-9D2B-79B7916607AA}"/>
    <cellStyle name="20% - Accent1 2 5 2 2 4" xfId="14726" xr:uid="{CF34C0CD-C4EC-44EA-8DE5-E75AE486C74A}"/>
    <cellStyle name="20% - Accent1 2 5 2 3" xfId="41938" xr:uid="{896E7C8F-6C8D-43A6-83CE-1FF55C55D62B}"/>
    <cellStyle name="20% - Accent1 2 5 2 4" xfId="28288" xr:uid="{9E0B17D2-FD12-4BE8-A3EC-A40E78D2BD54}"/>
    <cellStyle name="20% - Accent1 2 5 2 5" xfId="14725" xr:uid="{C192F6AC-EB03-49B2-8695-C52D997EB04E}"/>
    <cellStyle name="20% - Accent1 2 5 3" xfId="252" xr:uid="{ADC53654-6865-47A8-8A89-79A2FFC77056}"/>
    <cellStyle name="20% - Accent1 2 5 3 2" xfId="253" xr:uid="{8E6DF4FA-BD7E-44D4-A3D7-BBBBBF5EEAE0}"/>
    <cellStyle name="20% - Accent1 2 5 3 2 2" xfId="41941" xr:uid="{172149AA-736E-4514-AD6F-733510ED44A3}"/>
    <cellStyle name="20% - Accent1 2 5 3 2 3" xfId="28291" xr:uid="{720A1B40-1B2F-47E3-9B39-104836508EF7}"/>
    <cellStyle name="20% - Accent1 2 5 3 2 4" xfId="14728" xr:uid="{7A7B61FE-549B-4883-80F9-14CB9F5482EC}"/>
    <cellStyle name="20% - Accent1 2 5 3 3" xfId="41940" xr:uid="{5CE5CB11-72CF-4C19-8E4D-4A1D01D4FEA5}"/>
    <cellStyle name="20% - Accent1 2 5 3 4" xfId="28290" xr:uid="{A802FDBC-7ABB-48A4-8195-D22091CA120D}"/>
    <cellStyle name="20% - Accent1 2 5 3 5" xfId="14727" xr:uid="{9CF8D483-9AB7-4F63-BE4B-EA36EB24663D}"/>
    <cellStyle name="20% - Accent1 2 5 4" xfId="254" xr:uid="{E63ECC6D-2B65-4422-9AD6-8B5B7EF5928C}"/>
    <cellStyle name="20% - Accent1 2 5 4 2" xfId="41942" xr:uid="{9368C311-DA4C-42CD-BF6B-808676367D0C}"/>
    <cellStyle name="20% - Accent1 2 5 4 3" xfId="28292" xr:uid="{613AE237-7072-44BA-858F-383D11C005E2}"/>
    <cellStyle name="20% - Accent1 2 5 4 4" xfId="14729" xr:uid="{EA297987-E69F-4C92-8709-78D460AAE88E}"/>
    <cellStyle name="20% - Accent1 2 5 5" xfId="41937" xr:uid="{238DFC57-697B-4FE1-941D-52CFB71D25C1}"/>
    <cellStyle name="20% - Accent1 2 5 6" xfId="28287" xr:uid="{0FB1A55C-DAB6-4553-9971-0B2CA49AB8F2}"/>
    <cellStyle name="20% - Accent1 2 5 7" xfId="14724" xr:uid="{6F560DCD-D48E-4A25-9FD7-9A62FBBC0440}"/>
    <cellStyle name="20% - Accent1 2 6" xfId="255" xr:uid="{C5ECB308-63D1-478C-B200-26D6CBCBA8D0}"/>
    <cellStyle name="20% - Accent1 2 6 2" xfId="256" xr:uid="{9B250643-B12D-4195-86BE-35A3EA760B08}"/>
    <cellStyle name="20% - Accent1 2 6 2 2" xfId="41944" xr:uid="{997A636B-B03C-44CF-A837-8D35E8100372}"/>
    <cellStyle name="20% - Accent1 2 6 2 3" xfId="28294" xr:uid="{9C9D9457-ECC5-425C-9E1A-7C18BC38BA3D}"/>
    <cellStyle name="20% - Accent1 2 6 2 4" xfId="14731" xr:uid="{8497122E-B053-4393-8F08-28DEF91AB817}"/>
    <cellStyle name="20% - Accent1 2 6 3" xfId="41943" xr:uid="{93C3E25C-8B01-4CF3-B7E5-7C0630CF62A8}"/>
    <cellStyle name="20% - Accent1 2 6 4" xfId="28293" xr:uid="{67DCD9D1-7596-493C-8E06-41AF37BE6F2A}"/>
    <cellStyle name="20% - Accent1 2 6 5" xfId="14730" xr:uid="{8E21BBA7-6044-4478-ADCF-DA61DFA260E2}"/>
    <cellStyle name="20% - Accent1 2 7" xfId="257" xr:uid="{B612E86D-8BFF-4622-8943-A89DF497A542}"/>
    <cellStyle name="20% - Accent1 2 7 2" xfId="258" xr:uid="{227A7D3E-CD7F-47DA-930B-5EC97BDEC2D9}"/>
    <cellStyle name="20% - Accent1 2 7 2 2" xfId="41946" xr:uid="{38895F06-B79D-4B1B-8074-736CA84E3CED}"/>
    <cellStyle name="20% - Accent1 2 7 2 3" xfId="28296" xr:uid="{EB94A935-8F56-4BDA-A73B-0990E32BD80E}"/>
    <cellStyle name="20% - Accent1 2 7 2 4" xfId="14733" xr:uid="{992835D8-E51E-4A99-AE4E-388B988D2FE4}"/>
    <cellStyle name="20% - Accent1 2 7 3" xfId="41945" xr:uid="{E4661355-393D-4A86-9791-E015524FE5D1}"/>
    <cellStyle name="20% - Accent1 2 7 4" xfId="28295" xr:uid="{ECACD11F-B720-4E4F-B03C-C93F7BBF7E5E}"/>
    <cellStyle name="20% - Accent1 2 7 5" xfId="14732" xr:uid="{F9E2FD52-C405-4205-98C7-6C499EC4C4A3}"/>
    <cellStyle name="20% - Accent1 2 8" xfId="259" xr:uid="{DAC26A60-FB52-4086-8B7C-23B31E50979D}"/>
    <cellStyle name="20% - Accent1 2 8 2" xfId="41947" xr:uid="{7F3A80BC-2CD9-4C89-ACF2-F85803B15557}"/>
    <cellStyle name="20% - Accent1 2 8 3" xfId="28297" xr:uid="{F131C787-811D-44B1-A4C1-6ABFAE7F9CF6}"/>
    <cellStyle name="20% - Accent1 2 8 4" xfId="14734" xr:uid="{0CD89CA3-F799-4BB6-8E5E-BB788BAD1606}"/>
    <cellStyle name="20% - Accent1 2 9" xfId="41786" xr:uid="{227FC903-8074-4909-BCE9-927B463F6D3B}"/>
    <cellStyle name="20% - Accent1 3" xfId="9" xr:uid="{B6B56AF8-A17A-44E6-87D0-3953BDCE7822}"/>
    <cellStyle name="20% - Accent1 3 10" xfId="41948" xr:uid="{FEBA8337-27A0-4A90-8241-20AF65A560DE}"/>
    <cellStyle name="20% - Accent1 3 11" xfId="28298" xr:uid="{4F773F07-131A-4504-BBD4-70AA09A71BDA}"/>
    <cellStyle name="20% - Accent1 3 12" xfId="14735" xr:uid="{F26B1BDA-1BB9-4C1E-BA65-710BB2FF6441}"/>
    <cellStyle name="20% - Accent1 3 13" xfId="260" xr:uid="{7CD5B156-C83E-437A-8888-6024FE6C8BF5}"/>
    <cellStyle name="20% - Accent1 3 2" xfId="261" xr:uid="{7771B2DB-779B-42F0-841B-525195827E34}"/>
    <cellStyle name="20% - Accent1 3 2 2" xfId="262" xr:uid="{66639732-836E-4915-8A73-3629A6353FE1}"/>
    <cellStyle name="20% - Accent1 3 2 2 2" xfId="263" xr:uid="{39EBF782-B9B4-465A-9512-7682397B85A6}"/>
    <cellStyle name="20% - Accent1 3 2 2 2 2" xfId="264" xr:uid="{4E0B586D-F6E3-49CF-AC13-8CD11EF3D846}"/>
    <cellStyle name="20% - Accent1 3 2 2 2 2 2" xfId="41952" xr:uid="{1242076A-2DE7-473E-8115-EE2E9034FE17}"/>
    <cellStyle name="20% - Accent1 3 2 2 2 2 3" xfId="28302" xr:uid="{610039C7-A357-451E-B705-6F27A332767B}"/>
    <cellStyle name="20% - Accent1 3 2 2 2 2 4" xfId="14739" xr:uid="{227D81B8-FFDD-4CDD-93F0-1A729D99E8AC}"/>
    <cellStyle name="20% - Accent1 3 2 2 2 3" xfId="41951" xr:uid="{A7272B37-C5EF-402A-BC99-75B9C37D95F4}"/>
    <cellStyle name="20% - Accent1 3 2 2 2 4" xfId="28301" xr:uid="{17ADB4B6-B23B-4932-A8D1-908C65E05073}"/>
    <cellStyle name="20% - Accent1 3 2 2 2 5" xfId="14738" xr:uid="{791BAA91-4BAD-4810-9E63-A76D77F0089E}"/>
    <cellStyle name="20% - Accent1 3 2 2 3" xfId="265" xr:uid="{1D32C38E-E00F-4875-A34B-0AE33072F010}"/>
    <cellStyle name="20% - Accent1 3 2 2 3 2" xfId="266" xr:uid="{89D8E0A0-2B20-4362-9A6C-066F3E2B254B}"/>
    <cellStyle name="20% - Accent1 3 2 2 3 2 2" xfId="41954" xr:uid="{CF92C7C6-C5CD-49A8-8A50-F73DAC1444B6}"/>
    <cellStyle name="20% - Accent1 3 2 2 3 2 3" xfId="28304" xr:uid="{601F1EB4-0B8B-4F62-B392-718D6351F3D6}"/>
    <cellStyle name="20% - Accent1 3 2 2 3 2 4" xfId="14741" xr:uid="{CB3C7C1A-4111-4C9E-B119-5244BF50027C}"/>
    <cellStyle name="20% - Accent1 3 2 2 3 3" xfId="41953" xr:uid="{15C4F368-B1CF-413A-A616-DE20051E9032}"/>
    <cellStyle name="20% - Accent1 3 2 2 3 4" xfId="28303" xr:uid="{32924D03-2293-4EA1-BEE7-0BFE59886924}"/>
    <cellStyle name="20% - Accent1 3 2 2 3 5" xfId="14740" xr:uid="{B9BA2F5F-0CBE-4868-9CB1-638330DEFD6B}"/>
    <cellStyle name="20% - Accent1 3 2 2 4" xfId="267" xr:uid="{81938183-12CB-47F4-8E74-30160263AF45}"/>
    <cellStyle name="20% - Accent1 3 2 2 4 2" xfId="41955" xr:uid="{5CB6D73C-383E-45A2-88A7-97AAE9B0B7BD}"/>
    <cellStyle name="20% - Accent1 3 2 2 4 3" xfId="28305" xr:uid="{EE83AFFA-68BC-4132-92D1-8A602849A80F}"/>
    <cellStyle name="20% - Accent1 3 2 2 4 4" xfId="14742" xr:uid="{6B603408-4B25-480E-8587-0E38BD5D7794}"/>
    <cellStyle name="20% - Accent1 3 2 2 5" xfId="41950" xr:uid="{55E43B53-CB09-4E02-B4A8-03DEEE61BDCB}"/>
    <cellStyle name="20% - Accent1 3 2 2 6" xfId="28300" xr:uid="{A9A00458-6147-4512-A87A-3F3A6F5F1D4F}"/>
    <cellStyle name="20% - Accent1 3 2 2 7" xfId="14737" xr:uid="{D417943D-40DB-42AA-B677-B007CA6F4C62}"/>
    <cellStyle name="20% - Accent1 3 2 3" xfId="268" xr:uid="{9E701F99-89E2-4B6C-9AF4-D841466A8699}"/>
    <cellStyle name="20% - Accent1 3 2 3 2" xfId="269" xr:uid="{4E77DF63-F151-4F9B-A4BE-EE54657874E5}"/>
    <cellStyle name="20% - Accent1 3 2 3 2 2" xfId="41957" xr:uid="{BD3F3B51-320D-4F46-9643-5FC53CC4C63C}"/>
    <cellStyle name="20% - Accent1 3 2 3 2 3" xfId="28307" xr:uid="{04D442D1-DB9C-4E1B-AD48-7BD388072ABF}"/>
    <cellStyle name="20% - Accent1 3 2 3 2 4" xfId="14744" xr:uid="{E0868DD0-B8E2-4284-9F1F-1C79E43B4FBD}"/>
    <cellStyle name="20% - Accent1 3 2 3 3" xfId="41956" xr:uid="{B727525A-4800-4E16-927E-61205BE0AA23}"/>
    <cellStyle name="20% - Accent1 3 2 3 4" xfId="28306" xr:uid="{03A14ED6-3960-493B-81D6-606EE44546C1}"/>
    <cellStyle name="20% - Accent1 3 2 3 5" xfId="14743" xr:uid="{57446209-1AD8-4A53-83C4-835976EDB742}"/>
    <cellStyle name="20% - Accent1 3 2 4" xfId="270" xr:uid="{CA33D3E6-ACD1-4A99-9B24-14AE9B5EFBF7}"/>
    <cellStyle name="20% - Accent1 3 2 4 2" xfId="271" xr:uid="{A51F6C79-8F50-4571-9E9C-F4FC1FB40FCC}"/>
    <cellStyle name="20% - Accent1 3 2 4 2 2" xfId="41959" xr:uid="{FA1BE0F1-F668-4485-BE88-F85A223D6537}"/>
    <cellStyle name="20% - Accent1 3 2 4 2 3" xfId="28309" xr:uid="{FFD4B592-0066-4033-8343-7EF6A39258FA}"/>
    <cellStyle name="20% - Accent1 3 2 4 2 4" xfId="14746" xr:uid="{1A274E2C-553F-41B8-B4DD-F6B415B77584}"/>
    <cellStyle name="20% - Accent1 3 2 4 3" xfId="41958" xr:uid="{D1A0A6BA-5AFF-4C12-83FA-BB9B759F4B8B}"/>
    <cellStyle name="20% - Accent1 3 2 4 4" xfId="28308" xr:uid="{E6516111-4A8B-47B0-AE03-A0149951D472}"/>
    <cellStyle name="20% - Accent1 3 2 4 5" xfId="14745" xr:uid="{E22E42A9-D03A-440E-B89C-6355CF92D6A5}"/>
    <cellStyle name="20% - Accent1 3 2 5" xfId="272" xr:uid="{9931870D-0135-4659-B07A-A27245CEB0AA}"/>
    <cellStyle name="20% - Accent1 3 2 5 2" xfId="41960" xr:uid="{49AF7298-A2AC-460F-9C81-3FE2904667D7}"/>
    <cellStyle name="20% - Accent1 3 2 5 3" xfId="28310" xr:uid="{D899953F-20B9-4FDB-B9FC-AC5888574DA4}"/>
    <cellStyle name="20% - Accent1 3 2 5 4" xfId="14747" xr:uid="{7165AC85-5E76-4C2F-A197-7091D376AEE0}"/>
    <cellStyle name="20% - Accent1 3 2 6" xfId="41949" xr:uid="{0E48E01E-02E4-47BA-A99D-90325C99D92B}"/>
    <cellStyle name="20% - Accent1 3 2 7" xfId="28299" xr:uid="{3165EE72-0D30-4BBE-B811-E298A7C34AC3}"/>
    <cellStyle name="20% - Accent1 3 2 8" xfId="14736" xr:uid="{F058A3CE-E0C7-4DF6-BD72-C8A6322452EA}"/>
    <cellStyle name="20% - Accent1 3 3" xfId="273" xr:uid="{77B42F90-3A5A-4269-9A17-D2847A5F19B2}"/>
    <cellStyle name="20% - Accent1 3 3 2" xfId="274" xr:uid="{8A8F61AA-1D9E-4E57-8E40-F99331ECBF34}"/>
    <cellStyle name="20% - Accent1 3 3 2 2" xfId="275" xr:uid="{6FBF4172-430F-4F02-BBDE-1156DBB2E815}"/>
    <cellStyle name="20% - Accent1 3 3 2 2 2" xfId="41963" xr:uid="{725B76B3-661A-40F7-9168-1C728465BCCE}"/>
    <cellStyle name="20% - Accent1 3 3 2 2 3" xfId="28313" xr:uid="{DFA3F9A1-621E-4EAF-A759-CBD67BCED275}"/>
    <cellStyle name="20% - Accent1 3 3 2 2 4" xfId="14750" xr:uid="{78FDFCC3-2013-45EE-B9B0-E6CAA26077FB}"/>
    <cellStyle name="20% - Accent1 3 3 2 3" xfId="41962" xr:uid="{07B3D67E-4D0E-4A6A-9E3E-047834CD7B8A}"/>
    <cellStyle name="20% - Accent1 3 3 2 4" xfId="28312" xr:uid="{378889A8-AD90-4F93-940A-B0F5B9938A63}"/>
    <cellStyle name="20% - Accent1 3 3 2 5" xfId="14749" xr:uid="{25AA9D7A-5BF8-4615-A5E0-A2E808581D5B}"/>
    <cellStyle name="20% - Accent1 3 3 3" xfId="276" xr:uid="{1653E923-50F1-4439-8B76-6CFCBE967FCB}"/>
    <cellStyle name="20% - Accent1 3 3 3 2" xfId="277" xr:uid="{B3D24B5E-7234-4A9F-875E-EFCBE81D67CD}"/>
    <cellStyle name="20% - Accent1 3 3 3 2 2" xfId="41965" xr:uid="{36259DB6-FA75-4C33-B299-BD10C8717F00}"/>
    <cellStyle name="20% - Accent1 3 3 3 2 3" xfId="28315" xr:uid="{42520806-38AB-442D-9B9B-34406B2CEF12}"/>
    <cellStyle name="20% - Accent1 3 3 3 2 4" xfId="14752" xr:uid="{DD86A380-A22D-44B2-A34C-B2B45EA96C69}"/>
    <cellStyle name="20% - Accent1 3 3 3 3" xfId="41964" xr:uid="{7D03E85F-3A06-41C4-90FB-EF28339214DA}"/>
    <cellStyle name="20% - Accent1 3 3 3 4" xfId="28314" xr:uid="{CBDE76E0-7DE2-4B16-ACDB-D866B2238FA1}"/>
    <cellStyle name="20% - Accent1 3 3 3 5" xfId="14751" xr:uid="{F21403EA-0D19-4E3D-B841-395B6AB07BFC}"/>
    <cellStyle name="20% - Accent1 3 3 4" xfId="278" xr:uid="{420408A3-8881-4E7A-9281-F6F71244BF58}"/>
    <cellStyle name="20% - Accent1 3 3 4 2" xfId="41966" xr:uid="{FF74B333-F436-4FC4-A84C-FF15B6993289}"/>
    <cellStyle name="20% - Accent1 3 3 4 3" xfId="28316" xr:uid="{49CA3CE7-369B-4F43-A55F-9E875D41952D}"/>
    <cellStyle name="20% - Accent1 3 3 4 4" xfId="14753" xr:uid="{27B75F93-FFF6-4071-9C31-988A4312B4AF}"/>
    <cellStyle name="20% - Accent1 3 3 5" xfId="41961" xr:uid="{4E75F762-0F72-4DF9-813D-8278E3781672}"/>
    <cellStyle name="20% - Accent1 3 3 6" xfId="28311" xr:uid="{C34AE99D-4E63-44A3-B2DF-4CF550238FF5}"/>
    <cellStyle name="20% - Accent1 3 3 7" xfId="14748" xr:uid="{16D436E8-A112-40CB-95B6-5BA78ADB5AE9}"/>
    <cellStyle name="20% - Accent1 3 4" xfId="279" xr:uid="{D2711E02-3AB7-4507-9DB7-86E81B27968A}"/>
    <cellStyle name="20% - Accent1 3 4 2" xfId="280" xr:uid="{2C7039AE-732E-4E35-8FC0-1C5B085D3C96}"/>
    <cellStyle name="20% - Accent1 3 4 2 2" xfId="281" xr:uid="{5263A8EF-F123-4D34-AC63-6296645D95CA}"/>
    <cellStyle name="20% - Accent1 3 4 2 2 2" xfId="41969" xr:uid="{47831759-6126-4B07-B2C9-F8268CC2F874}"/>
    <cellStyle name="20% - Accent1 3 4 2 2 3" xfId="28319" xr:uid="{1F3D5A14-C416-46C6-A282-C6BC2DDF31BB}"/>
    <cellStyle name="20% - Accent1 3 4 2 2 4" xfId="14756" xr:uid="{5C770BF3-7068-4FC6-A96F-50C124D2E2E8}"/>
    <cellStyle name="20% - Accent1 3 4 2 3" xfId="41968" xr:uid="{36FE7C07-4F63-42BF-BEBA-AC038C265CC3}"/>
    <cellStyle name="20% - Accent1 3 4 2 4" xfId="28318" xr:uid="{8124D0E7-BF86-4956-8C78-25422F1282C0}"/>
    <cellStyle name="20% - Accent1 3 4 2 5" xfId="14755" xr:uid="{64890E97-56C6-42B6-9D2A-078847D10FFA}"/>
    <cellStyle name="20% - Accent1 3 4 3" xfId="282" xr:uid="{4B55A827-86C5-41F6-9033-A5404AB101EF}"/>
    <cellStyle name="20% - Accent1 3 4 3 2" xfId="283" xr:uid="{4908E691-56D5-4338-A263-969F6C51DE17}"/>
    <cellStyle name="20% - Accent1 3 4 3 2 2" xfId="41971" xr:uid="{E8646479-1B71-4502-A3D8-F744C1C80AF7}"/>
    <cellStyle name="20% - Accent1 3 4 3 2 3" xfId="28321" xr:uid="{68BDFCDF-48C7-4540-8FA0-E784339CA9FF}"/>
    <cellStyle name="20% - Accent1 3 4 3 2 4" xfId="14758" xr:uid="{149B2BBE-5987-4648-B7F9-BB830FA7B018}"/>
    <cellStyle name="20% - Accent1 3 4 3 3" xfId="41970" xr:uid="{9BF80D8B-1D5C-452A-9B8A-2D135B843C23}"/>
    <cellStyle name="20% - Accent1 3 4 3 4" xfId="28320" xr:uid="{DF979900-2AA0-473E-87F5-AEEA70F04F1C}"/>
    <cellStyle name="20% - Accent1 3 4 3 5" xfId="14757" xr:uid="{5ED34132-92B6-494C-BA73-9F1429D67FAF}"/>
    <cellStyle name="20% - Accent1 3 4 4" xfId="284" xr:uid="{7814A47E-8424-4525-BF6C-581A3AEB5A3B}"/>
    <cellStyle name="20% - Accent1 3 4 4 2" xfId="41972" xr:uid="{DF40BC01-CC58-4025-A797-420608CF4720}"/>
    <cellStyle name="20% - Accent1 3 4 4 3" xfId="28322" xr:uid="{344B085A-048D-47EE-A183-E8A43A16194F}"/>
    <cellStyle name="20% - Accent1 3 4 4 4" xfId="14759" xr:uid="{9E6D6D84-3A7F-4B5C-A146-B4E4065C3D37}"/>
    <cellStyle name="20% - Accent1 3 4 5" xfId="41967" xr:uid="{D3C49EE3-55D0-4175-8A75-9E964366FCB5}"/>
    <cellStyle name="20% - Accent1 3 4 6" xfId="28317" xr:uid="{3CCD5893-AD05-425E-8E5C-34CDCCC409D4}"/>
    <cellStyle name="20% - Accent1 3 4 7" xfId="14754" xr:uid="{0410F038-DA6E-4AA2-8A3F-5C2F4C4A35EB}"/>
    <cellStyle name="20% - Accent1 3 5" xfId="285" xr:uid="{5C47D459-8E63-494D-B5D1-8CB10DBB6E3E}"/>
    <cellStyle name="20% - Accent1 3 5 2" xfId="286" xr:uid="{D18A9536-2D2E-45DA-9ED4-B37CFEFCF3E6}"/>
    <cellStyle name="20% - Accent1 3 5 2 2" xfId="287" xr:uid="{D82D6133-8702-499E-868B-7B15EA46AA61}"/>
    <cellStyle name="20% - Accent1 3 5 2 2 2" xfId="41975" xr:uid="{4974D90D-4711-49EC-9B7B-567C50134BB7}"/>
    <cellStyle name="20% - Accent1 3 5 2 2 3" xfId="28325" xr:uid="{18843A27-95A0-4E62-B4D6-AA6C85BFC4DB}"/>
    <cellStyle name="20% - Accent1 3 5 2 2 4" xfId="14762" xr:uid="{C6F4DC8D-6BBC-43E1-8CDF-CD4F6BAF44AB}"/>
    <cellStyle name="20% - Accent1 3 5 2 3" xfId="41974" xr:uid="{8B015834-72F6-4B16-93EA-A4DDB1A9F420}"/>
    <cellStyle name="20% - Accent1 3 5 2 4" xfId="28324" xr:uid="{ABEF5253-04B9-49E0-A35A-F6748B212221}"/>
    <cellStyle name="20% - Accent1 3 5 2 5" xfId="14761" xr:uid="{A2859FAA-183F-4B18-BE09-74611E4D32CB}"/>
    <cellStyle name="20% - Accent1 3 5 3" xfId="288" xr:uid="{568F7290-536D-46FC-9827-646038A1463F}"/>
    <cellStyle name="20% - Accent1 3 5 3 2" xfId="289" xr:uid="{601EE1DD-CC8F-4284-9262-2B5892A58062}"/>
    <cellStyle name="20% - Accent1 3 5 3 2 2" xfId="41977" xr:uid="{5AAA6DDA-5ABA-4203-89FC-7D4512F7DB3E}"/>
    <cellStyle name="20% - Accent1 3 5 3 2 3" xfId="28327" xr:uid="{F0B3B4FF-FCC8-488C-B50B-380D972DDD48}"/>
    <cellStyle name="20% - Accent1 3 5 3 2 4" xfId="14764" xr:uid="{19EE2147-867F-460D-8877-1FEA65AB0BD4}"/>
    <cellStyle name="20% - Accent1 3 5 3 3" xfId="41976" xr:uid="{36DB6C2B-BACB-4A55-BED9-90DA9E4FC756}"/>
    <cellStyle name="20% - Accent1 3 5 3 4" xfId="28326" xr:uid="{DE0DE15A-7FE5-4994-88BE-12E42E353D8D}"/>
    <cellStyle name="20% - Accent1 3 5 3 5" xfId="14763" xr:uid="{CE27E493-F285-4802-B4AD-132C033EF57A}"/>
    <cellStyle name="20% - Accent1 3 5 4" xfId="290" xr:uid="{284B5D0B-93AE-410A-99EE-F02D994DAACD}"/>
    <cellStyle name="20% - Accent1 3 5 4 2" xfId="41978" xr:uid="{462AA7B7-F298-4449-9DC3-8D61CBAA156B}"/>
    <cellStyle name="20% - Accent1 3 5 4 3" xfId="28328" xr:uid="{71461859-537B-4918-843E-DB0088ECDBBE}"/>
    <cellStyle name="20% - Accent1 3 5 4 4" xfId="14765" xr:uid="{3C197F39-1B0E-4854-86D8-FC9C673E81F1}"/>
    <cellStyle name="20% - Accent1 3 5 5" xfId="41973" xr:uid="{BB04BF74-B43F-4DC0-B9A9-C0884DCD553A}"/>
    <cellStyle name="20% - Accent1 3 5 6" xfId="28323" xr:uid="{5F518EEF-754A-4014-8FC2-7B9430BC8F57}"/>
    <cellStyle name="20% - Accent1 3 5 7" xfId="14760" xr:uid="{A92B5744-3775-4DAE-B0F9-1E85A4793792}"/>
    <cellStyle name="20% - Accent1 3 6" xfId="291" xr:uid="{38088B70-4548-41E5-A9CC-A46A939B1146}"/>
    <cellStyle name="20% - Accent1 3 6 2" xfId="292" xr:uid="{AFA486AD-4C30-4B89-8DE8-63F982EC546F}"/>
    <cellStyle name="20% - Accent1 3 6 2 2" xfId="41980" xr:uid="{5614A9A5-147D-4BD4-8466-DE1D35B6D597}"/>
    <cellStyle name="20% - Accent1 3 6 2 3" xfId="28330" xr:uid="{D85542F3-EBF3-4385-830F-AB51C0085C98}"/>
    <cellStyle name="20% - Accent1 3 6 2 4" xfId="14767" xr:uid="{8C38D2A5-527C-4B39-A4B4-EF12E2CE0BFF}"/>
    <cellStyle name="20% - Accent1 3 6 3" xfId="41979" xr:uid="{AC9886B9-12CE-4916-9C51-ECD0DD3CD41C}"/>
    <cellStyle name="20% - Accent1 3 6 4" xfId="28329" xr:uid="{3A324899-2021-4B4D-B668-739F26A493F0}"/>
    <cellStyle name="20% - Accent1 3 6 5" xfId="14766" xr:uid="{47037D59-EADD-4F8C-8179-78B5E800CE81}"/>
    <cellStyle name="20% - Accent1 3 7" xfId="293" xr:uid="{D3FE62FA-CCAA-4705-9191-5D33B9CF2976}"/>
    <cellStyle name="20% - Accent1 3 7 2" xfId="294" xr:uid="{55334014-231F-4A4F-AE97-BBD5A522AEF2}"/>
    <cellStyle name="20% - Accent1 3 7 2 2" xfId="41982" xr:uid="{E61327D4-BF1A-4414-BE17-0D1A82137922}"/>
    <cellStyle name="20% - Accent1 3 7 2 3" xfId="28332" xr:uid="{851968B6-7CD6-426B-A56C-F6E54F168B91}"/>
    <cellStyle name="20% - Accent1 3 7 2 4" xfId="14769" xr:uid="{93C002DB-81D0-4535-85FD-511E4016B875}"/>
    <cellStyle name="20% - Accent1 3 7 3" xfId="41981" xr:uid="{BE530F52-F2C3-4FAB-8F0F-A95577E356C1}"/>
    <cellStyle name="20% - Accent1 3 7 4" xfId="28331" xr:uid="{EA305143-5958-4FEF-98E0-19D4DDEF2397}"/>
    <cellStyle name="20% - Accent1 3 7 5" xfId="14768" xr:uid="{B9EF19CD-671F-4525-8F49-5B35E7FA8703}"/>
    <cellStyle name="20% - Accent1 3 8" xfId="295" xr:uid="{7DFFA183-9A93-4182-A378-05BDA1E7E9D3}"/>
    <cellStyle name="20% - Accent1 3 8 2" xfId="41983" xr:uid="{621D1F13-5BC3-4472-BCAA-523FF753E683}"/>
    <cellStyle name="20% - Accent1 3 8 3" xfId="28333" xr:uid="{A78B94B9-BCAA-42EF-82E4-3D26A650A1CE}"/>
    <cellStyle name="20% - Accent1 3 8 4" xfId="14770" xr:uid="{8A8E7D60-E089-42BC-879C-2B8AC96D3AF6}"/>
    <cellStyle name="20% - Accent1 3 9" xfId="41787" xr:uid="{2451A91A-FF54-40FA-AB69-40076EA73642}"/>
    <cellStyle name="20% - Accent1 4" xfId="7" xr:uid="{BE37360A-1BA6-449D-8F8C-74082F350C69}"/>
    <cellStyle name="20% - Accent1 4 10" xfId="41984" xr:uid="{045F2FB9-551E-4244-8DF9-E80C07E3C7F4}"/>
    <cellStyle name="20% - Accent1 4 11" xfId="28334" xr:uid="{D1CCFBA1-61B9-4F3B-A8D4-A9F087F342DC}"/>
    <cellStyle name="20% - Accent1 4 12" xfId="14771" xr:uid="{B1544DD2-F5C7-4B03-801E-C75E0F354CD1}"/>
    <cellStyle name="20% - Accent1 4 13" xfId="296" xr:uid="{5273063A-7A7D-4A7D-B454-1FE009B6DED6}"/>
    <cellStyle name="20% - Accent1 4 2" xfId="297" xr:uid="{AB06DDA3-568C-494D-BB9B-F1C10864FC05}"/>
    <cellStyle name="20% - Accent1 4 2 2" xfId="298" xr:uid="{DBC6174F-76F4-4E89-8F3D-308E90DA068A}"/>
    <cellStyle name="20% - Accent1 4 2 2 2" xfId="299" xr:uid="{8DD51626-1C62-4D7B-A21B-D590B09CC6B2}"/>
    <cellStyle name="20% - Accent1 4 2 2 2 2" xfId="300" xr:uid="{52B91F5C-E151-4DC4-8B14-67E7580C9820}"/>
    <cellStyle name="20% - Accent1 4 2 2 2 2 2" xfId="41988" xr:uid="{35819A3E-19FC-4C9A-A488-79ADF498AAAD}"/>
    <cellStyle name="20% - Accent1 4 2 2 2 2 3" xfId="28338" xr:uid="{088B4642-1979-4FC6-A749-95E9E1323A0E}"/>
    <cellStyle name="20% - Accent1 4 2 2 2 2 4" xfId="14775" xr:uid="{4555EC41-CA76-4E3E-8B80-E3773D1A7DE7}"/>
    <cellStyle name="20% - Accent1 4 2 2 2 3" xfId="41987" xr:uid="{0396F126-CBFE-45BF-9094-07F1A453A318}"/>
    <cellStyle name="20% - Accent1 4 2 2 2 4" xfId="28337" xr:uid="{B2DC9FF8-30EB-44C2-9750-B2BEDB1FFE13}"/>
    <cellStyle name="20% - Accent1 4 2 2 2 5" xfId="14774" xr:uid="{2C8D9997-6FE8-4D67-93F0-452C1FBEE416}"/>
    <cellStyle name="20% - Accent1 4 2 2 3" xfId="301" xr:uid="{E7101B00-6E0F-4D2D-9F2A-CCC8A9082AFD}"/>
    <cellStyle name="20% - Accent1 4 2 2 3 2" xfId="302" xr:uid="{A7D0E10D-77A7-4ADF-909B-47655FBE3E87}"/>
    <cellStyle name="20% - Accent1 4 2 2 3 2 2" xfId="41990" xr:uid="{5D2B5B4F-61A9-4265-A6A7-189850CB0410}"/>
    <cellStyle name="20% - Accent1 4 2 2 3 2 3" xfId="28340" xr:uid="{0B64077D-C517-41DE-8C7C-E5B8D9E2CC95}"/>
    <cellStyle name="20% - Accent1 4 2 2 3 2 4" xfId="14777" xr:uid="{ADDD1280-BD72-4AC9-9C9A-96AF0B36EFD3}"/>
    <cellStyle name="20% - Accent1 4 2 2 3 3" xfId="41989" xr:uid="{001B698D-0E57-4884-B117-682334CBAAC2}"/>
    <cellStyle name="20% - Accent1 4 2 2 3 4" xfId="28339" xr:uid="{65B68D96-1EE8-4A2F-A1DE-A6480B20C331}"/>
    <cellStyle name="20% - Accent1 4 2 2 3 5" xfId="14776" xr:uid="{412D15F6-57D8-4E1E-B464-B85409A3EE30}"/>
    <cellStyle name="20% - Accent1 4 2 2 4" xfId="303" xr:uid="{616BB280-1CEB-41D5-B860-DC1C36BA9355}"/>
    <cellStyle name="20% - Accent1 4 2 2 4 2" xfId="41991" xr:uid="{3250A2F2-8A69-4424-92D5-625B1535C785}"/>
    <cellStyle name="20% - Accent1 4 2 2 4 3" xfId="28341" xr:uid="{9C92F04E-751E-4B17-9E3E-F16E7DB39FE9}"/>
    <cellStyle name="20% - Accent1 4 2 2 4 4" xfId="14778" xr:uid="{CE96D4EA-AD87-415B-A9AB-761450F12D06}"/>
    <cellStyle name="20% - Accent1 4 2 2 5" xfId="41986" xr:uid="{F8B965E7-9032-4A53-B6CB-BCE8C0E940BE}"/>
    <cellStyle name="20% - Accent1 4 2 2 6" xfId="28336" xr:uid="{49A50FA6-48E2-4357-88F2-A44365C25F19}"/>
    <cellStyle name="20% - Accent1 4 2 2 7" xfId="14773" xr:uid="{7CE32195-79E5-4C50-90C6-93F995F64F0B}"/>
    <cellStyle name="20% - Accent1 4 2 3" xfId="304" xr:uid="{90AE3077-1108-4BD3-B1B7-0D4A0F54B98C}"/>
    <cellStyle name="20% - Accent1 4 2 3 2" xfId="305" xr:uid="{B68FE07D-1D88-4FFA-882E-51B86664D968}"/>
    <cellStyle name="20% - Accent1 4 2 3 2 2" xfId="41993" xr:uid="{35E8A83F-A98E-4E5F-978A-D43A6B8654FF}"/>
    <cellStyle name="20% - Accent1 4 2 3 2 3" xfId="28343" xr:uid="{A7625B81-51BB-444A-A386-78C6448F88E5}"/>
    <cellStyle name="20% - Accent1 4 2 3 2 4" xfId="14780" xr:uid="{B69CBB21-1F22-4B2B-B707-7AEA730CA934}"/>
    <cellStyle name="20% - Accent1 4 2 3 3" xfId="41992" xr:uid="{1EAD0BA6-0A9E-4C26-9653-8D89FCA26C8E}"/>
    <cellStyle name="20% - Accent1 4 2 3 4" xfId="28342" xr:uid="{4E77CDDC-01AD-4058-A3FC-DA68580A6F04}"/>
    <cellStyle name="20% - Accent1 4 2 3 5" xfId="14779" xr:uid="{7846B712-FA94-4E02-9113-CDDC875643C8}"/>
    <cellStyle name="20% - Accent1 4 2 4" xfId="306" xr:uid="{8DC9A76F-A6DA-4F3E-8DBD-7B50D59EA19C}"/>
    <cellStyle name="20% - Accent1 4 2 4 2" xfId="307" xr:uid="{30136F8B-E51F-435B-9AD2-D236FDAD916B}"/>
    <cellStyle name="20% - Accent1 4 2 4 2 2" xfId="41995" xr:uid="{D7CAFF58-831E-46E6-B678-9F3F52E38D8E}"/>
    <cellStyle name="20% - Accent1 4 2 4 2 3" xfId="28345" xr:uid="{B54D6E9F-5996-42D6-8FD5-9F6785884AD2}"/>
    <cellStyle name="20% - Accent1 4 2 4 2 4" xfId="14782" xr:uid="{1EE07D73-1768-4EEE-A6FB-2244A9EFE33A}"/>
    <cellStyle name="20% - Accent1 4 2 4 3" xfId="41994" xr:uid="{C090E636-DE09-4BF1-AE24-1B90D29D9352}"/>
    <cellStyle name="20% - Accent1 4 2 4 4" xfId="28344" xr:uid="{006E47F6-7ACD-4B06-AA82-2947904F3BED}"/>
    <cellStyle name="20% - Accent1 4 2 4 5" xfId="14781" xr:uid="{AB1517E1-F159-49E4-A3FD-CA6CECD5F467}"/>
    <cellStyle name="20% - Accent1 4 2 5" xfId="308" xr:uid="{24E3F231-9D12-4BCA-B794-8975D3D664B8}"/>
    <cellStyle name="20% - Accent1 4 2 5 2" xfId="41996" xr:uid="{844080E0-CC88-4A8F-8BB9-33DD12A6A7E2}"/>
    <cellStyle name="20% - Accent1 4 2 5 3" xfId="28346" xr:uid="{5303F49D-00C9-492E-BDC2-970D870FF20B}"/>
    <cellStyle name="20% - Accent1 4 2 5 4" xfId="14783" xr:uid="{295A44C8-9748-4B9A-A164-A11FD051FE9A}"/>
    <cellStyle name="20% - Accent1 4 2 6" xfId="41985" xr:uid="{5E135473-F979-43DC-BE45-DEAA23E42636}"/>
    <cellStyle name="20% - Accent1 4 2 7" xfId="28335" xr:uid="{406C12F5-D696-48D0-9C70-3A326458D2F8}"/>
    <cellStyle name="20% - Accent1 4 2 8" xfId="14772" xr:uid="{1EDA462C-3060-4E3D-8610-F6A4644A308B}"/>
    <cellStyle name="20% - Accent1 4 3" xfId="309" xr:uid="{A0C26AD1-3B57-409D-81DB-6C639C8B0CA2}"/>
    <cellStyle name="20% - Accent1 4 3 2" xfId="310" xr:uid="{850E3B86-D80C-4A65-9F12-E13BBB7F351E}"/>
    <cellStyle name="20% - Accent1 4 3 2 2" xfId="311" xr:uid="{053F7B10-DF6F-4C22-87FB-934676D1F7FB}"/>
    <cellStyle name="20% - Accent1 4 3 2 2 2" xfId="41999" xr:uid="{C676F743-560E-4FAD-A367-7339A621352A}"/>
    <cellStyle name="20% - Accent1 4 3 2 2 3" xfId="28349" xr:uid="{A3A53187-8406-4F91-A4E2-B9C6F437FA59}"/>
    <cellStyle name="20% - Accent1 4 3 2 2 4" xfId="14786" xr:uid="{3448AF64-FC3A-4663-BBE6-7FE5FF02EEEF}"/>
    <cellStyle name="20% - Accent1 4 3 2 3" xfId="41998" xr:uid="{B41A1595-BE0D-426E-8BFC-2468247CFDE5}"/>
    <cellStyle name="20% - Accent1 4 3 2 4" xfId="28348" xr:uid="{7C49CA8A-E9EA-44D7-8252-FD162E5DA198}"/>
    <cellStyle name="20% - Accent1 4 3 2 5" xfId="14785" xr:uid="{9C72E0E5-51CE-4223-B693-BBAE462D6E13}"/>
    <cellStyle name="20% - Accent1 4 3 3" xfId="312" xr:uid="{561D2626-1662-4599-AA21-1AD9738292B9}"/>
    <cellStyle name="20% - Accent1 4 3 3 2" xfId="313" xr:uid="{971ECDB1-6CD7-4354-BA40-8A0A9ABD3854}"/>
    <cellStyle name="20% - Accent1 4 3 3 2 2" xfId="42001" xr:uid="{7D787090-141C-4460-ACC2-A7C8885D2F2B}"/>
    <cellStyle name="20% - Accent1 4 3 3 2 3" xfId="28351" xr:uid="{2B9AB61C-2B42-45A5-B5D8-A38EA9BE3311}"/>
    <cellStyle name="20% - Accent1 4 3 3 2 4" xfId="14788" xr:uid="{483CB47A-445C-4364-BDFF-128BA82AF211}"/>
    <cellStyle name="20% - Accent1 4 3 3 3" xfId="42000" xr:uid="{B73ED5D6-8CEF-49BB-9C35-00F7A2CAEB80}"/>
    <cellStyle name="20% - Accent1 4 3 3 4" xfId="28350" xr:uid="{CD50D505-0110-4FF3-BFD4-4F5521087077}"/>
    <cellStyle name="20% - Accent1 4 3 3 5" xfId="14787" xr:uid="{1ECF8ADB-25E5-4359-A1E9-DAB7EF88A4B2}"/>
    <cellStyle name="20% - Accent1 4 3 4" xfId="314" xr:uid="{DCBCEE2D-686D-4C1C-82C3-6A1B4F5745BA}"/>
    <cellStyle name="20% - Accent1 4 3 4 2" xfId="42002" xr:uid="{D2BC0E67-9B5C-4EEE-A49F-773A551B9FCC}"/>
    <cellStyle name="20% - Accent1 4 3 4 3" xfId="28352" xr:uid="{DBFE061E-9D18-494E-B829-A1A19D1A8CE7}"/>
    <cellStyle name="20% - Accent1 4 3 4 4" xfId="14789" xr:uid="{E42BD5AC-07B0-4FA4-B25E-00F3FB198459}"/>
    <cellStyle name="20% - Accent1 4 3 5" xfId="41997" xr:uid="{96A9B4A3-DB2E-44E5-9E62-8D1DE9F32603}"/>
    <cellStyle name="20% - Accent1 4 3 6" xfId="28347" xr:uid="{AF1B3F8A-D76B-4BD9-A61E-0BE7E4F36CB2}"/>
    <cellStyle name="20% - Accent1 4 3 7" xfId="14784" xr:uid="{99A91CAD-8165-4CFF-B9F9-A543857F7FDF}"/>
    <cellStyle name="20% - Accent1 4 4" xfId="315" xr:uid="{02526819-2043-4789-8998-8FCCD6538CB8}"/>
    <cellStyle name="20% - Accent1 4 4 2" xfId="316" xr:uid="{8EC9602E-B47E-4050-A3DF-130203E79790}"/>
    <cellStyle name="20% - Accent1 4 4 2 2" xfId="317" xr:uid="{043855DF-AAFC-4C31-BE69-A5D2DD626B2E}"/>
    <cellStyle name="20% - Accent1 4 4 2 2 2" xfId="42005" xr:uid="{51CE2056-F135-4309-A231-3581C02BD834}"/>
    <cellStyle name="20% - Accent1 4 4 2 2 3" xfId="28355" xr:uid="{C2A4CD53-1EF8-4A4B-A509-A43254EAB3C7}"/>
    <cellStyle name="20% - Accent1 4 4 2 2 4" xfId="14792" xr:uid="{02B7B9EB-785C-4C84-903C-4A36B505E207}"/>
    <cellStyle name="20% - Accent1 4 4 2 3" xfId="42004" xr:uid="{FB15FFF7-5C64-4464-B87D-34AF54C9BC6C}"/>
    <cellStyle name="20% - Accent1 4 4 2 4" xfId="28354" xr:uid="{7DC97627-E7CD-4610-9F80-BCE55F7920D1}"/>
    <cellStyle name="20% - Accent1 4 4 2 5" xfId="14791" xr:uid="{1BBC6C21-B383-450F-954B-83807A9FBD24}"/>
    <cellStyle name="20% - Accent1 4 4 3" xfId="318" xr:uid="{3D2A59DB-3666-420D-AF5E-E78110667CEC}"/>
    <cellStyle name="20% - Accent1 4 4 3 2" xfId="319" xr:uid="{FB180A76-FFCF-4C4C-86C4-D02BF14DE7FB}"/>
    <cellStyle name="20% - Accent1 4 4 3 2 2" xfId="42007" xr:uid="{53FF30E3-ECA9-4DD5-AEF5-D016F376F41D}"/>
    <cellStyle name="20% - Accent1 4 4 3 2 3" xfId="28357" xr:uid="{1A11D943-62F6-423C-825B-4F47E9EA9B65}"/>
    <cellStyle name="20% - Accent1 4 4 3 2 4" xfId="14794" xr:uid="{43A94F33-07A6-41DC-84D1-2917185528C9}"/>
    <cellStyle name="20% - Accent1 4 4 3 3" xfId="42006" xr:uid="{3211EBDA-0776-4179-8600-35BAD0146E70}"/>
    <cellStyle name="20% - Accent1 4 4 3 4" xfId="28356" xr:uid="{7CDCDF5D-66A1-4B28-A095-5B4A06328BDF}"/>
    <cellStyle name="20% - Accent1 4 4 3 5" xfId="14793" xr:uid="{621BE1B4-910E-4881-938C-EF21590AA6A0}"/>
    <cellStyle name="20% - Accent1 4 4 4" xfId="320" xr:uid="{E31B69F2-7510-4024-ABEB-93EDDBAB028C}"/>
    <cellStyle name="20% - Accent1 4 4 4 2" xfId="42008" xr:uid="{6152E4C9-764D-4D00-BC39-FED8E7940105}"/>
    <cellStyle name="20% - Accent1 4 4 4 3" xfId="28358" xr:uid="{068C649B-2A29-4D54-9603-3A1D40C03A14}"/>
    <cellStyle name="20% - Accent1 4 4 4 4" xfId="14795" xr:uid="{AEF56848-CB8F-4618-8C4C-788C30376D84}"/>
    <cellStyle name="20% - Accent1 4 4 5" xfId="42003" xr:uid="{C86789D9-D6E4-4260-9E79-B4A1B24EE64E}"/>
    <cellStyle name="20% - Accent1 4 4 6" xfId="28353" xr:uid="{E6686C13-2014-4047-8D40-BFCAEE185D36}"/>
    <cellStyle name="20% - Accent1 4 4 7" xfId="14790" xr:uid="{9C9D9D4C-A400-4505-8B42-E162239FCC22}"/>
    <cellStyle name="20% - Accent1 4 5" xfId="321" xr:uid="{B0AC2C46-1B37-4182-9480-A6121928D413}"/>
    <cellStyle name="20% - Accent1 4 5 2" xfId="322" xr:uid="{5A1E60C3-C847-4A52-A18F-F0B6051AE1FE}"/>
    <cellStyle name="20% - Accent1 4 5 2 2" xfId="323" xr:uid="{43BDC900-CF2C-48C4-B50D-24242017AD92}"/>
    <cellStyle name="20% - Accent1 4 5 2 2 2" xfId="42011" xr:uid="{6B8B468C-D657-4D5E-B561-F5469E6986BC}"/>
    <cellStyle name="20% - Accent1 4 5 2 2 3" xfId="28361" xr:uid="{3E717F39-00FB-4B95-B14C-BC5258B443B0}"/>
    <cellStyle name="20% - Accent1 4 5 2 2 4" xfId="14798" xr:uid="{7CD34271-5312-4B49-B7BE-D245A264874B}"/>
    <cellStyle name="20% - Accent1 4 5 2 3" xfId="42010" xr:uid="{819F2AD6-7CAB-4215-8505-7157706DDF55}"/>
    <cellStyle name="20% - Accent1 4 5 2 4" xfId="28360" xr:uid="{9157FCDB-8979-4080-959E-E6BF5C67DDEF}"/>
    <cellStyle name="20% - Accent1 4 5 2 5" xfId="14797" xr:uid="{55AD043F-74D3-4E01-8B4E-3C5A008B057A}"/>
    <cellStyle name="20% - Accent1 4 5 3" xfId="324" xr:uid="{1201A77A-A643-4E3F-84CE-1529F10F9F46}"/>
    <cellStyle name="20% - Accent1 4 5 3 2" xfId="325" xr:uid="{6DC32693-DEFA-4270-A100-34EBC796CD08}"/>
    <cellStyle name="20% - Accent1 4 5 3 2 2" xfId="42013" xr:uid="{8F1F0321-34ED-4848-93F3-D0ADA7D644C6}"/>
    <cellStyle name="20% - Accent1 4 5 3 2 3" xfId="28363" xr:uid="{F5FA0E28-615F-4DEC-A675-B105B5C03905}"/>
    <cellStyle name="20% - Accent1 4 5 3 2 4" xfId="14800" xr:uid="{23ED6750-BFB6-43FC-95E3-CB333558EDE7}"/>
    <cellStyle name="20% - Accent1 4 5 3 3" xfId="42012" xr:uid="{015AAB0E-4C39-4781-8448-6217AA712009}"/>
    <cellStyle name="20% - Accent1 4 5 3 4" xfId="28362" xr:uid="{4303B012-A50B-493B-BCC1-AF52BA0FF118}"/>
    <cellStyle name="20% - Accent1 4 5 3 5" xfId="14799" xr:uid="{ACE0BA25-8F9F-4FAA-BDD9-5BF0DCD68AD5}"/>
    <cellStyle name="20% - Accent1 4 5 4" xfId="326" xr:uid="{386D4121-1EF7-4285-A66F-3DA653B56E8E}"/>
    <cellStyle name="20% - Accent1 4 5 4 2" xfId="42014" xr:uid="{256E7339-26EF-4367-AEED-395DEFEF8CD4}"/>
    <cellStyle name="20% - Accent1 4 5 4 3" xfId="28364" xr:uid="{BAE6E78B-A661-4AB0-949E-90DBFE25323B}"/>
    <cellStyle name="20% - Accent1 4 5 4 4" xfId="14801" xr:uid="{E768182E-E529-49CB-BA78-A1272BE71F82}"/>
    <cellStyle name="20% - Accent1 4 5 5" xfId="42009" xr:uid="{319167D7-D2B5-4870-A493-BF59BB6212E5}"/>
    <cellStyle name="20% - Accent1 4 5 6" xfId="28359" xr:uid="{697D02B8-6EB6-43D8-84CA-8E38066F9799}"/>
    <cellStyle name="20% - Accent1 4 5 7" xfId="14796" xr:uid="{BA0E2AD0-B5DE-41FC-BBF5-6CE6102088EA}"/>
    <cellStyle name="20% - Accent1 4 6" xfId="327" xr:uid="{776074FD-6645-40C5-87BA-91653D776BFE}"/>
    <cellStyle name="20% - Accent1 4 6 2" xfId="328" xr:uid="{999E3F3B-E0FC-4018-891C-DC0AEDD5C549}"/>
    <cellStyle name="20% - Accent1 4 6 2 2" xfId="42016" xr:uid="{750094B2-7D19-4A97-80B6-8A4D949D5B07}"/>
    <cellStyle name="20% - Accent1 4 6 2 3" xfId="28366" xr:uid="{E5E612BF-A6C4-46D8-96C7-FBAA880CECA6}"/>
    <cellStyle name="20% - Accent1 4 6 2 4" xfId="14803" xr:uid="{4DA94ECE-33FB-4C60-8417-53F7F716851B}"/>
    <cellStyle name="20% - Accent1 4 6 3" xfId="42015" xr:uid="{D9A6A981-0EF9-4353-ADCA-785D084FEA47}"/>
    <cellStyle name="20% - Accent1 4 6 4" xfId="28365" xr:uid="{AE5B371A-75BD-41E3-A3C4-0A48B866937C}"/>
    <cellStyle name="20% - Accent1 4 6 5" xfId="14802" xr:uid="{C7D5DEEF-55F1-4ADD-80D6-27C678DBBDD9}"/>
    <cellStyle name="20% - Accent1 4 7" xfId="329" xr:uid="{86E72008-D742-49E0-AE14-E630F1F499C7}"/>
    <cellStyle name="20% - Accent1 4 7 2" xfId="330" xr:uid="{057A047B-489D-4CAA-871C-7FEECE970ACF}"/>
    <cellStyle name="20% - Accent1 4 7 2 2" xfId="42018" xr:uid="{F6F64D96-F673-4083-9813-458036794F67}"/>
    <cellStyle name="20% - Accent1 4 7 2 3" xfId="28368" xr:uid="{2D88ADF5-6592-496E-B46F-FBE75910956D}"/>
    <cellStyle name="20% - Accent1 4 7 2 4" xfId="14805" xr:uid="{8A8B0899-8C6C-46E3-A5E4-7E01CE4FD915}"/>
    <cellStyle name="20% - Accent1 4 7 3" xfId="42017" xr:uid="{38F6EDDF-1FB9-478D-B4BF-BE474B51A901}"/>
    <cellStyle name="20% - Accent1 4 7 4" xfId="28367" xr:uid="{EB1173E7-D23D-46EF-AEFC-D6688E400921}"/>
    <cellStyle name="20% - Accent1 4 7 5" xfId="14804" xr:uid="{96D3DA9E-2D27-424F-B3D1-462967C957AC}"/>
    <cellStyle name="20% - Accent1 4 8" xfId="331" xr:uid="{39ED97EF-1720-49A5-96DB-0579BC9517EE}"/>
    <cellStyle name="20% - Accent1 4 8 2" xfId="42019" xr:uid="{2ED6628C-6965-437A-9B03-D61FE5BAE796}"/>
    <cellStyle name="20% - Accent1 4 8 3" xfId="28369" xr:uid="{F10D8877-9430-4B6A-9A8D-BDF876AD93AC}"/>
    <cellStyle name="20% - Accent1 4 8 4" xfId="14806" xr:uid="{06115A72-6328-443B-BC87-B0B957ADF55E}"/>
    <cellStyle name="20% - Accent1 4 9" xfId="41785" xr:uid="{3D713EB3-E93C-48C3-B071-5521655F333D}"/>
    <cellStyle name="20% - Accent1 5" xfId="332" xr:uid="{3391DD9C-331E-4E12-9AB3-8F07A009B767}"/>
    <cellStyle name="20% - Accent1 5 10" xfId="28370" xr:uid="{0640A86B-EED7-4216-9D9D-A1AC815A0A53}"/>
    <cellStyle name="20% - Accent1 5 11" xfId="14807" xr:uid="{07D5BE02-3980-494F-AA07-E1DDE448B5CA}"/>
    <cellStyle name="20% - Accent1 5 2" xfId="333" xr:uid="{15AB2AEB-4293-47DC-90DA-24E95C47EFF6}"/>
    <cellStyle name="20% - Accent1 5 2 2" xfId="334" xr:uid="{2187D05E-E1A9-4827-BC49-43FDF26E75E6}"/>
    <cellStyle name="20% - Accent1 5 2 2 2" xfId="335" xr:uid="{58C2FDB1-B143-43A3-9EE0-E9F87EB8FD3F}"/>
    <cellStyle name="20% - Accent1 5 2 2 2 2" xfId="336" xr:uid="{0BCF2B8D-FF29-40C3-AC04-45E9145E08A1}"/>
    <cellStyle name="20% - Accent1 5 2 2 2 2 2" xfId="42024" xr:uid="{27882FF9-3E05-4FB8-86EB-C9D89326C35E}"/>
    <cellStyle name="20% - Accent1 5 2 2 2 2 3" xfId="28374" xr:uid="{3E9149B6-49EF-41AE-9A70-0BC11D0E04A0}"/>
    <cellStyle name="20% - Accent1 5 2 2 2 2 4" xfId="14811" xr:uid="{3AFF6F33-FC5E-475E-AA6B-5A5973BAFE78}"/>
    <cellStyle name="20% - Accent1 5 2 2 2 3" xfId="42023" xr:uid="{66E3F0CD-3BE5-4297-874A-B5185EFDFE7A}"/>
    <cellStyle name="20% - Accent1 5 2 2 2 4" xfId="28373" xr:uid="{C00475B5-67D0-4D6D-9B7C-4BAA4BC49421}"/>
    <cellStyle name="20% - Accent1 5 2 2 2 5" xfId="14810" xr:uid="{4EDBAB9D-B895-4C52-B99D-BE2470E1FCED}"/>
    <cellStyle name="20% - Accent1 5 2 2 3" xfId="337" xr:uid="{C26B473B-92B3-4385-A0B0-DB200B515ED0}"/>
    <cellStyle name="20% - Accent1 5 2 2 3 2" xfId="338" xr:uid="{893790F4-AED7-408D-8FC2-53FBF898174F}"/>
    <cellStyle name="20% - Accent1 5 2 2 3 2 2" xfId="42026" xr:uid="{82C0C46C-85E4-4B62-8784-A5D762A0DA15}"/>
    <cellStyle name="20% - Accent1 5 2 2 3 2 3" xfId="28376" xr:uid="{6815ED1E-C292-4550-BFBE-B2BEBF51A835}"/>
    <cellStyle name="20% - Accent1 5 2 2 3 2 4" xfId="14813" xr:uid="{ACC4359F-F764-4DDF-914A-A211B3C80973}"/>
    <cellStyle name="20% - Accent1 5 2 2 3 3" xfId="42025" xr:uid="{ECFEE463-09B4-4AD8-A1A2-BBAA22FCA65A}"/>
    <cellStyle name="20% - Accent1 5 2 2 3 4" xfId="28375" xr:uid="{AE386F8D-D0A9-41BE-BC8E-C57A1BA0900D}"/>
    <cellStyle name="20% - Accent1 5 2 2 3 5" xfId="14812" xr:uid="{5EC63EC3-14CB-4F33-B63E-533DD660FD2D}"/>
    <cellStyle name="20% - Accent1 5 2 2 4" xfId="339" xr:uid="{6378960F-8DB9-426B-8096-07C88DE87EA6}"/>
    <cellStyle name="20% - Accent1 5 2 2 4 2" xfId="42027" xr:uid="{F0896CC8-B66A-49B9-BAC6-C420F394C38F}"/>
    <cellStyle name="20% - Accent1 5 2 2 4 3" xfId="28377" xr:uid="{40313677-86B1-48A5-AB3B-C0A1A91A0120}"/>
    <cellStyle name="20% - Accent1 5 2 2 4 4" xfId="14814" xr:uid="{58E5C6E6-5760-492F-9F7D-09DC58BCCF9F}"/>
    <cellStyle name="20% - Accent1 5 2 2 5" xfId="42022" xr:uid="{DB02E46D-D0B5-42BC-A548-16F817E289F3}"/>
    <cellStyle name="20% - Accent1 5 2 2 6" xfId="28372" xr:uid="{C5499A1E-E22F-4719-A5BB-76E4EEE320EA}"/>
    <cellStyle name="20% - Accent1 5 2 2 7" xfId="14809" xr:uid="{18BB3148-502F-476C-B03B-744A83E64CE8}"/>
    <cellStyle name="20% - Accent1 5 2 3" xfId="340" xr:uid="{23EAD491-B6A4-4E07-936C-15131AEB84EC}"/>
    <cellStyle name="20% - Accent1 5 2 3 2" xfId="341" xr:uid="{CEF748FB-C4E1-4355-8ABA-EC42B0BF3E5A}"/>
    <cellStyle name="20% - Accent1 5 2 3 2 2" xfId="42029" xr:uid="{16763685-98C9-4011-AE98-A512CD940F74}"/>
    <cellStyle name="20% - Accent1 5 2 3 2 3" xfId="28379" xr:uid="{5F27D658-BC75-4BA9-8C6F-0C73ED57C349}"/>
    <cellStyle name="20% - Accent1 5 2 3 2 4" xfId="14816" xr:uid="{03836803-6D05-4094-91EA-A4E23232891A}"/>
    <cellStyle name="20% - Accent1 5 2 3 3" xfId="42028" xr:uid="{8379FDEE-6CD7-44AA-AC4B-CEF167568C53}"/>
    <cellStyle name="20% - Accent1 5 2 3 4" xfId="28378" xr:uid="{65E7F484-9BE9-4362-B3D9-28E030DF9E64}"/>
    <cellStyle name="20% - Accent1 5 2 3 5" xfId="14815" xr:uid="{CDB2D1EB-D1A4-4111-B39A-A25D6755D095}"/>
    <cellStyle name="20% - Accent1 5 2 4" xfId="342" xr:uid="{E3C8CB14-9675-46A8-8856-A6E587BEDB64}"/>
    <cellStyle name="20% - Accent1 5 2 4 2" xfId="343" xr:uid="{FEE70223-7DB8-4788-B132-02776EEAF324}"/>
    <cellStyle name="20% - Accent1 5 2 4 2 2" xfId="42031" xr:uid="{72777111-F8FD-456C-A28C-63944ED79C13}"/>
    <cellStyle name="20% - Accent1 5 2 4 2 3" xfId="28381" xr:uid="{46508134-5A51-4E81-9938-894ED182181E}"/>
    <cellStyle name="20% - Accent1 5 2 4 2 4" xfId="14818" xr:uid="{BBB5695C-6293-474F-942A-3F983675269E}"/>
    <cellStyle name="20% - Accent1 5 2 4 3" xfId="42030" xr:uid="{447BB65F-3F61-475F-9391-BD6881AE7F95}"/>
    <cellStyle name="20% - Accent1 5 2 4 4" xfId="28380" xr:uid="{967EEB3F-D5BD-47B2-B1E8-ACE6BF6BA0F3}"/>
    <cellStyle name="20% - Accent1 5 2 4 5" xfId="14817" xr:uid="{50B51882-C17D-46DE-9190-AE8F59395841}"/>
    <cellStyle name="20% - Accent1 5 2 5" xfId="344" xr:uid="{CFA80A1B-28AD-4238-9650-D91EE8462C5F}"/>
    <cellStyle name="20% - Accent1 5 2 5 2" xfId="42032" xr:uid="{F452AA44-1301-41CF-AAAD-DE1EA8726742}"/>
    <cellStyle name="20% - Accent1 5 2 5 3" xfId="28382" xr:uid="{3FCF8BC1-796C-4D71-B603-B112825F3F2A}"/>
    <cellStyle name="20% - Accent1 5 2 5 4" xfId="14819" xr:uid="{96D593EA-BF99-4EA9-AA5D-8B0047E552A1}"/>
    <cellStyle name="20% - Accent1 5 2 6" xfId="42021" xr:uid="{C72F3740-D0FD-4B42-8FB9-53B15B5A124B}"/>
    <cellStyle name="20% - Accent1 5 2 7" xfId="28371" xr:uid="{F1861BA6-E6EA-47E9-B3D3-A56704DCBCAA}"/>
    <cellStyle name="20% - Accent1 5 2 8" xfId="14808" xr:uid="{4AFA623B-F7F1-475D-9465-8EBAE63165B7}"/>
    <cellStyle name="20% - Accent1 5 3" xfId="345" xr:uid="{1DF8B44C-C897-46BD-98AD-A5C034FB49CE}"/>
    <cellStyle name="20% - Accent1 5 3 2" xfId="346" xr:uid="{D14F6D5B-CC2C-4246-9C38-568A9FFEE9DF}"/>
    <cellStyle name="20% - Accent1 5 3 2 2" xfId="347" xr:uid="{AD5E6A2E-A5A8-447F-948E-710CB3646A2C}"/>
    <cellStyle name="20% - Accent1 5 3 2 2 2" xfId="42035" xr:uid="{FE68D36D-5BBC-4803-8315-A0F9E8B759A5}"/>
    <cellStyle name="20% - Accent1 5 3 2 2 3" xfId="28385" xr:uid="{49723DE4-39D9-43C5-8D82-11FA3F9ABC1F}"/>
    <cellStyle name="20% - Accent1 5 3 2 2 4" xfId="14822" xr:uid="{97C9D58A-BC7C-47C3-9E17-AB18B4E86DEA}"/>
    <cellStyle name="20% - Accent1 5 3 2 3" xfId="42034" xr:uid="{A40F116F-320B-406C-95D4-E32774C2A3DF}"/>
    <cellStyle name="20% - Accent1 5 3 2 4" xfId="28384" xr:uid="{E2FBF7D9-09DD-429F-B8F8-5C4705F52663}"/>
    <cellStyle name="20% - Accent1 5 3 2 5" xfId="14821" xr:uid="{528D1EFC-A589-442D-A3F8-2F575A4436B5}"/>
    <cellStyle name="20% - Accent1 5 3 3" xfId="348" xr:uid="{A715220B-D3F7-4751-852C-A5147AFCD1BC}"/>
    <cellStyle name="20% - Accent1 5 3 3 2" xfId="349" xr:uid="{8EFB2791-BE0D-4ABF-928B-81D0E273B96D}"/>
    <cellStyle name="20% - Accent1 5 3 3 2 2" xfId="42037" xr:uid="{99610CB7-FF98-4942-B6A6-770A5E4D2B09}"/>
    <cellStyle name="20% - Accent1 5 3 3 2 3" xfId="28387" xr:uid="{4BFB90A0-4759-4F4A-9382-3231C302E29E}"/>
    <cellStyle name="20% - Accent1 5 3 3 2 4" xfId="14824" xr:uid="{C7A16F99-F00F-4F89-8B64-0244B58CB2DF}"/>
    <cellStyle name="20% - Accent1 5 3 3 3" xfId="42036" xr:uid="{0AF69CC2-ADD8-4AD1-B7F8-75ADB8E422B8}"/>
    <cellStyle name="20% - Accent1 5 3 3 4" xfId="28386" xr:uid="{ECA91FE1-8AC3-489D-BECD-FA120DF60384}"/>
    <cellStyle name="20% - Accent1 5 3 3 5" xfId="14823" xr:uid="{E5AF5188-5A0F-4AB2-9229-C4A080E8E2ED}"/>
    <cellStyle name="20% - Accent1 5 3 4" xfId="350" xr:uid="{096400B9-12C3-40FA-9AD4-7ED520C9330F}"/>
    <cellStyle name="20% - Accent1 5 3 4 2" xfId="42038" xr:uid="{4B8C892E-3AC9-4D94-86E3-A1D48D9809A9}"/>
    <cellStyle name="20% - Accent1 5 3 4 3" xfId="28388" xr:uid="{CF51D302-3F44-404D-8448-37530E6DE835}"/>
    <cellStyle name="20% - Accent1 5 3 4 4" xfId="14825" xr:uid="{667CC318-5C2B-4114-A7C4-CEF6BD52723E}"/>
    <cellStyle name="20% - Accent1 5 3 5" xfId="42033" xr:uid="{299C359D-2EAD-4790-9379-D5139487AE13}"/>
    <cellStyle name="20% - Accent1 5 3 6" xfId="28383" xr:uid="{05C10D9F-FE83-4A6B-8450-CF6F29CDF914}"/>
    <cellStyle name="20% - Accent1 5 3 7" xfId="14820" xr:uid="{220C01DB-3148-404C-B938-9BFF1040F052}"/>
    <cellStyle name="20% - Accent1 5 4" xfId="351" xr:uid="{288DE217-3161-4464-BE4E-3493824E416E}"/>
    <cellStyle name="20% - Accent1 5 4 2" xfId="352" xr:uid="{7513D37E-E014-4226-8254-3150D12DB6FA}"/>
    <cellStyle name="20% - Accent1 5 4 2 2" xfId="353" xr:uid="{4D18298C-012D-4EEC-8CF3-877F4B1C4A45}"/>
    <cellStyle name="20% - Accent1 5 4 2 2 2" xfId="42041" xr:uid="{DDC84B55-932C-416A-AB26-84C1E400823B}"/>
    <cellStyle name="20% - Accent1 5 4 2 2 3" xfId="28391" xr:uid="{1DCE14C8-F426-4BF7-BE13-C112F3085D4B}"/>
    <cellStyle name="20% - Accent1 5 4 2 2 4" xfId="14828" xr:uid="{FEF8C4E9-755D-45B8-8C4D-538B4FEED496}"/>
    <cellStyle name="20% - Accent1 5 4 2 3" xfId="42040" xr:uid="{AE704D2B-1976-4C6A-B473-F8B66E2B13E8}"/>
    <cellStyle name="20% - Accent1 5 4 2 4" xfId="28390" xr:uid="{C39B5A69-A8FF-40EF-9400-B510B9F17762}"/>
    <cellStyle name="20% - Accent1 5 4 2 5" xfId="14827" xr:uid="{E2B10844-0EC7-4D09-9EC1-ADE66F9A0AB0}"/>
    <cellStyle name="20% - Accent1 5 4 3" xfId="354" xr:uid="{975BC21F-AC4B-44BE-A16A-6CADEAAB5842}"/>
    <cellStyle name="20% - Accent1 5 4 3 2" xfId="355" xr:uid="{5F3482D3-B9C3-4F03-BA05-564780E6B073}"/>
    <cellStyle name="20% - Accent1 5 4 3 2 2" xfId="42043" xr:uid="{D453FE41-A5C6-431E-BABD-64E9B50597B6}"/>
    <cellStyle name="20% - Accent1 5 4 3 2 3" xfId="28393" xr:uid="{EDBBB3C8-0522-4D91-BF58-727A89121EFE}"/>
    <cellStyle name="20% - Accent1 5 4 3 2 4" xfId="14830" xr:uid="{A1CBA730-3087-4545-BC0A-7B106B66415D}"/>
    <cellStyle name="20% - Accent1 5 4 3 3" xfId="42042" xr:uid="{2FEE3D47-226F-4EBB-BC3C-FA6C18C938BC}"/>
    <cellStyle name="20% - Accent1 5 4 3 4" xfId="28392" xr:uid="{F4C93AFB-8850-409C-B3C1-B88C908E5566}"/>
    <cellStyle name="20% - Accent1 5 4 3 5" xfId="14829" xr:uid="{CAE3261C-5B0E-4A03-BD25-6B9C9C7A6308}"/>
    <cellStyle name="20% - Accent1 5 4 4" xfId="356" xr:uid="{F2F1C958-58A4-4DA6-9749-588256697DE8}"/>
    <cellStyle name="20% - Accent1 5 4 4 2" xfId="42044" xr:uid="{954E22D4-E7B6-42A5-92D5-357FFF977DF3}"/>
    <cellStyle name="20% - Accent1 5 4 4 3" xfId="28394" xr:uid="{1FAAF0E1-FDC6-43E9-8BAF-38A45996604B}"/>
    <cellStyle name="20% - Accent1 5 4 4 4" xfId="14831" xr:uid="{5ABA5C57-9440-407B-88CB-56DE6F578264}"/>
    <cellStyle name="20% - Accent1 5 4 5" xfId="42039" xr:uid="{3D90DFEE-C47E-4184-9C30-5094534D1062}"/>
    <cellStyle name="20% - Accent1 5 4 6" xfId="28389" xr:uid="{C698B691-6EEF-4E78-B8B1-3251506C36CA}"/>
    <cellStyle name="20% - Accent1 5 4 7" xfId="14826" xr:uid="{67D270A4-25C2-4712-9027-D480127F47CE}"/>
    <cellStyle name="20% - Accent1 5 5" xfId="357" xr:uid="{BF93781B-8F04-4073-BD8A-24B0FF53BB8D}"/>
    <cellStyle name="20% - Accent1 5 5 2" xfId="358" xr:uid="{2946BAE9-416E-435D-B7F8-86A9B5A6648A}"/>
    <cellStyle name="20% - Accent1 5 5 2 2" xfId="359" xr:uid="{6AA9AC31-B68E-430B-816C-03B5B5648676}"/>
    <cellStyle name="20% - Accent1 5 5 2 2 2" xfId="42047" xr:uid="{423B10C5-F538-40EB-B29E-9E97578FCE94}"/>
    <cellStyle name="20% - Accent1 5 5 2 2 3" xfId="28397" xr:uid="{4F74E55D-981A-4710-A03C-B257159728DD}"/>
    <cellStyle name="20% - Accent1 5 5 2 2 4" xfId="14834" xr:uid="{E86ED95E-CB28-4C6B-8744-5224C877A5C1}"/>
    <cellStyle name="20% - Accent1 5 5 2 3" xfId="42046" xr:uid="{228C4FB2-D9D1-4F46-978E-36B2C89BECD5}"/>
    <cellStyle name="20% - Accent1 5 5 2 4" xfId="28396" xr:uid="{4386AA12-CB4E-4639-8EE6-C27C527DECCB}"/>
    <cellStyle name="20% - Accent1 5 5 2 5" xfId="14833" xr:uid="{469E3256-63B9-4ED7-812C-EA46CF661ABD}"/>
    <cellStyle name="20% - Accent1 5 5 3" xfId="360" xr:uid="{979EBB5D-2899-4A4C-9479-26C8AE4BF969}"/>
    <cellStyle name="20% - Accent1 5 5 3 2" xfId="361" xr:uid="{37177370-222A-4B2F-AF1F-AFF8290E6588}"/>
    <cellStyle name="20% - Accent1 5 5 3 2 2" xfId="42049" xr:uid="{17BDBDFA-034C-4270-99D1-B9C7CCD5589D}"/>
    <cellStyle name="20% - Accent1 5 5 3 2 3" xfId="28399" xr:uid="{CE71EAF3-118D-4B62-9D8B-E07B9EF48B69}"/>
    <cellStyle name="20% - Accent1 5 5 3 2 4" xfId="14836" xr:uid="{08148E57-0E54-4B84-89B3-C2AA15A3ED70}"/>
    <cellStyle name="20% - Accent1 5 5 3 3" xfId="42048" xr:uid="{58347C7F-4DA5-445B-A1F2-17AA666CBD77}"/>
    <cellStyle name="20% - Accent1 5 5 3 4" xfId="28398" xr:uid="{0F42AE6F-EF97-4E71-8621-0DE1133C1AA8}"/>
    <cellStyle name="20% - Accent1 5 5 3 5" xfId="14835" xr:uid="{EE74BF1D-6105-46B4-B7E3-410A070F2460}"/>
    <cellStyle name="20% - Accent1 5 5 4" xfId="362" xr:uid="{8F1685B3-20E2-40CA-905C-BF6D8484E59B}"/>
    <cellStyle name="20% - Accent1 5 5 4 2" xfId="42050" xr:uid="{03E5502F-D468-4154-809B-032725F3CBDD}"/>
    <cellStyle name="20% - Accent1 5 5 4 3" xfId="28400" xr:uid="{DD8C619D-9D9D-44C4-B195-9C27A35B9CB5}"/>
    <cellStyle name="20% - Accent1 5 5 4 4" xfId="14837" xr:uid="{2CB96252-F7B8-4CC5-9783-56C4C660132D}"/>
    <cellStyle name="20% - Accent1 5 5 5" xfId="42045" xr:uid="{667D798B-8B61-4C47-AAB9-B730F2ABA4F2}"/>
    <cellStyle name="20% - Accent1 5 5 6" xfId="28395" xr:uid="{6B12382E-EC82-4DC3-8468-50A075B6F11C}"/>
    <cellStyle name="20% - Accent1 5 5 7" xfId="14832" xr:uid="{0291931B-2897-41F9-AC50-AAAFA2C3CF35}"/>
    <cellStyle name="20% - Accent1 5 6" xfId="363" xr:uid="{17862D53-B781-4FDA-B498-2B18A7ADB9A5}"/>
    <cellStyle name="20% - Accent1 5 6 2" xfId="364" xr:uid="{06570254-8362-4EA4-9AE3-A5154C26EFEE}"/>
    <cellStyle name="20% - Accent1 5 6 2 2" xfId="42052" xr:uid="{AE420B50-974C-4BCC-A038-F6E5CD7E4C84}"/>
    <cellStyle name="20% - Accent1 5 6 2 3" xfId="28402" xr:uid="{98865DC7-1327-4A92-AFD2-F367138EDF00}"/>
    <cellStyle name="20% - Accent1 5 6 2 4" xfId="14839" xr:uid="{A12CA5F8-731B-4864-8303-C423889C5E35}"/>
    <cellStyle name="20% - Accent1 5 6 3" xfId="42051" xr:uid="{C68AF0AB-4598-4CC3-BAA6-E0064354FA4E}"/>
    <cellStyle name="20% - Accent1 5 6 4" xfId="28401" xr:uid="{B8ADE7ED-2C62-4D30-AD46-D6382F9E7A39}"/>
    <cellStyle name="20% - Accent1 5 6 5" xfId="14838" xr:uid="{D63F7713-4516-423A-AFC3-9E0368369124}"/>
    <cellStyle name="20% - Accent1 5 7" xfId="365" xr:uid="{F03DC36B-4C8A-4863-9074-4C378DFF8B45}"/>
    <cellStyle name="20% - Accent1 5 7 2" xfId="366" xr:uid="{05618F30-2FF1-4BE6-B709-18D09C1537E0}"/>
    <cellStyle name="20% - Accent1 5 7 2 2" xfId="42054" xr:uid="{1765B5D3-8623-41D0-AAA6-AB27B3610994}"/>
    <cellStyle name="20% - Accent1 5 7 2 3" xfId="28404" xr:uid="{5655ED2D-3D97-4075-9FEC-96CA3492E6E2}"/>
    <cellStyle name="20% - Accent1 5 7 2 4" xfId="14841" xr:uid="{05EEC719-963A-4E5C-AF88-E16075D8D30B}"/>
    <cellStyle name="20% - Accent1 5 7 3" xfId="42053" xr:uid="{7A3A82B0-48F4-46D6-B986-CF74561D92BF}"/>
    <cellStyle name="20% - Accent1 5 7 4" xfId="28403" xr:uid="{AD8EF78E-3DCA-4BB0-821C-E45576C4E8E6}"/>
    <cellStyle name="20% - Accent1 5 7 5" xfId="14840" xr:uid="{F01AD453-708A-4D9A-8EF5-CDD18C401945}"/>
    <cellStyle name="20% - Accent1 5 8" xfId="367" xr:uid="{185DB246-A60B-4404-958C-9533B6BAA78B}"/>
    <cellStyle name="20% - Accent1 5 8 2" xfId="42055" xr:uid="{1B612F14-EEE4-406E-AB9A-48B7047E9AB8}"/>
    <cellStyle name="20% - Accent1 5 8 3" xfId="28405" xr:uid="{D88A2229-3FB6-4759-9799-B23DDDD2ACE5}"/>
    <cellStyle name="20% - Accent1 5 8 4" xfId="14842" xr:uid="{829FAF48-0D14-4185-8C6C-0B1332A78DC9}"/>
    <cellStyle name="20% - Accent1 5 9" xfId="42020" xr:uid="{767F9CA6-0438-4FAE-AC94-9E97559C48FA}"/>
    <cellStyle name="20% - Accent1 6" xfId="368" xr:uid="{D52435DA-EE5D-4265-B615-57765101EE2E}"/>
    <cellStyle name="20% - Accent1 6 10" xfId="28406" xr:uid="{A35B6BDB-6F92-4CB2-AB4B-ECB24D20A1B1}"/>
    <cellStyle name="20% - Accent1 6 11" xfId="14843" xr:uid="{0D811BE7-A12A-43DA-8823-563DE48FD1CF}"/>
    <cellStyle name="20% - Accent1 6 2" xfId="369" xr:uid="{29632A51-59CD-4CCE-82C2-CC5A4F2D2113}"/>
    <cellStyle name="20% - Accent1 6 2 2" xfId="370" xr:uid="{C2E62938-4C6B-4F0F-90E6-CF8A6DB0D9C8}"/>
    <cellStyle name="20% - Accent1 6 2 2 2" xfId="371" xr:uid="{C16F9CDB-E79D-4666-84E4-54DD01EFBEA1}"/>
    <cellStyle name="20% - Accent1 6 2 2 2 2" xfId="372" xr:uid="{5F1C1F9E-3144-419C-AF43-A4E31DA8464A}"/>
    <cellStyle name="20% - Accent1 6 2 2 2 2 2" xfId="42060" xr:uid="{19EBB345-0D91-422D-A644-97B359026B77}"/>
    <cellStyle name="20% - Accent1 6 2 2 2 2 3" xfId="28410" xr:uid="{A6ED90BE-B840-4B32-A957-B4FFF10DDA2F}"/>
    <cellStyle name="20% - Accent1 6 2 2 2 2 4" xfId="14847" xr:uid="{3D766BAB-BF5D-46E4-A450-224B5A7D0A02}"/>
    <cellStyle name="20% - Accent1 6 2 2 2 3" xfId="42059" xr:uid="{5426D0BE-C9EE-45B5-AED5-CF93C2F44286}"/>
    <cellStyle name="20% - Accent1 6 2 2 2 4" xfId="28409" xr:uid="{1BF31ED4-CC89-4929-8689-503C8AC00FF0}"/>
    <cellStyle name="20% - Accent1 6 2 2 2 5" xfId="14846" xr:uid="{B5A31AB1-E0CD-423A-A237-947B77DEE953}"/>
    <cellStyle name="20% - Accent1 6 2 2 3" xfId="373" xr:uid="{28C9A110-D130-4E18-97DF-F6268C9D76A6}"/>
    <cellStyle name="20% - Accent1 6 2 2 3 2" xfId="374" xr:uid="{9203F5A0-0D30-45C2-8AF9-7BD21A1E2DC1}"/>
    <cellStyle name="20% - Accent1 6 2 2 3 2 2" xfId="42062" xr:uid="{88AE139C-22E8-4F5A-B8BF-9D756095B43F}"/>
    <cellStyle name="20% - Accent1 6 2 2 3 2 3" xfId="28412" xr:uid="{79B07A56-1C65-48E7-BFB7-4888B0B736A3}"/>
    <cellStyle name="20% - Accent1 6 2 2 3 2 4" xfId="14849" xr:uid="{8DEC1E43-40E7-4718-B269-14072AF7F07B}"/>
    <cellStyle name="20% - Accent1 6 2 2 3 3" xfId="42061" xr:uid="{9E721A2C-8DAB-40F3-A362-C91A5A6205A4}"/>
    <cellStyle name="20% - Accent1 6 2 2 3 4" xfId="28411" xr:uid="{7C07362A-15F4-4A6C-931C-305734DE9674}"/>
    <cellStyle name="20% - Accent1 6 2 2 3 5" xfId="14848" xr:uid="{9CF04ADD-DDC5-42D4-8635-D10D35648251}"/>
    <cellStyle name="20% - Accent1 6 2 2 4" xfId="375" xr:uid="{E738F850-D530-40BB-8504-9335CE3DBE7E}"/>
    <cellStyle name="20% - Accent1 6 2 2 4 2" xfId="42063" xr:uid="{A8D7D87A-1899-4252-9CC0-6F0AEE3042CF}"/>
    <cellStyle name="20% - Accent1 6 2 2 4 3" xfId="28413" xr:uid="{D5C14FBB-35B6-4434-A0B6-3195B965B405}"/>
    <cellStyle name="20% - Accent1 6 2 2 4 4" xfId="14850" xr:uid="{5BDEEA4A-7E8A-453E-AE00-05B99ADE1B5A}"/>
    <cellStyle name="20% - Accent1 6 2 2 5" xfId="42058" xr:uid="{B35C6794-D40F-48A1-8123-AE81AEB24F19}"/>
    <cellStyle name="20% - Accent1 6 2 2 6" xfId="28408" xr:uid="{CE8C792F-3F3A-4A3E-B400-F617E1E2F293}"/>
    <cellStyle name="20% - Accent1 6 2 2 7" xfId="14845" xr:uid="{5234CE1B-31DC-4C43-9AE7-EC0BB55A6DB9}"/>
    <cellStyle name="20% - Accent1 6 2 3" xfId="376" xr:uid="{DEA8CFA7-02C1-410F-8417-7CA5288A88DD}"/>
    <cellStyle name="20% - Accent1 6 2 3 2" xfId="377" xr:uid="{111B17EF-F991-4A9E-A331-D6842581BA88}"/>
    <cellStyle name="20% - Accent1 6 2 3 2 2" xfId="42065" xr:uid="{880AB9AC-1F60-49E3-ABAC-52C2311631E8}"/>
    <cellStyle name="20% - Accent1 6 2 3 2 3" xfId="28415" xr:uid="{0F842A70-C883-4467-89F7-BCA67B471E3D}"/>
    <cellStyle name="20% - Accent1 6 2 3 2 4" xfId="14852" xr:uid="{34B51DAE-5B31-4948-9662-0EBAF2DCDDBF}"/>
    <cellStyle name="20% - Accent1 6 2 3 3" xfId="42064" xr:uid="{6F4A1070-D03C-4122-8E0B-3A59209C926E}"/>
    <cellStyle name="20% - Accent1 6 2 3 4" xfId="28414" xr:uid="{B104256B-2839-4B15-B41E-527D96EBA07B}"/>
    <cellStyle name="20% - Accent1 6 2 3 5" xfId="14851" xr:uid="{07E2E2DF-841B-4D53-A49E-DBCDE58521E5}"/>
    <cellStyle name="20% - Accent1 6 2 4" xfId="378" xr:uid="{AA92BDED-F8E2-41F1-B551-E4D4D5855DE6}"/>
    <cellStyle name="20% - Accent1 6 2 4 2" xfId="379" xr:uid="{60E1B888-5A13-47ED-B4EF-81080AB0D341}"/>
    <cellStyle name="20% - Accent1 6 2 4 2 2" xfId="42067" xr:uid="{F7D4E2E2-60AE-4577-A2BE-761520FEED25}"/>
    <cellStyle name="20% - Accent1 6 2 4 2 3" xfId="28417" xr:uid="{FA0D6B4E-1E39-4193-97A4-850C1B015081}"/>
    <cellStyle name="20% - Accent1 6 2 4 2 4" xfId="14854" xr:uid="{2F7F9F9A-57CC-4379-AB20-6EB50DCEFBD1}"/>
    <cellStyle name="20% - Accent1 6 2 4 3" xfId="42066" xr:uid="{AB0A6786-D182-4738-995D-796F3BD8893A}"/>
    <cellStyle name="20% - Accent1 6 2 4 4" xfId="28416" xr:uid="{95AF529D-326A-4451-8C0D-F6C01FCE59C8}"/>
    <cellStyle name="20% - Accent1 6 2 4 5" xfId="14853" xr:uid="{3894D8BE-5717-448C-B9B0-20DA0D23F7EC}"/>
    <cellStyle name="20% - Accent1 6 2 5" xfId="380" xr:uid="{25E6B5D3-7735-4809-8379-A32EE76B691B}"/>
    <cellStyle name="20% - Accent1 6 2 5 2" xfId="42068" xr:uid="{8A570C1A-F802-49E2-8264-15173EAE8983}"/>
    <cellStyle name="20% - Accent1 6 2 5 3" xfId="28418" xr:uid="{A8F2C736-8C87-487F-A0A2-C9182A6B89F4}"/>
    <cellStyle name="20% - Accent1 6 2 5 4" xfId="14855" xr:uid="{F91B2195-2781-45DD-A820-0D8425692EB9}"/>
    <cellStyle name="20% - Accent1 6 2 6" xfId="42057" xr:uid="{5C0F951E-4C60-48BB-9433-C7D48CD4C66C}"/>
    <cellStyle name="20% - Accent1 6 2 7" xfId="28407" xr:uid="{22292830-0F01-4512-B228-63358EC15B1A}"/>
    <cellStyle name="20% - Accent1 6 2 8" xfId="14844" xr:uid="{091A11E8-86EB-4438-9F93-E56B11B5312F}"/>
    <cellStyle name="20% - Accent1 6 3" xfId="381" xr:uid="{EFF3A3BD-AD8E-4668-9D25-F0496B65F468}"/>
    <cellStyle name="20% - Accent1 6 3 2" xfId="382" xr:uid="{213838DF-00E2-4DC5-88F8-DBB0F610EC90}"/>
    <cellStyle name="20% - Accent1 6 3 2 2" xfId="383" xr:uid="{A0638125-2DC9-4A9F-8F29-686899BA7F3B}"/>
    <cellStyle name="20% - Accent1 6 3 2 2 2" xfId="42071" xr:uid="{53ED9361-EFBE-4E2B-9FB2-BB1E5721128F}"/>
    <cellStyle name="20% - Accent1 6 3 2 2 3" xfId="28421" xr:uid="{26CD7ECF-2FFE-4D70-934C-43999248F2BB}"/>
    <cellStyle name="20% - Accent1 6 3 2 2 4" xfId="14858" xr:uid="{AD2186A3-FB64-4A58-A105-F2DF8DF255A9}"/>
    <cellStyle name="20% - Accent1 6 3 2 3" xfId="42070" xr:uid="{8DEC7A2D-C8CD-4674-95EE-567366F3F76C}"/>
    <cellStyle name="20% - Accent1 6 3 2 4" xfId="28420" xr:uid="{46AF78D8-E407-43C8-B452-748A324B2A71}"/>
    <cellStyle name="20% - Accent1 6 3 2 5" xfId="14857" xr:uid="{00BA2490-228A-4761-BE7D-114DD12BC84F}"/>
    <cellStyle name="20% - Accent1 6 3 3" xfId="384" xr:uid="{0EE9C897-4E9A-4A09-A5C1-1B84F7833EDF}"/>
    <cellStyle name="20% - Accent1 6 3 3 2" xfId="385" xr:uid="{81CD1E19-367F-4D45-8DD8-1CF7D527C434}"/>
    <cellStyle name="20% - Accent1 6 3 3 2 2" xfId="42073" xr:uid="{1C860404-A29A-4CFB-835F-14FCE031F545}"/>
    <cellStyle name="20% - Accent1 6 3 3 2 3" xfId="28423" xr:uid="{9AF673FC-5A5F-4AD4-A3FB-444B3DBE2768}"/>
    <cellStyle name="20% - Accent1 6 3 3 2 4" xfId="14860" xr:uid="{295F8482-4258-4BDA-839C-04B7A6985BCF}"/>
    <cellStyle name="20% - Accent1 6 3 3 3" xfId="42072" xr:uid="{00331812-F571-4F79-9C63-1EF78C434317}"/>
    <cellStyle name="20% - Accent1 6 3 3 4" xfId="28422" xr:uid="{622E6EBF-EE77-4F24-A7CD-01E91DF7C510}"/>
    <cellStyle name="20% - Accent1 6 3 3 5" xfId="14859" xr:uid="{9AB52C16-CF4D-4286-9C37-04B0DCC7510C}"/>
    <cellStyle name="20% - Accent1 6 3 4" xfId="386" xr:uid="{E4C27DBF-0418-4404-A00E-8507BEE1A2EF}"/>
    <cellStyle name="20% - Accent1 6 3 4 2" xfId="42074" xr:uid="{0115182F-E415-49B4-AF41-ECA2F315FC7C}"/>
    <cellStyle name="20% - Accent1 6 3 4 3" xfId="28424" xr:uid="{A9AFA159-6655-4AE1-8675-151BCCBDEB95}"/>
    <cellStyle name="20% - Accent1 6 3 4 4" xfId="14861" xr:uid="{FF2365CD-580E-4E43-90FF-38F241088B88}"/>
    <cellStyle name="20% - Accent1 6 3 5" xfId="42069" xr:uid="{7B874658-E830-4DD5-80AB-000E8DD1E294}"/>
    <cellStyle name="20% - Accent1 6 3 6" xfId="28419" xr:uid="{AD6E486C-EC3D-4433-BAAE-5C9A3D640BDF}"/>
    <cellStyle name="20% - Accent1 6 3 7" xfId="14856" xr:uid="{02EF32BB-FE56-46F5-B59E-A208B5742322}"/>
    <cellStyle name="20% - Accent1 6 4" xfId="387" xr:uid="{16310551-8ED5-415A-BE06-9902CCA8ED06}"/>
    <cellStyle name="20% - Accent1 6 4 2" xfId="388" xr:uid="{24578248-248E-4A88-8E79-7DF6E49D6DA2}"/>
    <cellStyle name="20% - Accent1 6 4 2 2" xfId="389" xr:uid="{56A189EB-15C7-4DBB-B62B-C01F96139883}"/>
    <cellStyle name="20% - Accent1 6 4 2 2 2" xfId="42077" xr:uid="{5821CA7C-56AB-4224-8991-1EBB3FEB6424}"/>
    <cellStyle name="20% - Accent1 6 4 2 2 3" xfId="28427" xr:uid="{5096FFE5-A9B6-4346-8653-11BCBE45E8AA}"/>
    <cellStyle name="20% - Accent1 6 4 2 2 4" xfId="14864" xr:uid="{0C4523CC-C881-482D-8820-D32BE0766275}"/>
    <cellStyle name="20% - Accent1 6 4 2 3" xfId="42076" xr:uid="{BFADA9C0-51BA-4B9F-890F-5E341332E86E}"/>
    <cellStyle name="20% - Accent1 6 4 2 4" xfId="28426" xr:uid="{A118CF6A-7056-454F-A35A-22CCD61F2B33}"/>
    <cellStyle name="20% - Accent1 6 4 2 5" xfId="14863" xr:uid="{A0CF31AD-93DA-4267-8262-A9FD814822FA}"/>
    <cellStyle name="20% - Accent1 6 4 3" xfId="390" xr:uid="{E8976CF4-E63A-489A-A766-352196CDC2AA}"/>
    <cellStyle name="20% - Accent1 6 4 3 2" xfId="391" xr:uid="{6DB044F1-481F-411B-9FBD-4956602DEB78}"/>
    <cellStyle name="20% - Accent1 6 4 3 2 2" xfId="42079" xr:uid="{DEF9C397-AA89-41F0-AEEB-99064861A8BD}"/>
    <cellStyle name="20% - Accent1 6 4 3 2 3" xfId="28429" xr:uid="{E0EC9538-6D14-43F3-877C-CCF345A08AF1}"/>
    <cellStyle name="20% - Accent1 6 4 3 2 4" xfId="14866" xr:uid="{DEF58FF0-94C4-410E-8CC4-935500848741}"/>
    <cellStyle name="20% - Accent1 6 4 3 3" xfId="42078" xr:uid="{C036ED4C-7B53-463D-B074-C2F941E7D1DC}"/>
    <cellStyle name="20% - Accent1 6 4 3 4" xfId="28428" xr:uid="{75C6860E-7375-4536-8F56-D754493DFF91}"/>
    <cellStyle name="20% - Accent1 6 4 3 5" xfId="14865" xr:uid="{3958E75C-5B1F-416E-8F94-4C4D5D0F8864}"/>
    <cellStyle name="20% - Accent1 6 4 4" xfId="392" xr:uid="{0B9C8AC1-10C8-4BAC-B670-281CFD3BBDAD}"/>
    <cellStyle name="20% - Accent1 6 4 4 2" xfId="42080" xr:uid="{1EE07865-DB61-4BBD-853B-1ED8E572B51E}"/>
    <cellStyle name="20% - Accent1 6 4 4 3" xfId="28430" xr:uid="{DAC2A6C0-BB48-43C2-80B0-0CDF2829A49D}"/>
    <cellStyle name="20% - Accent1 6 4 4 4" xfId="14867" xr:uid="{220F0796-489C-4D0F-A4D3-C48DA1C9B2E0}"/>
    <cellStyle name="20% - Accent1 6 4 5" xfId="42075" xr:uid="{4B6170CB-4663-4899-821C-0A4B496BF4C2}"/>
    <cellStyle name="20% - Accent1 6 4 6" xfId="28425" xr:uid="{6BFA1A62-EDAD-43C1-83D2-5D07A58E33AD}"/>
    <cellStyle name="20% - Accent1 6 4 7" xfId="14862" xr:uid="{F5520AEB-669E-47D2-AEED-DC5FE9738630}"/>
    <cellStyle name="20% - Accent1 6 5" xfId="393" xr:uid="{5AE79154-8EF7-485D-91BE-A1D33036C6D0}"/>
    <cellStyle name="20% - Accent1 6 5 2" xfId="394" xr:uid="{9430038F-188B-44B9-AE5B-FCA30D14D44B}"/>
    <cellStyle name="20% - Accent1 6 5 2 2" xfId="395" xr:uid="{94A3F0D8-46B7-4053-A5A1-A3F7ABC64426}"/>
    <cellStyle name="20% - Accent1 6 5 2 2 2" xfId="42083" xr:uid="{A2C5B8FF-64EA-4C88-9D2C-E9795D6760EC}"/>
    <cellStyle name="20% - Accent1 6 5 2 2 3" xfId="28433" xr:uid="{1AD7D774-4B2D-43C9-A6F0-B93DBEBB870B}"/>
    <cellStyle name="20% - Accent1 6 5 2 2 4" xfId="14870" xr:uid="{434F9D77-666C-47AC-A650-D88AD1AAF1C1}"/>
    <cellStyle name="20% - Accent1 6 5 2 3" xfId="42082" xr:uid="{B9B03EE7-F7E5-4CBD-BB52-40D95E7B71FD}"/>
    <cellStyle name="20% - Accent1 6 5 2 4" xfId="28432" xr:uid="{E55A12B1-DFCF-4DE4-999B-5A1A383D67F2}"/>
    <cellStyle name="20% - Accent1 6 5 2 5" xfId="14869" xr:uid="{EFAF36D3-2487-43D9-8494-8CDBCFB106CB}"/>
    <cellStyle name="20% - Accent1 6 5 3" xfId="396" xr:uid="{C092993D-1E5C-4FAC-9C03-21637CED195B}"/>
    <cellStyle name="20% - Accent1 6 5 3 2" xfId="397" xr:uid="{E3405AC8-2679-4143-8015-E1FF80A7A449}"/>
    <cellStyle name="20% - Accent1 6 5 3 2 2" xfId="42085" xr:uid="{6A448222-5FF2-418A-A7CD-DAD01588861D}"/>
    <cellStyle name="20% - Accent1 6 5 3 2 3" xfId="28435" xr:uid="{E3CAD4C0-A96D-452F-B632-3B2773F68683}"/>
    <cellStyle name="20% - Accent1 6 5 3 2 4" xfId="14872" xr:uid="{AE2B8135-FA69-414D-8ABB-46326C94FA1E}"/>
    <cellStyle name="20% - Accent1 6 5 3 3" xfId="42084" xr:uid="{F292CEAE-1B56-4E0B-9D20-8A5C2408E7DD}"/>
    <cellStyle name="20% - Accent1 6 5 3 4" xfId="28434" xr:uid="{2B0D13F4-BE39-47E8-BA20-8EA8AFE18AAA}"/>
    <cellStyle name="20% - Accent1 6 5 3 5" xfId="14871" xr:uid="{BE48B2D2-F19A-43AD-8D39-27CD79295618}"/>
    <cellStyle name="20% - Accent1 6 5 4" xfId="398" xr:uid="{DF7B24C1-415B-433F-88D3-8D3C84E55F7A}"/>
    <cellStyle name="20% - Accent1 6 5 4 2" xfId="42086" xr:uid="{144AE44F-F5E5-4516-994E-A6312E50C049}"/>
    <cellStyle name="20% - Accent1 6 5 4 3" xfId="28436" xr:uid="{5CCB39DD-70B6-4CE2-98E9-C1A071ABAA7A}"/>
    <cellStyle name="20% - Accent1 6 5 4 4" xfId="14873" xr:uid="{D07A7DCF-ECD2-4084-8273-CA7D1432634E}"/>
    <cellStyle name="20% - Accent1 6 5 5" xfId="42081" xr:uid="{B469C675-2F17-4517-94C9-5953D6BF01E7}"/>
    <cellStyle name="20% - Accent1 6 5 6" xfId="28431" xr:uid="{54D3E87C-5BAE-4B79-A85A-7BB360CB9539}"/>
    <cellStyle name="20% - Accent1 6 5 7" xfId="14868" xr:uid="{42A50E1E-ABA1-4E81-B4BF-D848F77FBBE2}"/>
    <cellStyle name="20% - Accent1 6 6" xfId="399" xr:uid="{633F6CE4-B87B-4781-8F5C-DF81765634FB}"/>
    <cellStyle name="20% - Accent1 6 6 2" xfId="400" xr:uid="{3DE7BD3C-A56C-4FE5-A457-84B5A04BC1F3}"/>
    <cellStyle name="20% - Accent1 6 6 2 2" xfId="42088" xr:uid="{FCCA71A3-93EE-4DC2-8423-171AC9763877}"/>
    <cellStyle name="20% - Accent1 6 6 2 3" xfId="28438" xr:uid="{5B8292A2-BF40-4341-90DE-E36936C5A4F2}"/>
    <cellStyle name="20% - Accent1 6 6 2 4" xfId="14875" xr:uid="{ABF92764-C10C-410E-9975-435F4F78FB8F}"/>
    <cellStyle name="20% - Accent1 6 6 3" xfId="42087" xr:uid="{F3DB8D9A-7900-427E-863A-1651E4E830A7}"/>
    <cellStyle name="20% - Accent1 6 6 4" xfId="28437" xr:uid="{B2318683-ACF5-4D72-AC66-FA110C479AA9}"/>
    <cellStyle name="20% - Accent1 6 6 5" xfId="14874" xr:uid="{8BA96421-4FB3-4F9F-94A4-38041C0D8485}"/>
    <cellStyle name="20% - Accent1 6 7" xfId="401" xr:uid="{EFE74E93-7849-49B4-AFE7-3A35FC252385}"/>
    <cellStyle name="20% - Accent1 6 7 2" xfId="402" xr:uid="{9166B8F0-2E3F-4B09-BAED-E35C1FE5D72B}"/>
    <cellStyle name="20% - Accent1 6 7 2 2" xfId="42090" xr:uid="{E2913A9F-C908-4736-A3C8-86C6095804DC}"/>
    <cellStyle name="20% - Accent1 6 7 2 3" xfId="28440" xr:uid="{A9BF9F57-BBB0-496F-A930-28FDCFC8D627}"/>
    <cellStyle name="20% - Accent1 6 7 2 4" xfId="14877" xr:uid="{A5669931-12CF-4F37-A266-E67336520B81}"/>
    <cellStyle name="20% - Accent1 6 7 3" xfId="42089" xr:uid="{1AC53C0F-8F4D-4342-B34C-EA1A86D0F0A3}"/>
    <cellStyle name="20% - Accent1 6 7 4" xfId="28439" xr:uid="{6C822FE5-44C9-4388-B060-CDC3DD9B2340}"/>
    <cellStyle name="20% - Accent1 6 7 5" xfId="14876" xr:uid="{2C9BA470-A2C2-4A46-9E98-8C4926CA16AE}"/>
    <cellStyle name="20% - Accent1 6 8" xfId="403" xr:uid="{03C9A6FE-8359-4EF0-86B6-C2DD03F40C9A}"/>
    <cellStyle name="20% - Accent1 6 8 2" xfId="42091" xr:uid="{AD8CEF9C-21E1-48B5-83E2-EF5F4D2520CC}"/>
    <cellStyle name="20% - Accent1 6 8 3" xfId="28441" xr:uid="{E4556456-6304-4587-90C5-9E325C0B5AA3}"/>
    <cellStyle name="20% - Accent1 6 8 4" xfId="14878" xr:uid="{E1F93765-1E50-4EA7-8F0C-B5E32E299F4C}"/>
    <cellStyle name="20% - Accent1 6 9" xfId="42056" xr:uid="{82C0C02A-A9FB-4BF4-90CB-1513DACFD50F}"/>
    <cellStyle name="20% - Accent1 7" xfId="404" xr:uid="{D04219EF-F72B-4968-B4E0-F096788AA866}"/>
    <cellStyle name="20% - Accent1 7 10" xfId="28442" xr:uid="{7B0C199A-9F7B-43E6-81F4-3A86B77F8E96}"/>
    <cellStyle name="20% - Accent1 7 11" xfId="14879" xr:uid="{BAEAF548-B58B-40D4-A400-D671A84C7A48}"/>
    <cellStyle name="20% - Accent1 7 2" xfId="405" xr:uid="{3B4850B0-6897-41D0-A859-55E22D0846EC}"/>
    <cellStyle name="20% - Accent1 7 2 2" xfId="406" xr:uid="{64EDB295-F8B8-4557-A2C1-9730422C1CD5}"/>
    <cellStyle name="20% - Accent1 7 2 2 2" xfId="407" xr:uid="{ECC93D10-BFD8-4D53-9E8A-4467499EE879}"/>
    <cellStyle name="20% - Accent1 7 2 2 2 2" xfId="408" xr:uid="{7F857540-4EBA-4442-8F07-C40E928A08E2}"/>
    <cellStyle name="20% - Accent1 7 2 2 2 2 2" xfId="42096" xr:uid="{F5E11319-AAF9-4660-9A01-3BCA5025B5CC}"/>
    <cellStyle name="20% - Accent1 7 2 2 2 2 3" xfId="28446" xr:uid="{C19C54CA-6B80-46ED-B0EB-583D616BDE48}"/>
    <cellStyle name="20% - Accent1 7 2 2 2 2 4" xfId="14883" xr:uid="{F4F782AD-4D1F-4935-A85F-1FC70077F871}"/>
    <cellStyle name="20% - Accent1 7 2 2 2 3" xfId="42095" xr:uid="{E0DD2DC7-A09B-475A-B28B-C838694A3E62}"/>
    <cellStyle name="20% - Accent1 7 2 2 2 4" xfId="28445" xr:uid="{7E4D13DB-6069-4015-81CE-EE432C652827}"/>
    <cellStyle name="20% - Accent1 7 2 2 2 5" xfId="14882" xr:uid="{3FD993C6-70D7-4CE9-BBEB-AEF561123AF8}"/>
    <cellStyle name="20% - Accent1 7 2 2 3" xfId="409" xr:uid="{793C5100-82DC-4239-BE82-F9A31A77DBC4}"/>
    <cellStyle name="20% - Accent1 7 2 2 3 2" xfId="410" xr:uid="{2FEB0854-4C15-4445-9962-448797413C08}"/>
    <cellStyle name="20% - Accent1 7 2 2 3 2 2" xfId="42098" xr:uid="{D88CC0AC-37B7-435B-B925-9DA431A95422}"/>
    <cellStyle name="20% - Accent1 7 2 2 3 2 3" xfId="28448" xr:uid="{A4E99F38-AA6F-496B-A78E-E5134735D2FD}"/>
    <cellStyle name="20% - Accent1 7 2 2 3 2 4" xfId="14885" xr:uid="{5C9AF0FD-AC3A-4FE0-A56E-C592BEC160FE}"/>
    <cellStyle name="20% - Accent1 7 2 2 3 3" xfId="42097" xr:uid="{0C5ABF8E-DDE2-4A7B-826A-E78B67680145}"/>
    <cellStyle name="20% - Accent1 7 2 2 3 4" xfId="28447" xr:uid="{E6E3B8E2-8C5B-4B09-B2B2-253314995706}"/>
    <cellStyle name="20% - Accent1 7 2 2 3 5" xfId="14884" xr:uid="{02A0F6BB-5B59-4583-AA28-907AA3F24A3B}"/>
    <cellStyle name="20% - Accent1 7 2 2 4" xfId="411" xr:uid="{D8B77F73-8725-449F-9BB1-E4C8BF6146A6}"/>
    <cellStyle name="20% - Accent1 7 2 2 4 2" xfId="42099" xr:uid="{952B62AC-61A0-4F70-BF37-EB98014E57CE}"/>
    <cellStyle name="20% - Accent1 7 2 2 4 3" xfId="28449" xr:uid="{5B03E0A2-5253-48D2-84A8-0392EDD46AAA}"/>
    <cellStyle name="20% - Accent1 7 2 2 4 4" xfId="14886" xr:uid="{3320F807-90E1-4B1C-9738-9895CCD630E1}"/>
    <cellStyle name="20% - Accent1 7 2 2 5" xfId="42094" xr:uid="{A67E19F1-A112-437D-ADCB-ED1853BDF5EC}"/>
    <cellStyle name="20% - Accent1 7 2 2 6" xfId="28444" xr:uid="{65F0BCB4-461E-458C-ABF5-38816D87C56F}"/>
    <cellStyle name="20% - Accent1 7 2 2 7" xfId="14881" xr:uid="{462F6BBF-D5A2-4F58-93F2-1B6DCF63E99A}"/>
    <cellStyle name="20% - Accent1 7 2 3" xfId="412" xr:uid="{149DCDA6-FC79-46E2-AD3B-C448016F15B1}"/>
    <cellStyle name="20% - Accent1 7 2 3 2" xfId="413" xr:uid="{1ABFBA48-AABC-424C-A8DF-91E827686DF1}"/>
    <cellStyle name="20% - Accent1 7 2 3 2 2" xfId="42101" xr:uid="{19BFAD41-6011-4B4B-A4F6-1331BDB064DB}"/>
    <cellStyle name="20% - Accent1 7 2 3 2 3" xfId="28451" xr:uid="{4E7F71CA-C124-40D7-A5CA-F284CF45A369}"/>
    <cellStyle name="20% - Accent1 7 2 3 2 4" xfId="14888" xr:uid="{B517D80E-EE50-471E-9148-AA19ECD0EAD6}"/>
    <cellStyle name="20% - Accent1 7 2 3 3" xfId="42100" xr:uid="{50859FAA-B4FC-49CD-AB7F-65E273A99A3E}"/>
    <cellStyle name="20% - Accent1 7 2 3 4" xfId="28450" xr:uid="{C744C4B5-9C89-4B89-A5A3-87B44DEE76D3}"/>
    <cellStyle name="20% - Accent1 7 2 3 5" xfId="14887" xr:uid="{3FFB2453-8616-4F06-AFE1-B1F5A13903C2}"/>
    <cellStyle name="20% - Accent1 7 2 4" xfId="414" xr:uid="{BE4AF638-3B75-42C0-8468-8307A952D86C}"/>
    <cellStyle name="20% - Accent1 7 2 4 2" xfId="415" xr:uid="{93BB6828-EB71-49CA-9DFD-5C56218A815C}"/>
    <cellStyle name="20% - Accent1 7 2 4 2 2" xfId="42103" xr:uid="{6CC3D89F-6118-4A48-BE99-49CCA9BCCBD0}"/>
    <cellStyle name="20% - Accent1 7 2 4 2 3" xfId="28453" xr:uid="{03C1D2F4-CF46-4973-A2E6-2B84CF925882}"/>
    <cellStyle name="20% - Accent1 7 2 4 2 4" xfId="14890" xr:uid="{72CD05B8-DB59-4345-AE5B-1BCC4E352CDF}"/>
    <cellStyle name="20% - Accent1 7 2 4 3" xfId="42102" xr:uid="{C1EED4E9-EFE2-4142-86C5-3A8AF5E788CD}"/>
    <cellStyle name="20% - Accent1 7 2 4 4" xfId="28452" xr:uid="{59CFA127-4961-4325-859F-AB0110490061}"/>
    <cellStyle name="20% - Accent1 7 2 4 5" xfId="14889" xr:uid="{73200CFC-F722-4E92-AB74-2394D0CD7771}"/>
    <cellStyle name="20% - Accent1 7 2 5" xfId="416" xr:uid="{BFD4D98C-63C0-4CC6-8F54-8C0301F721E9}"/>
    <cellStyle name="20% - Accent1 7 2 5 2" xfId="42104" xr:uid="{EFC66A29-84C4-42F9-8F31-7B8ADE932E69}"/>
    <cellStyle name="20% - Accent1 7 2 5 3" xfId="28454" xr:uid="{639D1ACF-D058-4CF1-8894-1683B3489F36}"/>
    <cellStyle name="20% - Accent1 7 2 5 4" xfId="14891" xr:uid="{3D2DF0F0-944F-43FB-B8E0-7BC7C8DE362A}"/>
    <cellStyle name="20% - Accent1 7 2 6" xfId="42093" xr:uid="{21C9ECEB-3415-47C9-9501-1F3744967A56}"/>
    <cellStyle name="20% - Accent1 7 2 7" xfId="28443" xr:uid="{4B709F94-BC82-421C-9C16-E8F56E72BFAD}"/>
    <cellStyle name="20% - Accent1 7 2 8" xfId="14880" xr:uid="{38448157-4CBD-4A90-9AD8-8D483809F1EF}"/>
    <cellStyle name="20% - Accent1 7 3" xfId="417" xr:uid="{7DA01E5C-78A7-42C5-95DC-C632017D4C0D}"/>
    <cellStyle name="20% - Accent1 7 3 2" xfId="418" xr:uid="{9688DDA2-BE6D-40D9-AB2C-AAC0CA782624}"/>
    <cellStyle name="20% - Accent1 7 3 2 2" xfId="419" xr:uid="{77DA168F-5154-40CC-B8BD-91DD32DEBE12}"/>
    <cellStyle name="20% - Accent1 7 3 2 2 2" xfId="42107" xr:uid="{5670BC66-EF81-485F-8302-40C9023A7C62}"/>
    <cellStyle name="20% - Accent1 7 3 2 2 3" xfId="28457" xr:uid="{46EE3E1F-EE37-49F1-AC93-A05F9B9A0260}"/>
    <cellStyle name="20% - Accent1 7 3 2 2 4" xfId="14894" xr:uid="{ED91D586-1391-473A-B81C-EE3D6FA17C86}"/>
    <cellStyle name="20% - Accent1 7 3 2 3" xfId="42106" xr:uid="{014B538A-048C-4078-B4AC-01F0C85283A7}"/>
    <cellStyle name="20% - Accent1 7 3 2 4" xfId="28456" xr:uid="{5BB1B1F5-DB60-40EB-9FF5-6B59B33F3286}"/>
    <cellStyle name="20% - Accent1 7 3 2 5" xfId="14893" xr:uid="{B636DA35-F302-4FC3-8D5A-E5A91E67D282}"/>
    <cellStyle name="20% - Accent1 7 3 3" xfId="420" xr:uid="{AA20BD51-C74F-4A68-92C7-5EC00D800112}"/>
    <cellStyle name="20% - Accent1 7 3 3 2" xfId="421" xr:uid="{2F55763D-B003-48E4-B138-A5E9A79B8144}"/>
    <cellStyle name="20% - Accent1 7 3 3 2 2" xfId="42109" xr:uid="{8E40A9AD-1A0D-49EB-A6D3-AE5193749D67}"/>
    <cellStyle name="20% - Accent1 7 3 3 2 3" xfId="28459" xr:uid="{969A7424-CE5B-4759-9DDA-AFE64969AFDF}"/>
    <cellStyle name="20% - Accent1 7 3 3 2 4" xfId="14896" xr:uid="{0B411ACB-AD00-4C10-829C-CDEAFF4DCC6B}"/>
    <cellStyle name="20% - Accent1 7 3 3 3" xfId="42108" xr:uid="{88A3B977-2721-4DF2-B67D-7E75D2308AE4}"/>
    <cellStyle name="20% - Accent1 7 3 3 4" xfId="28458" xr:uid="{6C7612AD-0D44-4CB9-B4E1-B51820591EA5}"/>
    <cellStyle name="20% - Accent1 7 3 3 5" xfId="14895" xr:uid="{85D1203E-01F8-4948-8AF5-D1706314427E}"/>
    <cellStyle name="20% - Accent1 7 3 4" xfId="422" xr:uid="{84D2E296-85D5-4F62-AFCD-2F6534AFC742}"/>
    <cellStyle name="20% - Accent1 7 3 4 2" xfId="42110" xr:uid="{20BF9B8E-6240-4666-8FB9-4F873DF900A4}"/>
    <cellStyle name="20% - Accent1 7 3 4 3" xfId="28460" xr:uid="{2AE374DC-94BA-4A81-9009-BFEA1F24E844}"/>
    <cellStyle name="20% - Accent1 7 3 4 4" xfId="14897" xr:uid="{8FA2CBEA-3DEA-4A81-9FE4-EEC901EE37AC}"/>
    <cellStyle name="20% - Accent1 7 3 5" xfId="42105" xr:uid="{CD2A9EB2-1114-47D3-88AF-7C3EA583D5CB}"/>
    <cellStyle name="20% - Accent1 7 3 6" xfId="28455" xr:uid="{912B59CF-A54D-4CEE-852A-480654EA491E}"/>
    <cellStyle name="20% - Accent1 7 3 7" xfId="14892" xr:uid="{2DE2E4E1-499E-4897-B740-BE8783BD4B42}"/>
    <cellStyle name="20% - Accent1 7 4" xfId="423" xr:uid="{9D280324-C459-469E-BA99-EF218F5DFF07}"/>
    <cellStyle name="20% - Accent1 7 4 2" xfId="424" xr:uid="{36681474-6C53-4BAF-948B-D5A89C2AB32E}"/>
    <cellStyle name="20% - Accent1 7 4 2 2" xfId="425" xr:uid="{CFEB8D3A-D941-42CA-B233-F1AAF3B54494}"/>
    <cellStyle name="20% - Accent1 7 4 2 2 2" xfId="42113" xr:uid="{8904336E-E70D-4B70-9999-B8D6068FA51D}"/>
    <cellStyle name="20% - Accent1 7 4 2 2 3" xfId="28463" xr:uid="{0936A963-0D2F-4FE4-BC22-C2A11E1BF20A}"/>
    <cellStyle name="20% - Accent1 7 4 2 2 4" xfId="14900" xr:uid="{E2DDF080-1F39-45ED-9061-BBDF474A8004}"/>
    <cellStyle name="20% - Accent1 7 4 2 3" xfId="42112" xr:uid="{47AB4C5D-AADB-458F-B5A1-3703AED393C1}"/>
    <cellStyle name="20% - Accent1 7 4 2 4" xfId="28462" xr:uid="{10A425E8-19AC-4821-AE74-B4832779B6DC}"/>
    <cellStyle name="20% - Accent1 7 4 2 5" xfId="14899" xr:uid="{A809B9F5-B1B8-43A5-AB6B-1344FE5BE431}"/>
    <cellStyle name="20% - Accent1 7 4 3" xfId="426" xr:uid="{CF8531DF-CF85-4D22-9466-983150EFF487}"/>
    <cellStyle name="20% - Accent1 7 4 3 2" xfId="427" xr:uid="{916BD50F-A4F3-490B-BF90-740A4A237D96}"/>
    <cellStyle name="20% - Accent1 7 4 3 2 2" xfId="42115" xr:uid="{F66D9541-A192-4167-86A4-239527859058}"/>
    <cellStyle name="20% - Accent1 7 4 3 2 3" xfId="28465" xr:uid="{1D18A7C9-21C9-4AFD-9F58-F8F5D7D6E08B}"/>
    <cellStyle name="20% - Accent1 7 4 3 2 4" xfId="14902" xr:uid="{D107A072-B19A-41E9-BA61-D84CCF8E9474}"/>
    <cellStyle name="20% - Accent1 7 4 3 3" xfId="42114" xr:uid="{02125F26-FE87-4F30-808F-3D2D3BB68AA1}"/>
    <cellStyle name="20% - Accent1 7 4 3 4" xfId="28464" xr:uid="{ED8EC515-AA59-47B3-8EFE-6A853D46BE86}"/>
    <cellStyle name="20% - Accent1 7 4 3 5" xfId="14901" xr:uid="{96129C69-72F1-4DBD-920E-A61C51846C80}"/>
    <cellStyle name="20% - Accent1 7 4 4" xfId="428" xr:uid="{E695CC4B-9B7D-46D4-96F4-9DEF635F8901}"/>
    <cellStyle name="20% - Accent1 7 4 4 2" xfId="42116" xr:uid="{D7BA4934-0519-455A-A695-628171012C58}"/>
    <cellStyle name="20% - Accent1 7 4 4 3" xfId="28466" xr:uid="{13B764FA-0DE1-4440-B122-3ABC0A1B3DF3}"/>
    <cellStyle name="20% - Accent1 7 4 4 4" xfId="14903" xr:uid="{4EBBD8C2-3E9E-4CDA-B55A-AFA4E3DD1BE2}"/>
    <cellStyle name="20% - Accent1 7 4 5" xfId="42111" xr:uid="{288EBF74-08A2-4720-A103-D86506A36D28}"/>
    <cellStyle name="20% - Accent1 7 4 6" xfId="28461" xr:uid="{E5D10A4B-D480-41E2-8BA1-6944CF4631D4}"/>
    <cellStyle name="20% - Accent1 7 4 7" xfId="14898" xr:uid="{D9DDE146-A601-47BB-841A-308E401A63C7}"/>
    <cellStyle name="20% - Accent1 7 5" xfId="429" xr:uid="{D50287CD-6790-47DA-8CA9-B11DB4AAF8CE}"/>
    <cellStyle name="20% - Accent1 7 5 2" xfId="430" xr:uid="{0ED7CE79-0759-4A0A-85F9-EB4E5891FC77}"/>
    <cellStyle name="20% - Accent1 7 5 2 2" xfId="431" xr:uid="{15EC9E49-705F-4AB7-A21A-8922DCA78AF6}"/>
    <cellStyle name="20% - Accent1 7 5 2 2 2" xfId="42119" xr:uid="{5C55620B-0652-4A09-AD71-40377CA14063}"/>
    <cellStyle name="20% - Accent1 7 5 2 2 3" xfId="28469" xr:uid="{4ACD4E57-F666-42E8-8C2C-0EA2C7216E67}"/>
    <cellStyle name="20% - Accent1 7 5 2 2 4" xfId="14906" xr:uid="{9966D927-2BBF-467A-A49E-87E790F8547F}"/>
    <cellStyle name="20% - Accent1 7 5 2 3" xfId="42118" xr:uid="{B97A0E3A-B67F-4AE3-A002-64B3BEEA6A0A}"/>
    <cellStyle name="20% - Accent1 7 5 2 4" xfId="28468" xr:uid="{59F3C93D-9631-4721-AB52-D1CDB8413A68}"/>
    <cellStyle name="20% - Accent1 7 5 2 5" xfId="14905" xr:uid="{06D87CC5-8E0E-458D-9EB1-4B144AACB5B5}"/>
    <cellStyle name="20% - Accent1 7 5 3" xfId="432" xr:uid="{5332A59D-412D-496C-A1AF-701F91D9C452}"/>
    <cellStyle name="20% - Accent1 7 5 3 2" xfId="433" xr:uid="{BC449030-3FBB-4E0A-800A-D58C3160BD41}"/>
    <cellStyle name="20% - Accent1 7 5 3 2 2" xfId="42121" xr:uid="{ECAD8134-8E84-4BC9-9CFF-8335DE9BAA15}"/>
    <cellStyle name="20% - Accent1 7 5 3 2 3" xfId="28471" xr:uid="{ED3573F9-C418-41D4-8DF0-885AD56A9B59}"/>
    <cellStyle name="20% - Accent1 7 5 3 2 4" xfId="14908" xr:uid="{82826A9B-92F1-49EC-9D68-0DFD20EEE31E}"/>
    <cellStyle name="20% - Accent1 7 5 3 3" xfId="42120" xr:uid="{A6A13AE4-DF02-4004-98F2-BF5CF5EC4A1A}"/>
    <cellStyle name="20% - Accent1 7 5 3 4" xfId="28470" xr:uid="{57378BEF-0144-4F60-9E01-7FBC069D2F0B}"/>
    <cellStyle name="20% - Accent1 7 5 3 5" xfId="14907" xr:uid="{1B792347-F790-4D84-8A6D-62EAA9265426}"/>
    <cellStyle name="20% - Accent1 7 5 4" xfId="434" xr:uid="{862612F3-8C39-42C0-8145-E281A8B6C8CA}"/>
    <cellStyle name="20% - Accent1 7 5 4 2" xfId="42122" xr:uid="{7D882744-B67A-43B7-B867-AF3B704A1285}"/>
    <cellStyle name="20% - Accent1 7 5 4 3" xfId="28472" xr:uid="{E3337B5A-7B5F-441C-9950-C554FF9CAFE0}"/>
    <cellStyle name="20% - Accent1 7 5 4 4" xfId="14909" xr:uid="{904169BB-48FC-420C-8FF2-423D6C05E1AD}"/>
    <cellStyle name="20% - Accent1 7 5 5" xfId="42117" xr:uid="{A80E530A-E764-4324-A18A-443827F88DCC}"/>
    <cellStyle name="20% - Accent1 7 5 6" xfId="28467" xr:uid="{15586C5D-393A-43DD-AE6D-B3FDB902DB3D}"/>
    <cellStyle name="20% - Accent1 7 5 7" xfId="14904" xr:uid="{B7AD38AD-997E-46E6-8E8E-682D19E7F189}"/>
    <cellStyle name="20% - Accent1 7 6" xfId="435" xr:uid="{5BC09E6F-F80E-493D-8EF9-90E41D88C842}"/>
    <cellStyle name="20% - Accent1 7 6 2" xfId="436" xr:uid="{397DB912-6CDE-422B-80E7-49ED5E990817}"/>
    <cellStyle name="20% - Accent1 7 6 2 2" xfId="42124" xr:uid="{1766B21A-C1EF-45CF-8FB7-21D333465B8B}"/>
    <cellStyle name="20% - Accent1 7 6 2 3" xfId="28474" xr:uid="{EE5F821A-FCBC-4359-9FB5-C1738F34FBC6}"/>
    <cellStyle name="20% - Accent1 7 6 2 4" xfId="14911" xr:uid="{21EA78B5-492C-45EA-BF29-18C440E41B9A}"/>
    <cellStyle name="20% - Accent1 7 6 3" xfId="42123" xr:uid="{3C9DBBA7-3309-4266-A488-ED3619716863}"/>
    <cellStyle name="20% - Accent1 7 6 4" xfId="28473" xr:uid="{8CF465D7-97E9-4ECE-A859-D994B148D775}"/>
    <cellStyle name="20% - Accent1 7 6 5" xfId="14910" xr:uid="{DB956C68-FE45-4058-8CCC-27C9616F4A95}"/>
    <cellStyle name="20% - Accent1 7 7" xfId="437" xr:uid="{3A3F2E06-9D30-4192-9129-94386F45F667}"/>
    <cellStyle name="20% - Accent1 7 7 2" xfId="438" xr:uid="{376563FD-F081-4928-A1AB-DB15F1A7A39F}"/>
    <cellStyle name="20% - Accent1 7 7 2 2" xfId="42126" xr:uid="{8E0CA450-D699-4042-B9CB-0BF8A91B97BE}"/>
    <cellStyle name="20% - Accent1 7 7 2 3" xfId="28476" xr:uid="{A6704997-0B0A-4701-98AE-9F6A2E76C789}"/>
    <cellStyle name="20% - Accent1 7 7 2 4" xfId="14913" xr:uid="{779F3796-C288-45E8-BA93-E720B824FD46}"/>
    <cellStyle name="20% - Accent1 7 7 3" xfId="42125" xr:uid="{BA45EA33-AB6F-4E43-9455-624BB93D1838}"/>
    <cellStyle name="20% - Accent1 7 7 4" xfId="28475" xr:uid="{97FD4288-EEC8-4907-ACB7-86A8D6A1BB97}"/>
    <cellStyle name="20% - Accent1 7 7 5" xfId="14912" xr:uid="{C26D2AE0-434A-4FF0-8C96-30C1794180F6}"/>
    <cellStyle name="20% - Accent1 7 8" xfId="439" xr:uid="{FB302E32-6AF0-41EA-A52F-235F1BAC2A42}"/>
    <cellStyle name="20% - Accent1 7 8 2" xfId="42127" xr:uid="{99C235C4-CEFE-4798-9346-369C2915B6E2}"/>
    <cellStyle name="20% - Accent1 7 8 3" xfId="28477" xr:uid="{BAC66C64-4560-4F05-898C-DE77EE0974DB}"/>
    <cellStyle name="20% - Accent1 7 8 4" xfId="14914" xr:uid="{AB91B7A5-E832-4481-A8D4-1EA1B344E786}"/>
    <cellStyle name="20% - Accent1 7 9" xfId="42092" xr:uid="{FBA49490-88A5-4F91-89FA-B40BF37B41DE}"/>
    <cellStyle name="20% - Accent1 8" xfId="440" xr:uid="{C017288C-0719-4F4C-85EA-51EDD0D19BD9}"/>
    <cellStyle name="20% - Accent1 8 2" xfId="441" xr:uid="{717F5150-E9F2-4A24-A54E-A6B52AF21BF8}"/>
    <cellStyle name="20% - Accent1 8 2 2" xfId="442" xr:uid="{100BE6C9-CC87-4715-B3DA-8814684EC841}"/>
    <cellStyle name="20% - Accent1 8 2 2 2" xfId="443" xr:uid="{1F70E1D6-86F3-4CDB-ABEF-6C9CADF38391}"/>
    <cellStyle name="20% - Accent1 8 2 2 2 2" xfId="42131" xr:uid="{2503F5CE-A78D-4A0E-B8B4-CF264FAD55B3}"/>
    <cellStyle name="20% - Accent1 8 2 2 2 3" xfId="28481" xr:uid="{042A9C66-B5B5-4B2C-BF7D-EA8BC5C65A22}"/>
    <cellStyle name="20% - Accent1 8 2 2 2 4" xfId="14918" xr:uid="{6520B04F-DE72-4BE6-ACB2-985AEB1C14E1}"/>
    <cellStyle name="20% - Accent1 8 2 2 3" xfId="42130" xr:uid="{86E4A8F0-AC62-4585-9C03-500D5E0BAE31}"/>
    <cellStyle name="20% - Accent1 8 2 2 4" xfId="28480" xr:uid="{34853692-A556-4CEF-AA3B-941DC384A604}"/>
    <cellStyle name="20% - Accent1 8 2 2 5" xfId="14917" xr:uid="{9C2D7D80-C8AD-4F06-B288-2BA45A793B08}"/>
    <cellStyle name="20% - Accent1 8 2 3" xfId="444" xr:uid="{4E48DD6F-2C89-496D-9233-97A770BCB942}"/>
    <cellStyle name="20% - Accent1 8 2 3 2" xfId="445" xr:uid="{3E9CE8A7-62E3-4A70-9FB4-54899BDBB044}"/>
    <cellStyle name="20% - Accent1 8 2 3 2 2" xfId="42133" xr:uid="{5DB07A07-F049-44A5-B04B-AB2B7F6988B2}"/>
    <cellStyle name="20% - Accent1 8 2 3 2 3" xfId="28483" xr:uid="{8FDAE3A5-CE12-479A-BF44-7F08520750A9}"/>
    <cellStyle name="20% - Accent1 8 2 3 2 4" xfId="14920" xr:uid="{9D386AE2-B19D-42B1-BC9A-F3FC7FB499A2}"/>
    <cellStyle name="20% - Accent1 8 2 3 3" xfId="42132" xr:uid="{2493B180-29B8-49D7-9216-BD384C4CC3F8}"/>
    <cellStyle name="20% - Accent1 8 2 3 4" xfId="28482" xr:uid="{54EBDC07-662F-42F7-A2AF-0888B706746A}"/>
    <cellStyle name="20% - Accent1 8 2 3 5" xfId="14919" xr:uid="{D81873D5-8DC0-4D80-9328-89E266F5F327}"/>
    <cellStyle name="20% - Accent1 8 2 4" xfId="446" xr:uid="{71805D5E-025A-42DF-A55B-89EA2ECCFE53}"/>
    <cellStyle name="20% - Accent1 8 2 4 2" xfId="42134" xr:uid="{5CD3A997-BE02-4E06-9755-B4398349946A}"/>
    <cellStyle name="20% - Accent1 8 2 4 3" xfId="28484" xr:uid="{08F92E80-4A5D-4389-8638-59ED7EC78A12}"/>
    <cellStyle name="20% - Accent1 8 2 4 4" xfId="14921" xr:uid="{99CF1A52-B361-4079-9EFA-034A076A28DB}"/>
    <cellStyle name="20% - Accent1 8 2 5" xfId="42129" xr:uid="{F4CC8BC5-E76A-485B-8704-F88A429FC999}"/>
    <cellStyle name="20% - Accent1 8 2 6" xfId="28479" xr:uid="{1CE5048D-76DC-4041-854C-C8A52E228800}"/>
    <cellStyle name="20% - Accent1 8 2 7" xfId="14916" xr:uid="{8AC75DE7-4B7D-4CAF-B251-4AA0417B98E9}"/>
    <cellStyle name="20% - Accent1 8 3" xfId="447" xr:uid="{B7D65FDB-30C5-4DE3-A83F-E5D96E58B970}"/>
    <cellStyle name="20% - Accent1 8 3 2" xfId="448" xr:uid="{A58B3606-B67B-43A0-BDD0-1E9F72266680}"/>
    <cellStyle name="20% - Accent1 8 3 2 2" xfId="449" xr:uid="{ED084D85-B9A6-419F-BB89-3D61B3452B69}"/>
    <cellStyle name="20% - Accent1 8 3 2 2 2" xfId="42137" xr:uid="{3A159C0D-5797-47FF-BE17-AD4EB974905D}"/>
    <cellStyle name="20% - Accent1 8 3 2 2 3" xfId="28487" xr:uid="{3654C560-3B91-4E7A-AD2C-B31462D4627E}"/>
    <cellStyle name="20% - Accent1 8 3 2 2 4" xfId="14924" xr:uid="{2B4F7EBD-4358-420A-A8F9-84C706CCE107}"/>
    <cellStyle name="20% - Accent1 8 3 2 3" xfId="42136" xr:uid="{546822D0-7AD2-4E4F-B66D-B0B331339B29}"/>
    <cellStyle name="20% - Accent1 8 3 2 4" xfId="28486" xr:uid="{23E9A22F-C72F-4259-AE53-455A04F90F09}"/>
    <cellStyle name="20% - Accent1 8 3 2 5" xfId="14923" xr:uid="{160F09AA-F2BA-45B6-9959-CC36B7E0C4A4}"/>
    <cellStyle name="20% - Accent1 8 3 3" xfId="450" xr:uid="{5BE000B4-18CB-4E54-9293-B007629816B2}"/>
    <cellStyle name="20% - Accent1 8 3 3 2" xfId="451" xr:uid="{CEFDDFD0-1A4B-497C-978C-79B907CF57DC}"/>
    <cellStyle name="20% - Accent1 8 3 3 2 2" xfId="42139" xr:uid="{38385B1D-7F81-4DCE-90BE-1FF4AF535950}"/>
    <cellStyle name="20% - Accent1 8 3 3 2 3" xfId="28489" xr:uid="{EECA8687-C66C-486B-BFB9-FF4B95CE2416}"/>
    <cellStyle name="20% - Accent1 8 3 3 2 4" xfId="14926" xr:uid="{9DC15F7B-EF54-48A6-B80C-4AE93DDA2E6D}"/>
    <cellStyle name="20% - Accent1 8 3 3 3" xfId="42138" xr:uid="{C37087F8-F70E-4DB6-8E8C-DC146F9A809C}"/>
    <cellStyle name="20% - Accent1 8 3 3 4" xfId="28488" xr:uid="{ADD128C4-6250-453E-9D33-37AAC534C2A1}"/>
    <cellStyle name="20% - Accent1 8 3 3 5" xfId="14925" xr:uid="{B844BFEE-1CAB-4BB4-B45C-F51DC944088F}"/>
    <cellStyle name="20% - Accent1 8 3 4" xfId="452" xr:uid="{A6A81009-29A4-4B7D-ABDD-8BCB842E8446}"/>
    <cellStyle name="20% - Accent1 8 3 4 2" xfId="42140" xr:uid="{84C76512-412D-4036-BEAF-879432384284}"/>
    <cellStyle name="20% - Accent1 8 3 4 3" xfId="28490" xr:uid="{D7D73C57-DB77-4241-BA5D-2F0171AAD468}"/>
    <cellStyle name="20% - Accent1 8 3 4 4" xfId="14927" xr:uid="{DAC6D8A9-2EB8-4390-801F-7915B38001DE}"/>
    <cellStyle name="20% - Accent1 8 3 5" xfId="42135" xr:uid="{C1307BA0-6E5F-49F9-9A57-F6FCF4F8A87C}"/>
    <cellStyle name="20% - Accent1 8 3 6" xfId="28485" xr:uid="{D542105F-0568-4B6A-B4AC-6E4F0BF9BA68}"/>
    <cellStyle name="20% - Accent1 8 3 7" xfId="14922" xr:uid="{6C8C6FB2-895E-4DA0-A5AB-1141EA893ED6}"/>
    <cellStyle name="20% - Accent1 8 4" xfId="453" xr:uid="{9084FD34-39D2-4418-9AE3-B1A22C884CDA}"/>
    <cellStyle name="20% - Accent1 8 4 2" xfId="454" xr:uid="{52944781-C200-48A8-862C-00556663B571}"/>
    <cellStyle name="20% - Accent1 8 4 2 2" xfId="42142" xr:uid="{4E157576-D052-47DF-AEE5-8DC2A6D35D43}"/>
    <cellStyle name="20% - Accent1 8 4 2 3" xfId="28492" xr:uid="{7881FE05-A739-4C5E-A863-F811D6AE9826}"/>
    <cellStyle name="20% - Accent1 8 4 2 4" xfId="14929" xr:uid="{578A58C7-FB8D-449E-8E8A-3C146D68D033}"/>
    <cellStyle name="20% - Accent1 8 4 3" xfId="42141" xr:uid="{9CC25E13-7579-48BC-A9FC-7D74E62E7FDF}"/>
    <cellStyle name="20% - Accent1 8 4 4" xfId="28491" xr:uid="{5FD72B0F-6837-4457-BD68-2DE412A06C33}"/>
    <cellStyle name="20% - Accent1 8 4 5" xfId="14928" xr:uid="{A8B14657-E724-4CE1-A5A3-2FE49E715B9E}"/>
    <cellStyle name="20% - Accent1 8 5" xfId="455" xr:uid="{E0DB1DE5-2EA4-4CB2-A6BD-20E96CB91E32}"/>
    <cellStyle name="20% - Accent1 8 5 2" xfId="456" xr:uid="{0F5EE09C-1D98-49C0-A7D3-A03B0FD8DF27}"/>
    <cellStyle name="20% - Accent1 8 5 2 2" xfId="42144" xr:uid="{E564E978-9768-4474-B5B3-A56DEE24678D}"/>
    <cellStyle name="20% - Accent1 8 5 2 3" xfId="28494" xr:uid="{022AB9AE-6A68-4EF6-B7A9-FA71BF804750}"/>
    <cellStyle name="20% - Accent1 8 5 2 4" xfId="14931" xr:uid="{7A169E9B-F6DA-4DA9-B238-51241CA99CD1}"/>
    <cellStyle name="20% - Accent1 8 5 3" xfId="42143" xr:uid="{221E3CC3-6944-4784-A6C3-0116D88D56A6}"/>
    <cellStyle name="20% - Accent1 8 5 4" xfId="28493" xr:uid="{75520899-62D0-4374-940E-6664DB0F0F79}"/>
    <cellStyle name="20% - Accent1 8 5 5" xfId="14930" xr:uid="{97735A4C-43B0-4F61-950A-BFCD58F6A5E0}"/>
    <cellStyle name="20% - Accent1 8 6" xfId="457" xr:uid="{C467DBEA-AAC1-482C-9395-6FA39C4E1343}"/>
    <cellStyle name="20% - Accent1 8 6 2" xfId="42145" xr:uid="{C039A4D3-C1E8-4BD4-ACD9-5966616EDADB}"/>
    <cellStyle name="20% - Accent1 8 6 3" xfId="28495" xr:uid="{4FB7F9F3-100C-4B84-B998-BB1FB67FE141}"/>
    <cellStyle name="20% - Accent1 8 6 4" xfId="14932" xr:uid="{3166F5C7-5FE9-4F07-BE1F-9A8EB63734F2}"/>
    <cellStyle name="20% - Accent1 8 7" xfId="42128" xr:uid="{359A0752-C5CF-4379-970B-8BCF6312A582}"/>
    <cellStyle name="20% - Accent1 8 8" xfId="28478" xr:uid="{308A71DA-E010-40C7-BED2-28E66157EBD4}"/>
    <cellStyle name="20% - Accent1 8 9" xfId="14915" xr:uid="{8C4F27A7-2EF0-4391-85C7-78DC86FBF07C}"/>
    <cellStyle name="20% - Accent1 9" xfId="458" xr:uid="{C22EAC8A-87BE-4797-A845-096663BA5670}"/>
    <cellStyle name="20% - Accent1 9 2" xfId="459" xr:uid="{D6EC00C9-109C-444C-BDE1-0412F87EE505}"/>
    <cellStyle name="20% - Accent1 9 2 2" xfId="460" xr:uid="{72BBE23B-BDCF-4990-B6C5-28D7676E5070}"/>
    <cellStyle name="20% - Accent1 9 2 2 2" xfId="461" xr:uid="{85639A0D-7D48-4689-8FB7-0AEAE1FA6632}"/>
    <cellStyle name="20% - Accent1 9 2 2 2 2" xfId="42149" xr:uid="{7DB482B6-BCE9-4908-9EC0-4C78A33EDBE5}"/>
    <cellStyle name="20% - Accent1 9 2 2 2 3" xfId="28499" xr:uid="{400B3177-6EEB-416A-86DA-7FB3A9D00E33}"/>
    <cellStyle name="20% - Accent1 9 2 2 2 4" xfId="14936" xr:uid="{6FDB2E88-1464-45D1-AF63-1C60CE357517}"/>
    <cellStyle name="20% - Accent1 9 2 2 3" xfId="42148" xr:uid="{B55BADCF-66FF-4718-8971-A0C4BC9D528A}"/>
    <cellStyle name="20% - Accent1 9 2 2 4" xfId="28498" xr:uid="{5928CED6-A3C5-4A82-949E-13889B5F6972}"/>
    <cellStyle name="20% - Accent1 9 2 2 5" xfId="14935" xr:uid="{7EF7178B-F200-45C0-A103-872A20D2F772}"/>
    <cellStyle name="20% - Accent1 9 2 3" xfId="462" xr:uid="{7214CEF0-0E5D-46F2-903A-DD3883DC94C2}"/>
    <cellStyle name="20% - Accent1 9 2 3 2" xfId="463" xr:uid="{977E9E18-FBCE-4B67-A075-ABEFCB692961}"/>
    <cellStyle name="20% - Accent1 9 2 3 2 2" xfId="42151" xr:uid="{2E1A2D78-6D94-4BB6-901F-06561420884E}"/>
    <cellStyle name="20% - Accent1 9 2 3 2 3" xfId="28501" xr:uid="{C75AFCA9-E332-4CD7-AD60-9ABEAB1BF797}"/>
    <cellStyle name="20% - Accent1 9 2 3 2 4" xfId="14938" xr:uid="{657C19C4-90CA-426F-9814-4672DEECA94B}"/>
    <cellStyle name="20% - Accent1 9 2 3 3" xfId="42150" xr:uid="{75A12FC1-F7E0-4A50-9FBB-4B028A7AFD44}"/>
    <cellStyle name="20% - Accent1 9 2 3 4" xfId="28500" xr:uid="{A2BF4217-354B-4646-AB4C-68130B0116C9}"/>
    <cellStyle name="20% - Accent1 9 2 3 5" xfId="14937" xr:uid="{25B26391-EA97-4CC2-BCA4-0F939F0D7D51}"/>
    <cellStyle name="20% - Accent1 9 2 4" xfId="464" xr:uid="{15717F2E-65EF-4721-B4E3-59409886F16D}"/>
    <cellStyle name="20% - Accent1 9 2 4 2" xfId="42152" xr:uid="{18316397-B514-42BE-81BD-FE5B063F701C}"/>
    <cellStyle name="20% - Accent1 9 2 4 3" xfId="28502" xr:uid="{5E291397-D336-4A47-B146-226EC2599A3B}"/>
    <cellStyle name="20% - Accent1 9 2 4 4" xfId="14939" xr:uid="{12E08620-3660-4920-94F7-147AD02DB84A}"/>
    <cellStyle name="20% - Accent1 9 2 5" xfId="42147" xr:uid="{B2427570-9799-4C64-BCDD-04E0E9E3F2BC}"/>
    <cellStyle name="20% - Accent1 9 2 6" xfId="28497" xr:uid="{BB0FE7E2-4EEB-40CB-B4DE-C8D1B53D7708}"/>
    <cellStyle name="20% - Accent1 9 2 7" xfId="14934" xr:uid="{2A7690F5-7F63-4DC9-823D-ADDEE0560D6E}"/>
    <cellStyle name="20% - Accent1 9 3" xfId="465" xr:uid="{B0931D5E-2DC4-48D3-9161-76ED98D262E8}"/>
    <cellStyle name="20% - Accent1 9 3 2" xfId="466" xr:uid="{26646007-8871-44E6-92E1-F8B9996CEFD9}"/>
    <cellStyle name="20% - Accent1 9 3 2 2" xfId="467" xr:uid="{C71ED9CB-1769-487B-A847-D9192DD3F20E}"/>
    <cellStyle name="20% - Accent1 9 3 2 2 2" xfId="42155" xr:uid="{1EA667D6-B14C-442B-A478-263FD198F813}"/>
    <cellStyle name="20% - Accent1 9 3 2 2 3" xfId="28505" xr:uid="{6C1AB48F-4ABB-4509-B2CF-11BF6AE95201}"/>
    <cellStyle name="20% - Accent1 9 3 2 2 4" xfId="14942" xr:uid="{CD6E538F-F64B-4A1F-9712-4970F4667D3C}"/>
    <cellStyle name="20% - Accent1 9 3 2 3" xfId="42154" xr:uid="{1198D409-C5BE-4CEC-9B8D-098EE80C6A1B}"/>
    <cellStyle name="20% - Accent1 9 3 2 4" xfId="28504" xr:uid="{023FE900-F2B8-4AF0-9C0C-0D2161119FFE}"/>
    <cellStyle name="20% - Accent1 9 3 2 5" xfId="14941" xr:uid="{8590136D-A2A4-435C-A76B-A923D26EFD83}"/>
    <cellStyle name="20% - Accent1 9 3 3" xfId="468" xr:uid="{81CACBF0-8718-4E37-B39C-DF6274D0F559}"/>
    <cellStyle name="20% - Accent1 9 3 3 2" xfId="469" xr:uid="{7D2139EA-C6A7-4288-A755-83A67BCE8AE7}"/>
    <cellStyle name="20% - Accent1 9 3 3 2 2" xfId="42157" xr:uid="{0F3FFDF8-0D62-4B51-8B72-C0D3B7CBC228}"/>
    <cellStyle name="20% - Accent1 9 3 3 2 3" xfId="28507" xr:uid="{6B61225F-6923-4CF6-80A3-A7BA7A040806}"/>
    <cellStyle name="20% - Accent1 9 3 3 2 4" xfId="14944" xr:uid="{E76EDC22-66C0-4A45-A2D3-3ECDDA7BA8A3}"/>
    <cellStyle name="20% - Accent1 9 3 3 3" xfId="42156" xr:uid="{E053A9A0-6C23-4B78-860D-CB4E1C2BA3B5}"/>
    <cellStyle name="20% - Accent1 9 3 3 4" xfId="28506" xr:uid="{94877FE2-AE78-47B3-952B-5AF7268484DF}"/>
    <cellStyle name="20% - Accent1 9 3 3 5" xfId="14943" xr:uid="{34497F6D-E8FC-4E5E-BC03-8731969CEBDC}"/>
    <cellStyle name="20% - Accent1 9 3 4" xfId="470" xr:uid="{B2CD0347-2355-4615-BB8C-9838996AD3AD}"/>
    <cellStyle name="20% - Accent1 9 3 4 2" xfId="42158" xr:uid="{C320CE69-71DA-48A8-9E08-CC5913AA2838}"/>
    <cellStyle name="20% - Accent1 9 3 4 3" xfId="28508" xr:uid="{66DAF50A-BEF1-459F-950B-B8689DA678F3}"/>
    <cellStyle name="20% - Accent1 9 3 4 4" xfId="14945" xr:uid="{C45278EB-C634-47D5-93FC-9BDF25127A48}"/>
    <cellStyle name="20% - Accent1 9 3 5" xfId="42153" xr:uid="{086A4E47-A917-4D20-8E9E-20574BB97217}"/>
    <cellStyle name="20% - Accent1 9 3 6" xfId="28503" xr:uid="{1AE77895-2412-4B0D-84A8-B77B78DFD420}"/>
    <cellStyle name="20% - Accent1 9 3 7" xfId="14940" xr:uid="{A0C52FEB-E87D-4BB9-89EE-FC9BA41BB30C}"/>
    <cellStyle name="20% - Accent1 9 4" xfId="471" xr:uid="{2261C087-1F0D-4147-9CB4-09BE30928D84}"/>
    <cellStyle name="20% - Accent1 9 4 2" xfId="472" xr:uid="{4026DA46-D2DD-4EC1-AFA4-9193D23BC453}"/>
    <cellStyle name="20% - Accent1 9 4 2 2" xfId="42160" xr:uid="{D904800C-55A6-4C81-8BB7-1A727DCAD8E3}"/>
    <cellStyle name="20% - Accent1 9 4 2 3" xfId="28510" xr:uid="{E4A34D10-0293-4CA0-9D79-83F518E02DEF}"/>
    <cellStyle name="20% - Accent1 9 4 2 4" xfId="14947" xr:uid="{AA719C0C-15BA-4E57-AA94-2AC835A99931}"/>
    <cellStyle name="20% - Accent1 9 4 3" xfId="42159" xr:uid="{2F3C78AC-980A-4A9A-AE77-4C8A60C3FDAF}"/>
    <cellStyle name="20% - Accent1 9 4 4" xfId="28509" xr:uid="{C755BDD4-FD1D-4353-90E8-71495CF563D7}"/>
    <cellStyle name="20% - Accent1 9 4 5" xfId="14946" xr:uid="{1F8001FE-6C22-4F62-B917-B4423B37B7F5}"/>
    <cellStyle name="20% - Accent1 9 5" xfId="473" xr:uid="{53DF3AFE-F0BB-48FF-A023-B6B73BF94866}"/>
    <cellStyle name="20% - Accent1 9 5 2" xfId="474" xr:uid="{D40D46F1-C3EC-453C-8E35-4834BEDBB1A5}"/>
    <cellStyle name="20% - Accent1 9 5 2 2" xfId="42162" xr:uid="{50431839-552E-4B40-9F47-C7E6417B0415}"/>
    <cellStyle name="20% - Accent1 9 5 2 3" xfId="28512" xr:uid="{4FC380AD-A889-4514-8D03-74D002B3C814}"/>
    <cellStyle name="20% - Accent1 9 5 2 4" xfId="14949" xr:uid="{079DC886-EC51-49CC-BE63-66723C9F15ED}"/>
    <cellStyle name="20% - Accent1 9 5 3" xfId="42161" xr:uid="{23D0CFF9-EA95-40C3-A5E4-46A5E2D30A06}"/>
    <cellStyle name="20% - Accent1 9 5 4" xfId="28511" xr:uid="{E9E486F7-C026-413C-B71C-BF13693E6D03}"/>
    <cellStyle name="20% - Accent1 9 5 5" xfId="14948" xr:uid="{6A951E39-FEEB-4CB0-9FAF-5B534968F80F}"/>
    <cellStyle name="20% - Accent1 9 6" xfId="475" xr:uid="{36A49CE7-6578-4090-9790-34CCA64F1ADE}"/>
    <cellStyle name="20% - Accent1 9 6 2" xfId="42163" xr:uid="{913E6C22-DAD2-45A4-8506-5D02EB539683}"/>
    <cellStyle name="20% - Accent1 9 6 3" xfId="28513" xr:uid="{CA0D47B9-D965-4B01-B1E8-272774C56D4D}"/>
    <cellStyle name="20% - Accent1 9 6 4" xfId="14950" xr:uid="{C845D618-2B9B-48C4-B2EB-8740634437B7}"/>
    <cellStyle name="20% - Accent1 9 7" xfId="42146" xr:uid="{A0D2BC8C-119E-4225-B999-A3906C7665FE}"/>
    <cellStyle name="20% - Accent1 9 8" xfId="28496" xr:uid="{8344D9BE-1572-44AE-8E30-0D89053AAB87}"/>
    <cellStyle name="20% - Accent1 9 9" xfId="14933" xr:uid="{1D195FD8-CF96-4ED7-9D06-B9027877F908}"/>
    <cellStyle name="20% - Accent2" xfId="158" builtinId="34" customBuiltin="1"/>
    <cellStyle name="20% - Accent2 10" xfId="476" xr:uid="{5703D8C1-F146-4267-888F-63B9C7AD78A5}"/>
    <cellStyle name="20% - Accent2 10 2" xfId="477" xr:uid="{CA700632-A51F-4D97-938F-AB362BF9D679}"/>
    <cellStyle name="20% - Accent2 10 2 2" xfId="478" xr:uid="{F5317A48-BA0F-4545-A54D-D4688B78D965}"/>
    <cellStyle name="20% - Accent2 10 2 2 2" xfId="479" xr:uid="{A68FC722-717A-4AB4-A3D0-F4567C95C7B4}"/>
    <cellStyle name="20% - Accent2 10 2 2 2 2" xfId="42167" xr:uid="{E2055CDF-044B-4A8F-B257-5ACC671DA46B}"/>
    <cellStyle name="20% - Accent2 10 2 2 2 3" xfId="28517" xr:uid="{B083D6B6-5933-4091-9087-1254E358B628}"/>
    <cellStyle name="20% - Accent2 10 2 2 2 4" xfId="14954" xr:uid="{A593353C-49DB-4E2A-BC2C-D93D5584611E}"/>
    <cellStyle name="20% - Accent2 10 2 2 3" xfId="42166" xr:uid="{419C2B66-71DA-42ED-AF8A-08CB956F4640}"/>
    <cellStyle name="20% - Accent2 10 2 2 4" xfId="28516" xr:uid="{A667DDED-5178-47E8-A629-08BEBB1DD661}"/>
    <cellStyle name="20% - Accent2 10 2 2 5" xfId="14953" xr:uid="{6D4844DD-A519-4A80-8A08-17A44C78E67E}"/>
    <cellStyle name="20% - Accent2 10 2 3" xfId="480" xr:uid="{D2EE9540-2151-45CF-AF86-9E47F1F433CA}"/>
    <cellStyle name="20% - Accent2 10 2 3 2" xfId="481" xr:uid="{01405E5F-2DDF-4D67-8A6C-EE6A82BE83F6}"/>
    <cellStyle name="20% - Accent2 10 2 3 2 2" xfId="42169" xr:uid="{1B87F5C5-61BB-49FA-8F0B-FEFC60C2A5D7}"/>
    <cellStyle name="20% - Accent2 10 2 3 2 3" xfId="28519" xr:uid="{DC98497D-49C6-411A-9BFA-AE45D106B3BD}"/>
    <cellStyle name="20% - Accent2 10 2 3 2 4" xfId="14956" xr:uid="{18E76C79-020A-437E-9CEC-A01F89A1500D}"/>
    <cellStyle name="20% - Accent2 10 2 3 3" xfId="42168" xr:uid="{17BC4FAE-7BE0-41EA-B05C-49D4B36D7AA4}"/>
    <cellStyle name="20% - Accent2 10 2 3 4" xfId="28518" xr:uid="{CD1A879E-176C-4129-B06D-CF395620AD84}"/>
    <cellStyle name="20% - Accent2 10 2 3 5" xfId="14955" xr:uid="{3FD52002-9A32-4CBA-98D1-79AFCC0FB32A}"/>
    <cellStyle name="20% - Accent2 10 2 4" xfId="482" xr:uid="{D8E1A4F4-D3C9-46D1-9320-708790F473C6}"/>
    <cellStyle name="20% - Accent2 10 2 4 2" xfId="42170" xr:uid="{FFB74DCA-0B04-4453-A743-FCDA30D738E6}"/>
    <cellStyle name="20% - Accent2 10 2 4 3" xfId="28520" xr:uid="{8EA94113-398B-400E-9627-7362B825044B}"/>
    <cellStyle name="20% - Accent2 10 2 4 4" xfId="14957" xr:uid="{0A6C32B7-87E5-48D4-85F0-CAFA5D5D1B63}"/>
    <cellStyle name="20% - Accent2 10 2 5" xfId="42165" xr:uid="{1C805359-0FBE-4967-B32C-D2352675A75B}"/>
    <cellStyle name="20% - Accent2 10 2 6" xfId="28515" xr:uid="{7617F60D-EFE9-4AAC-BBBF-AC23567FA0CE}"/>
    <cellStyle name="20% - Accent2 10 2 7" xfId="14952" xr:uid="{FCD942D7-A3FD-48E4-B792-CBED1AE6BC11}"/>
    <cellStyle name="20% - Accent2 10 3" xfId="483" xr:uid="{EA55BD28-B577-4386-BE2D-0ADFC3993789}"/>
    <cellStyle name="20% - Accent2 10 3 2" xfId="484" xr:uid="{4848FC6E-FCDB-4FBD-8D25-030F11835519}"/>
    <cellStyle name="20% - Accent2 10 3 2 2" xfId="42172" xr:uid="{EC3DC4F1-1229-4B7B-A460-915F74F2F188}"/>
    <cellStyle name="20% - Accent2 10 3 2 3" xfId="28522" xr:uid="{3DEB7524-767D-40F9-AEAB-26D194473D3D}"/>
    <cellStyle name="20% - Accent2 10 3 2 4" xfId="14959" xr:uid="{4C5CF7AA-8D3C-4E04-B35C-A4B4F16A2613}"/>
    <cellStyle name="20% - Accent2 10 3 3" xfId="42171" xr:uid="{12399781-DE6D-4478-B2E5-60EB2BCC91B7}"/>
    <cellStyle name="20% - Accent2 10 3 4" xfId="28521" xr:uid="{4DDB6ECB-7E68-4C63-8247-D1E438C3DF88}"/>
    <cellStyle name="20% - Accent2 10 3 5" xfId="14958" xr:uid="{62AA5813-5B55-4F5A-81D9-DC27FE650914}"/>
    <cellStyle name="20% - Accent2 10 4" xfId="485" xr:uid="{3C9F2F11-3500-4AFF-BBC3-0ED6ADAAB602}"/>
    <cellStyle name="20% - Accent2 10 4 2" xfId="486" xr:uid="{1826BB14-B1D3-40BF-842A-4E92D2692503}"/>
    <cellStyle name="20% - Accent2 10 4 2 2" xfId="42174" xr:uid="{3108963F-1319-4900-989D-D25D3F1620B0}"/>
    <cellStyle name="20% - Accent2 10 4 2 3" xfId="28524" xr:uid="{E9A03208-0EA3-4F8B-A9C5-86AE5276F346}"/>
    <cellStyle name="20% - Accent2 10 4 2 4" xfId="14961" xr:uid="{9C45E860-C9ED-4F3D-AF66-9DADD8CD1D03}"/>
    <cellStyle name="20% - Accent2 10 4 3" xfId="42173" xr:uid="{57DAD903-93AB-4240-831D-9E6A7CDA3158}"/>
    <cellStyle name="20% - Accent2 10 4 4" xfId="28523" xr:uid="{B0D2765B-BCCB-47CB-BD0E-34F1137A1B1B}"/>
    <cellStyle name="20% - Accent2 10 4 5" xfId="14960" xr:uid="{F57278CC-AD6C-4D1C-BFFD-96426B4C96BF}"/>
    <cellStyle name="20% - Accent2 10 5" xfId="487" xr:uid="{D5D8B32D-1342-4556-BBDF-6A0FE3B4C324}"/>
    <cellStyle name="20% - Accent2 10 5 2" xfId="42175" xr:uid="{C5001B77-C2D9-45E1-B47F-9EEABE7B7BB4}"/>
    <cellStyle name="20% - Accent2 10 5 3" xfId="28525" xr:uid="{C0E5266A-4310-45A9-92D6-A6350A9D3EEA}"/>
    <cellStyle name="20% - Accent2 10 5 4" xfId="14962" xr:uid="{4DBEE6F6-5CEB-43F2-964B-7B76B0EFAFA1}"/>
    <cellStyle name="20% - Accent2 10 6" xfId="42164" xr:uid="{9A5BF19B-5236-4107-BF7C-95A912DDCC2C}"/>
    <cellStyle name="20% - Accent2 10 7" xfId="28514" xr:uid="{48BAD3F7-193C-4226-80E5-3D4A8FA1E6EC}"/>
    <cellStyle name="20% - Accent2 10 8" xfId="14951" xr:uid="{03AD18F7-B6CE-440A-99FE-835D83C1E618}"/>
    <cellStyle name="20% - Accent2 11" xfId="488" xr:uid="{78E599F7-F190-4AA9-9EFA-0568F84CA110}"/>
    <cellStyle name="20% - Accent2 11 2" xfId="489" xr:uid="{57509DC3-BFF1-4C76-A32B-F592AE49C068}"/>
    <cellStyle name="20% - Accent2 11 2 2" xfId="490" xr:uid="{1462AC7E-9FBB-4076-A681-F65ECB910182}"/>
    <cellStyle name="20% - Accent2 11 2 2 2" xfId="491" xr:uid="{8A7C209C-BD52-4DE7-851C-52C37FF3EA53}"/>
    <cellStyle name="20% - Accent2 11 2 2 2 2" xfId="42179" xr:uid="{8319252B-BFA7-421B-8FD6-502F32D4432C}"/>
    <cellStyle name="20% - Accent2 11 2 2 2 3" xfId="28529" xr:uid="{BAB1393F-969C-4243-B064-0078BAB5432F}"/>
    <cellStyle name="20% - Accent2 11 2 2 2 4" xfId="14966" xr:uid="{F715BC62-1E6E-4E18-9F12-20257521EF32}"/>
    <cellStyle name="20% - Accent2 11 2 2 3" xfId="42178" xr:uid="{CA1BFE69-20D9-467C-A399-86A50F40A339}"/>
    <cellStyle name="20% - Accent2 11 2 2 4" xfId="28528" xr:uid="{B5EAABB3-E826-4978-9108-34C19E6EDDE8}"/>
    <cellStyle name="20% - Accent2 11 2 2 5" xfId="14965" xr:uid="{E4C9FCD2-DDAB-4478-99ED-1766361BF3F8}"/>
    <cellStyle name="20% - Accent2 11 2 3" xfId="492" xr:uid="{ECE59AA9-F113-426A-B2CE-22BBEE1AC8D3}"/>
    <cellStyle name="20% - Accent2 11 2 3 2" xfId="493" xr:uid="{A5DD9B3F-0E69-4C66-8273-39E1DBD7D8CB}"/>
    <cellStyle name="20% - Accent2 11 2 3 2 2" xfId="42181" xr:uid="{93AA91A4-2CD7-4E92-9770-D4F6EE908E82}"/>
    <cellStyle name="20% - Accent2 11 2 3 2 3" xfId="28531" xr:uid="{77A5E5C2-B1AC-42E9-8A29-1F8E5E84BDD7}"/>
    <cellStyle name="20% - Accent2 11 2 3 2 4" xfId="14968" xr:uid="{E502DEAD-297F-467D-AB15-A7DDCED1B525}"/>
    <cellStyle name="20% - Accent2 11 2 3 3" xfId="42180" xr:uid="{EE53A56B-7559-4D7B-931A-602EE32E67A3}"/>
    <cellStyle name="20% - Accent2 11 2 3 4" xfId="28530" xr:uid="{48B7FE3D-CC3D-4A36-B6BE-6EA226247D78}"/>
    <cellStyle name="20% - Accent2 11 2 3 5" xfId="14967" xr:uid="{72FCB258-DA64-4F11-8472-F919149B7BDE}"/>
    <cellStyle name="20% - Accent2 11 2 4" xfId="494" xr:uid="{564D7B48-4DAB-4F5F-8636-DB9ACCD1AC73}"/>
    <cellStyle name="20% - Accent2 11 2 4 2" xfId="42182" xr:uid="{70FF4768-F950-413B-8521-B4A798E6CC64}"/>
    <cellStyle name="20% - Accent2 11 2 4 3" xfId="28532" xr:uid="{E9B1E324-9971-488B-85BC-501F76667B32}"/>
    <cellStyle name="20% - Accent2 11 2 4 4" xfId="14969" xr:uid="{41D44FD6-7F64-4E05-9933-4992C0506C68}"/>
    <cellStyle name="20% - Accent2 11 2 5" xfId="42177" xr:uid="{41A7D8DA-3CD9-416F-8B73-839942A4C66E}"/>
    <cellStyle name="20% - Accent2 11 2 6" xfId="28527" xr:uid="{CD81F902-E2CC-4A4D-A1F3-15C11E7652B0}"/>
    <cellStyle name="20% - Accent2 11 2 7" xfId="14964" xr:uid="{ACE7EED9-0D97-4F84-B277-EB4B40A7F7CE}"/>
    <cellStyle name="20% - Accent2 11 3" xfId="495" xr:uid="{E867F638-B700-4438-8D8F-C296003F9D2F}"/>
    <cellStyle name="20% - Accent2 11 3 2" xfId="496" xr:uid="{3EE6BC86-442A-45DF-A006-AB89F7B5D7C8}"/>
    <cellStyle name="20% - Accent2 11 3 2 2" xfId="42184" xr:uid="{BC228ED2-B585-4868-B76E-F11172F9B7F7}"/>
    <cellStyle name="20% - Accent2 11 3 2 3" xfId="28534" xr:uid="{16D9116B-5BBC-437A-8103-7F60DD34D9AA}"/>
    <cellStyle name="20% - Accent2 11 3 2 4" xfId="14971" xr:uid="{C791A992-A363-43C8-8313-380C9BE56870}"/>
    <cellStyle name="20% - Accent2 11 3 3" xfId="42183" xr:uid="{D8053FE5-7996-4059-AD69-36AE28736E65}"/>
    <cellStyle name="20% - Accent2 11 3 4" xfId="28533" xr:uid="{002350C8-011F-4549-A955-887B7A935B94}"/>
    <cellStyle name="20% - Accent2 11 3 5" xfId="14970" xr:uid="{9A24523B-8A89-4E7A-A3E2-C487EBF11619}"/>
    <cellStyle name="20% - Accent2 11 4" xfId="497" xr:uid="{C607D99A-A652-47BF-905D-832732B1082D}"/>
    <cellStyle name="20% - Accent2 11 4 2" xfId="498" xr:uid="{2F48EC6E-9B2C-476C-A84C-3C819AA28043}"/>
    <cellStyle name="20% - Accent2 11 4 2 2" xfId="42186" xr:uid="{96BAEEA6-BF11-41DE-9EB0-1E4F339AB3E2}"/>
    <cellStyle name="20% - Accent2 11 4 2 3" xfId="28536" xr:uid="{D761570E-40F5-4164-B131-EC59D9E6995E}"/>
    <cellStyle name="20% - Accent2 11 4 2 4" xfId="14973" xr:uid="{8ABF2281-D0C5-4997-A68C-B3D5AB11F305}"/>
    <cellStyle name="20% - Accent2 11 4 3" xfId="42185" xr:uid="{11A30033-A971-4945-B958-B269EABFAF90}"/>
    <cellStyle name="20% - Accent2 11 4 4" xfId="28535" xr:uid="{CEE681E5-A8D6-4800-A74F-DE61B7DE1584}"/>
    <cellStyle name="20% - Accent2 11 4 5" xfId="14972" xr:uid="{8B6F7AEF-8341-4F80-BB46-FDCFE4383470}"/>
    <cellStyle name="20% - Accent2 11 5" xfId="499" xr:uid="{AA63030A-AA23-460F-B973-56E23C6584DF}"/>
    <cellStyle name="20% - Accent2 11 5 2" xfId="42187" xr:uid="{4FD9CE34-14A1-4095-A971-AF341B2F7EA0}"/>
    <cellStyle name="20% - Accent2 11 5 3" xfId="28537" xr:uid="{BE91C5E8-89F5-4266-A57B-980B8202B547}"/>
    <cellStyle name="20% - Accent2 11 5 4" xfId="14974" xr:uid="{716C7866-F4B1-4672-BB54-BB5E24805AA6}"/>
    <cellStyle name="20% - Accent2 11 6" xfId="42176" xr:uid="{57E4B00E-6E12-4AF9-8315-F1B93A09D3CE}"/>
    <cellStyle name="20% - Accent2 11 7" xfId="28526" xr:uid="{5CBC7AFE-F0A8-4F3E-A2D5-E33169FAA3C1}"/>
    <cellStyle name="20% - Accent2 11 8" xfId="14963" xr:uid="{17A6BEA9-1D71-44AC-9298-28CEE1CBA04F}"/>
    <cellStyle name="20% - Accent2 12" xfId="500" xr:uid="{A6C48A87-6214-4164-9514-9416E59CA898}"/>
    <cellStyle name="20% - Accent2 12 2" xfId="501" xr:uid="{53FB3AD8-BF2F-4CB5-BE35-2E74640FADF4}"/>
    <cellStyle name="20% - Accent2 12 2 2" xfId="502" xr:uid="{C4B89D70-756A-47BC-A9A0-72EEC1D9FD7F}"/>
    <cellStyle name="20% - Accent2 12 2 2 2" xfId="42190" xr:uid="{29A81FF5-EDC3-493E-972E-65D69A71543D}"/>
    <cellStyle name="20% - Accent2 12 2 2 3" xfId="28540" xr:uid="{73A704BA-65F1-4ACA-B9C6-F61FF07922F4}"/>
    <cellStyle name="20% - Accent2 12 2 2 4" xfId="14977" xr:uid="{541877E6-C5D2-4B08-8405-35D406793977}"/>
    <cellStyle name="20% - Accent2 12 2 3" xfId="42189" xr:uid="{186E6F3D-BED5-43B1-8508-69458AAE5AA2}"/>
    <cellStyle name="20% - Accent2 12 2 4" xfId="28539" xr:uid="{64E1E398-EC2E-49F7-B6E5-35C0F2F95355}"/>
    <cellStyle name="20% - Accent2 12 2 5" xfId="14976" xr:uid="{D4C00BAD-91D3-499F-84A9-063B2841FBBE}"/>
    <cellStyle name="20% - Accent2 12 3" xfId="503" xr:uid="{D062257E-7893-4D2A-B7CC-A07F82D563B2}"/>
    <cellStyle name="20% - Accent2 12 3 2" xfId="504" xr:uid="{2A31D333-6985-428C-AF17-1BB82D653DA7}"/>
    <cellStyle name="20% - Accent2 12 3 2 2" xfId="42192" xr:uid="{966D7886-66B6-47DA-81D0-F9AB5343E420}"/>
    <cellStyle name="20% - Accent2 12 3 2 3" xfId="28542" xr:uid="{716BB053-06CC-4510-B0D9-12668EB9C9B8}"/>
    <cellStyle name="20% - Accent2 12 3 2 4" xfId="14979" xr:uid="{741BB9D9-E064-47CE-8D5D-4928D3C9346D}"/>
    <cellStyle name="20% - Accent2 12 3 3" xfId="42191" xr:uid="{F43BFC86-6C03-4BD5-9DAF-4E975C60473F}"/>
    <cellStyle name="20% - Accent2 12 3 4" xfId="28541" xr:uid="{B32E789B-4247-46B9-AB56-326D2ACE9457}"/>
    <cellStyle name="20% - Accent2 12 3 5" xfId="14978" xr:uid="{3A4B2E03-20CD-492D-A261-82B311D3E0B5}"/>
    <cellStyle name="20% - Accent2 12 4" xfId="505" xr:uid="{B52899C7-9E34-4A39-8575-36410A83C8DC}"/>
    <cellStyle name="20% - Accent2 12 4 2" xfId="42193" xr:uid="{CA2D53AD-0428-42D9-9ADA-9B4F9F9B0A81}"/>
    <cellStyle name="20% - Accent2 12 4 3" xfId="28543" xr:uid="{26972D26-4CCE-44A4-8B65-D0DD74D4E222}"/>
    <cellStyle name="20% - Accent2 12 4 4" xfId="14980" xr:uid="{B852ACE5-3344-40C3-A327-390C1F1FD0EC}"/>
    <cellStyle name="20% - Accent2 12 5" xfId="42188" xr:uid="{943653E0-B934-4EDF-AE86-6E27FFAF4254}"/>
    <cellStyle name="20% - Accent2 12 6" xfId="28538" xr:uid="{99A1BB3C-B040-4544-ACA1-7A260DE99302}"/>
    <cellStyle name="20% - Accent2 12 7" xfId="14975" xr:uid="{0A007B31-3922-4C70-AD77-F19AEC42EF82}"/>
    <cellStyle name="20% - Accent2 13" xfId="506" xr:uid="{6968676B-10E1-46F9-805F-D3FBD1E4A719}"/>
    <cellStyle name="20% - Accent2 13 2" xfId="507" xr:uid="{BEB2A009-3A15-4688-A405-9EF590476210}"/>
    <cellStyle name="20% - Accent2 13 2 2" xfId="508" xr:uid="{6D461E76-7732-494E-9995-A98976A2A3E3}"/>
    <cellStyle name="20% - Accent2 13 2 2 2" xfId="42196" xr:uid="{E19D0C8D-5B0C-46A5-A025-EA9D8DB1F097}"/>
    <cellStyle name="20% - Accent2 13 2 2 3" xfId="28546" xr:uid="{33E6FB28-2D62-4CAB-95F0-6948FBD91FBE}"/>
    <cellStyle name="20% - Accent2 13 2 2 4" xfId="14983" xr:uid="{B43A6D1F-67E6-4CD6-997F-A877974DDB95}"/>
    <cellStyle name="20% - Accent2 13 2 3" xfId="42195" xr:uid="{4C003F1C-4A9C-43A9-A003-0877DCCD14A6}"/>
    <cellStyle name="20% - Accent2 13 2 4" xfId="28545" xr:uid="{1BA99E1F-1453-4FF9-A842-4E5A19F85A46}"/>
    <cellStyle name="20% - Accent2 13 2 5" xfId="14982" xr:uid="{C09A6B4F-C4D1-4EF6-91F6-439FDC5D0BB8}"/>
    <cellStyle name="20% - Accent2 13 3" xfId="509" xr:uid="{0015749A-6F1F-4CDB-AA3E-0F2449F63B24}"/>
    <cellStyle name="20% - Accent2 13 3 2" xfId="510" xr:uid="{FA58332A-F642-4F97-8CF0-A7BEF82E69A0}"/>
    <cellStyle name="20% - Accent2 13 3 2 2" xfId="42198" xr:uid="{2908110F-B9B1-458C-AD7F-CE7DF65CBEB2}"/>
    <cellStyle name="20% - Accent2 13 3 2 3" xfId="28548" xr:uid="{3EBC8145-110E-4B19-859A-28A40F563A3E}"/>
    <cellStyle name="20% - Accent2 13 3 2 4" xfId="14985" xr:uid="{F116A045-2652-4579-9A3E-8B11F083216B}"/>
    <cellStyle name="20% - Accent2 13 3 3" xfId="42197" xr:uid="{83B7B397-CA0B-4C57-86DA-546C2534A4A4}"/>
    <cellStyle name="20% - Accent2 13 3 4" xfId="28547" xr:uid="{D2E2A904-B796-49E8-8161-2088C0B5D843}"/>
    <cellStyle name="20% - Accent2 13 3 5" xfId="14984" xr:uid="{B8E4AD0A-B7C5-4304-9542-D0215B23D564}"/>
    <cellStyle name="20% - Accent2 13 4" xfId="511" xr:uid="{7285C0FC-B8E3-4897-B4A5-3A16DEF23DC1}"/>
    <cellStyle name="20% - Accent2 13 4 2" xfId="42199" xr:uid="{CA4D5DD4-D4CF-4CE4-AF06-47F7A3D5AA91}"/>
    <cellStyle name="20% - Accent2 13 4 3" xfId="28549" xr:uid="{46042163-37FE-4F21-8483-E9648C035D00}"/>
    <cellStyle name="20% - Accent2 13 4 4" xfId="14986" xr:uid="{3270F370-B8BD-4459-BDE0-7172D53E8656}"/>
    <cellStyle name="20% - Accent2 13 5" xfId="42194" xr:uid="{8868AACE-7B5A-4E4D-8B59-912D576C0979}"/>
    <cellStyle name="20% - Accent2 13 6" xfId="28544" xr:uid="{2184CEC5-9BD8-4D52-9001-27DCC1C579F3}"/>
    <cellStyle name="20% - Accent2 13 7" xfId="14981" xr:uid="{9E1A57A7-4C48-4558-8898-B49F934CA2DE}"/>
    <cellStyle name="20% - Accent2 14" xfId="512" xr:uid="{750F3EDA-95F5-4868-9E67-B768AC181392}"/>
    <cellStyle name="20% - Accent2 14 2" xfId="513" xr:uid="{AE4F829F-D587-4CA6-98AD-2F83D08F44F9}"/>
    <cellStyle name="20% - Accent2 14 2 2" xfId="42201" xr:uid="{AED5BA1D-DF78-4115-AFAA-95CC014FF3DF}"/>
    <cellStyle name="20% - Accent2 14 2 3" xfId="28551" xr:uid="{7EC28DD8-C383-4FA2-8F36-6C0D20077959}"/>
    <cellStyle name="20% - Accent2 14 2 4" xfId="14988" xr:uid="{611840B4-F604-4D49-905D-060FEFD7800A}"/>
    <cellStyle name="20% - Accent2 14 3" xfId="42200" xr:uid="{FCD6BF32-8364-41E8-9FD9-A1EAA7DCBEC2}"/>
    <cellStyle name="20% - Accent2 14 4" xfId="28550" xr:uid="{8E18F3E7-3171-4711-8F24-E1AAA4B6412E}"/>
    <cellStyle name="20% - Accent2 14 5" xfId="14987" xr:uid="{087DB02D-936B-441A-887B-211F47C37FFA}"/>
    <cellStyle name="20% - Accent2 15" xfId="514" xr:uid="{96300ACE-28E5-481D-8B3E-AA25184B592E}"/>
    <cellStyle name="20% - Accent2 15 2" xfId="515" xr:uid="{2885F3B8-B684-4DD8-BDD7-1536DD5259B7}"/>
    <cellStyle name="20% - Accent2 15 2 2" xfId="42203" xr:uid="{367189CE-D28F-4858-87C1-5DA4FF33CB06}"/>
    <cellStyle name="20% - Accent2 15 2 3" xfId="28553" xr:uid="{ACCC887D-78DE-4E51-B861-F1FCD18DF26B}"/>
    <cellStyle name="20% - Accent2 15 2 4" xfId="14990" xr:uid="{FA5040F3-BF4A-4217-9CD1-B89C922D3DD4}"/>
    <cellStyle name="20% - Accent2 15 3" xfId="42202" xr:uid="{30FFC94F-1268-4CE8-B3F8-14CEDF64EAFF}"/>
    <cellStyle name="20% - Accent2 15 4" xfId="28552" xr:uid="{DE28F57C-9221-4E3C-B3EE-5B75DCCE7E0D}"/>
    <cellStyle name="20% - Accent2 15 5" xfId="14989" xr:uid="{17F9A30E-6BFD-4AA3-9E1A-1534C797EC24}"/>
    <cellStyle name="20% - Accent2 16" xfId="516" xr:uid="{C46060B0-FBD3-4657-A17F-24CB4213EE00}"/>
    <cellStyle name="20% - Accent2 16 2" xfId="42204" xr:uid="{AC614C58-0CBF-4FB6-B874-0102FF572CB0}"/>
    <cellStyle name="20% - Accent2 16 3" xfId="28554" xr:uid="{2ACC1F1A-71EC-4ABC-9497-25A12F7187B0}"/>
    <cellStyle name="20% - Accent2 16 4" xfId="14991" xr:uid="{8F23A990-907D-4820-9DEF-2A4C011BC86A}"/>
    <cellStyle name="20% - Accent2 17" xfId="41853" xr:uid="{AD4CC136-EE96-4B2D-9790-E86163741DE6}"/>
    <cellStyle name="20% - Accent2 17 2" xfId="55459" xr:uid="{D6F8B8F8-149B-4692-BA9E-B3547483804D}"/>
    <cellStyle name="20% - Accent2 18" xfId="55439" xr:uid="{9303E0F3-A2E9-4838-9604-1131FE3443BE}"/>
    <cellStyle name="20% - Accent2 2" xfId="11" xr:uid="{F08F7946-0E5E-47FA-913D-496FF12B17BF}"/>
    <cellStyle name="20% - Accent2 2 10" xfId="42205" xr:uid="{5DFB2A51-423A-4718-A563-AFEEDB16D977}"/>
    <cellStyle name="20% - Accent2 2 11" xfId="28555" xr:uid="{A0794721-1AE4-4061-8AF0-94018333E5FD}"/>
    <cellStyle name="20% - Accent2 2 12" xfId="14992" xr:uid="{9DCA56B8-6009-48B1-A0CE-9691861E720C}"/>
    <cellStyle name="20% - Accent2 2 13" xfId="517" xr:uid="{45575833-47F4-4DC0-98A0-588CDD38CFE3}"/>
    <cellStyle name="20% - Accent2 2 2" xfId="518" xr:uid="{A64878DD-1C4A-4748-A7B7-79B5B3249CE6}"/>
    <cellStyle name="20% - Accent2 2 2 2" xfId="519" xr:uid="{C427A60E-EAC9-47A0-898E-45F8AF048FB6}"/>
    <cellStyle name="20% - Accent2 2 2 2 2" xfId="520" xr:uid="{25B85161-54F9-4F9F-982A-33084D3279AF}"/>
    <cellStyle name="20% - Accent2 2 2 2 2 2" xfId="521" xr:uid="{C1B1668E-7B9C-4E78-B606-BA6DC887275F}"/>
    <cellStyle name="20% - Accent2 2 2 2 2 2 2" xfId="42209" xr:uid="{C16300BA-785A-45BA-A6B8-3BBA7E0BC691}"/>
    <cellStyle name="20% - Accent2 2 2 2 2 2 3" xfId="28559" xr:uid="{1BF0226A-76E6-4EC0-A327-79B6CEB76652}"/>
    <cellStyle name="20% - Accent2 2 2 2 2 2 4" xfId="14996" xr:uid="{493EBC1F-B0F2-4BA8-965E-28EE1A03084F}"/>
    <cellStyle name="20% - Accent2 2 2 2 2 3" xfId="42208" xr:uid="{6BB6E72E-51C6-4811-9104-C356854F44B1}"/>
    <cellStyle name="20% - Accent2 2 2 2 2 4" xfId="28558" xr:uid="{E07F11B6-A5B1-49EA-8BE3-82D85810F7BC}"/>
    <cellStyle name="20% - Accent2 2 2 2 2 5" xfId="14995" xr:uid="{BBD599BC-055E-4FFA-9066-E607C7596134}"/>
    <cellStyle name="20% - Accent2 2 2 2 3" xfId="522" xr:uid="{62CB4E21-3583-44A0-999E-9B0D56E5DCA4}"/>
    <cellStyle name="20% - Accent2 2 2 2 3 2" xfId="523" xr:uid="{3A2A06DF-CE0F-4156-8C39-D4E11BF511BD}"/>
    <cellStyle name="20% - Accent2 2 2 2 3 2 2" xfId="42211" xr:uid="{92DB3ADA-0D78-455D-AAD7-F0CAB83D558E}"/>
    <cellStyle name="20% - Accent2 2 2 2 3 2 3" xfId="28561" xr:uid="{A327ABC9-3115-48B0-99C8-695EB265D4B2}"/>
    <cellStyle name="20% - Accent2 2 2 2 3 2 4" xfId="14998" xr:uid="{F413F4B6-54F6-42EF-88BD-62EF88725DD3}"/>
    <cellStyle name="20% - Accent2 2 2 2 3 3" xfId="42210" xr:uid="{C775AF36-6430-4B42-BD7E-B095A77B91F7}"/>
    <cellStyle name="20% - Accent2 2 2 2 3 4" xfId="28560" xr:uid="{A2E3143B-7303-4E40-BDDF-025A6F5ADC13}"/>
    <cellStyle name="20% - Accent2 2 2 2 3 5" xfId="14997" xr:uid="{FE21F5B0-BA71-4A2D-844E-35F4D31290FF}"/>
    <cellStyle name="20% - Accent2 2 2 2 4" xfId="524" xr:uid="{420BCE52-91CF-4EFC-9B6E-9C0BA4EE7584}"/>
    <cellStyle name="20% - Accent2 2 2 2 4 2" xfId="42212" xr:uid="{C2AD5A66-3499-4D39-BFFA-F24DFAAEC6DF}"/>
    <cellStyle name="20% - Accent2 2 2 2 4 3" xfId="28562" xr:uid="{0FF6AC63-0CE2-4C7C-A042-9D169FD1660A}"/>
    <cellStyle name="20% - Accent2 2 2 2 4 4" xfId="14999" xr:uid="{4A796FBD-FE31-4158-87F5-E3BA9927BD18}"/>
    <cellStyle name="20% - Accent2 2 2 2 5" xfId="42207" xr:uid="{5EE290E6-CDD2-4E28-9286-B80C67915E00}"/>
    <cellStyle name="20% - Accent2 2 2 2 6" xfId="28557" xr:uid="{1F4973DB-5AF0-4806-A951-26C84525123D}"/>
    <cellStyle name="20% - Accent2 2 2 2 7" xfId="14994" xr:uid="{83F76A41-CE20-4F65-82FA-583EB0ABDB64}"/>
    <cellStyle name="20% - Accent2 2 2 3" xfId="525" xr:uid="{10502E9E-C274-4099-8309-9CCFBC7681D3}"/>
    <cellStyle name="20% - Accent2 2 2 3 2" xfId="526" xr:uid="{3220FAA2-174C-4B23-909F-EE8387DB347E}"/>
    <cellStyle name="20% - Accent2 2 2 3 2 2" xfId="42214" xr:uid="{2C8ED0DC-D8BC-4B73-82D5-BEEDD34722B8}"/>
    <cellStyle name="20% - Accent2 2 2 3 2 3" xfId="28564" xr:uid="{68C9C2CE-D710-4D38-9429-612051321777}"/>
    <cellStyle name="20% - Accent2 2 2 3 2 4" xfId="15001" xr:uid="{FFCAF6FC-F3E9-4BF9-8682-A7549FD6EE93}"/>
    <cellStyle name="20% - Accent2 2 2 3 3" xfId="42213" xr:uid="{E38405C2-0A79-45CC-9CB7-AF1A36272138}"/>
    <cellStyle name="20% - Accent2 2 2 3 4" xfId="28563" xr:uid="{7D11618D-6CAE-4F38-9DB3-36426A8F29CF}"/>
    <cellStyle name="20% - Accent2 2 2 3 5" xfId="15000" xr:uid="{E24E4A62-680C-4458-806C-16A262E4F3C5}"/>
    <cellStyle name="20% - Accent2 2 2 4" xfId="527" xr:uid="{A70D2371-FECC-4B48-B1D1-CAB95A066AF3}"/>
    <cellStyle name="20% - Accent2 2 2 4 2" xfId="528" xr:uid="{E822619B-287E-4346-AC81-BEF93A2A6DEC}"/>
    <cellStyle name="20% - Accent2 2 2 4 2 2" xfId="42216" xr:uid="{6C20697C-C8B0-4C4C-BC8F-B6E745798B37}"/>
    <cellStyle name="20% - Accent2 2 2 4 2 3" xfId="28566" xr:uid="{58FACBF5-02C6-40BA-AFFF-D486C6569C57}"/>
    <cellStyle name="20% - Accent2 2 2 4 2 4" xfId="15003" xr:uid="{742FD1E9-4937-41C3-999D-1F5ADA9AC932}"/>
    <cellStyle name="20% - Accent2 2 2 4 3" xfId="42215" xr:uid="{8FD7CC0E-00A2-4B74-ABCB-0DE865C5DEF3}"/>
    <cellStyle name="20% - Accent2 2 2 4 4" xfId="28565" xr:uid="{9134344C-875F-40A5-83C2-FA572E97F886}"/>
    <cellStyle name="20% - Accent2 2 2 4 5" xfId="15002" xr:uid="{307901E9-F8B6-4997-9526-77C20E80BFBB}"/>
    <cellStyle name="20% - Accent2 2 2 5" xfId="529" xr:uid="{76CF0252-254C-4C56-8BA8-9C76409CF370}"/>
    <cellStyle name="20% - Accent2 2 2 5 2" xfId="42217" xr:uid="{A098BD0A-5CA8-48D3-B9DA-453F747204B7}"/>
    <cellStyle name="20% - Accent2 2 2 5 3" xfId="28567" xr:uid="{713B6AF3-7E57-4B35-823B-43D9B0067E2A}"/>
    <cellStyle name="20% - Accent2 2 2 5 4" xfId="15004" xr:uid="{06B49372-4119-455B-9EE3-F066DC6B9463}"/>
    <cellStyle name="20% - Accent2 2 2 6" xfId="42206" xr:uid="{8C67B95C-7DB0-46EA-B6A8-DCFB6E72AA1B}"/>
    <cellStyle name="20% - Accent2 2 2 7" xfId="28556" xr:uid="{97B2848C-BAA5-4E47-82F0-6A8B23D86996}"/>
    <cellStyle name="20% - Accent2 2 2 8" xfId="14993" xr:uid="{CC4879EC-3185-4663-9698-AAA625346081}"/>
    <cellStyle name="20% - Accent2 2 3" xfId="530" xr:uid="{CC74EF41-E66F-4FA8-92A0-3C060503F62B}"/>
    <cellStyle name="20% - Accent2 2 3 2" xfId="531" xr:uid="{5AD5D1BA-B743-401F-BDC7-6D39AF81F21F}"/>
    <cellStyle name="20% - Accent2 2 3 2 2" xfId="532" xr:uid="{945BBF82-403D-4A7D-9F1B-E1C09E7E4EF4}"/>
    <cellStyle name="20% - Accent2 2 3 2 2 2" xfId="42220" xr:uid="{B9C899FE-705C-47CA-9304-124DCBF94A62}"/>
    <cellStyle name="20% - Accent2 2 3 2 2 3" xfId="28570" xr:uid="{767C0605-DEBA-464E-9108-CB9317D435F7}"/>
    <cellStyle name="20% - Accent2 2 3 2 2 4" xfId="15007" xr:uid="{B6FA4FD6-D4DB-4EDE-9B33-16B3F3F7FDDB}"/>
    <cellStyle name="20% - Accent2 2 3 2 3" xfId="42219" xr:uid="{6F0FCB2D-1146-48CF-9BBE-7C15EBD78D28}"/>
    <cellStyle name="20% - Accent2 2 3 2 4" xfId="28569" xr:uid="{3D16854D-BAA4-4CF2-AF83-D112FA3364EB}"/>
    <cellStyle name="20% - Accent2 2 3 2 5" xfId="15006" xr:uid="{78929452-D069-41FC-AF91-DA65F343B0AC}"/>
    <cellStyle name="20% - Accent2 2 3 3" xfId="533" xr:uid="{D40BAB3A-483D-449B-B868-37B5C73A0123}"/>
    <cellStyle name="20% - Accent2 2 3 3 2" xfId="534" xr:uid="{1DE7C117-02FB-4EF0-9918-5DF4AA208520}"/>
    <cellStyle name="20% - Accent2 2 3 3 2 2" xfId="42222" xr:uid="{E63A2BE6-6508-4C86-807B-634729AD8050}"/>
    <cellStyle name="20% - Accent2 2 3 3 2 3" xfId="28572" xr:uid="{355AEBF6-DE07-47C9-BB58-AAB4C9FCC07B}"/>
    <cellStyle name="20% - Accent2 2 3 3 2 4" xfId="15009" xr:uid="{560CD6B6-09A7-4C56-B853-A5777F811759}"/>
    <cellStyle name="20% - Accent2 2 3 3 3" xfId="42221" xr:uid="{9D3C3817-043E-4B25-93A7-69C29190C4DB}"/>
    <cellStyle name="20% - Accent2 2 3 3 4" xfId="28571" xr:uid="{C020AC78-20CB-4698-B6AA-1600DA8A4808}"/>
    <cellStyle name="20% - Accent2 2 3 3 5" xfId="15008" xr:uid="{BA9569AC-0D0E-4A89-BC4A-2E98CA037101}"/>
    <cellStyle name="20% - Accent2 2 3 4" xfId="535" xr:uid="{0CD4BAEA-32DA-4ED2-9D39-3EB188CFD02C}"/>
    <cellStyle name="20% - Accent2 2 3 4 2" xfId="42223" xr:uid="{CFA8C368-A174-411C-9CAB-BF96622BC334}"/>
    <cellStyle name="20% - Accent2 2 3 4 3" xfId="28573" xr:uid="{032A5EF9-4ADD-493F-8303-204460B8B41A}"/>
    <cellStyle name="20% - Accent2 2 3 4 4" xfId="15010" xr:uid="{D1A243FB-DA6A-4BBD-92D5-4FE89A96BF6B}"/>
    <cellStyle name="20% - Accent2 2 3 5" xfId="42218" xr:uid="{FBB83613-EBC0-4B63-B59D-A142F1750783}"/>
    <cellStyle name="20% - Accent2 2 3 6" xfId="28568" xr:uid="{75031BAF-1BA7-49E8-A95E-D0794D0D6FFF}"/>
    <cellStyle name="20% - Accent2 2 3 7" xfId="15005" xr:uid="{E37CCD42-7189-4A98-B59F-7E760D16A187}"/>
    <cellStyle name="20% - Accent2 2 4" xfId="536" xr:uid="{A060A874-FFA6-4CF0-BDB9-D0A2C1C0B0EB}"/>
    <cellStyle name="20% - Accent2 2 4 2" xfId="537" xr:uid="{ADDA44C9-2795-4B82-A8F3-7C7B941B6A05}"/>
    <cellStyle name="20% - Accent2 2 4 2 2" xfId="538" xr:uid="{DC387AD3-F217-40F2-9545-AED1DAB46D18}"/>
    <cellStyle name="20% - Accent2 2 4 2 2 2" xfId="42226" xr:uid="{F5CDFB48-A8B4-4414-9075-B81295552436}"/>
    <cellStyle name="20% - Accent2 2 4 2 2 3" xfId="28576" xr:uid="{801B1AA5-9B69-4325-8706-3868D43EC603}"/>
    <cellStyle name="20% - Accent2 2 4 2 2 4" xfId="15013" xr:uid="{DB81F858-81D9-4825-BA03-C3D4A7AA9D1E}"/>
    <cellStyle name="20% - Accent2 2 4 2 3" xfId="42225" xr:uid="{0729DC9E-A08C-469B-9908-1E5B4B6859A2}"/>
    <cellStyle name="20% - Accent2 2 4 2 4" xfId="28575" xr:uid="{821D2A17-0F3D-4468-B803-A58E3B4942D1}"/>
    <cellStyle name="20% - Accent2 2 4 2 5" xfId="15012" xr:uid="{06FDC7F6-26AC-44A4-BFB9-79433A03DCAC}"/>
    <cellStyle name="20% - Accent2 2 4 3" xfId="539" xr:uid="{573ACFFE-17B3-498E-A75E-63658BDC0C6C}"/>
    <cellStyle name="20% - Accent2 2 4 3 2" xfId="540" xr:uid="{DDC12D16-7119-4DEB-BE89-09035A89EC7E}"/>
    <cellStyle name="20% - Accent2 2 4 3 2 2" xfId="42228" xr:uid="{17109695-A61D-41CF-AC27-DE2F194B5FC5}"/>
    <cellStyle name="20% - Accent2 2 4 3 2 3" xfId="28578" xr:uid="{70E387E4-8B09-4EBE-AB00-3FC50296DBD5}"/>
    <cellStyle name="20% - Accent2 2 4 3 2 4" xfId="15015" xr:uid="{E5A7B3CB-7584-4419-B84D-C101D0CC1394}"/>
    <cellStyle name="20% - Accent2 2 4 3 3" xfId="42227" xr:uid="{AB24D73E-25EE-413B-BEF4-DC8DC74301C1}"/>
    <cellStyle name="20% - Accent2 2 4 3 4" xfId="28577" xr:uid="{55CDC89E-A3DB-4BA6-9691-2D4A1CA8309B}"/>
    <cellStyle name="20% - Accent2 2 4 3 5" xfId="15014" xr:uid="{439434DF-89BD-4912-AE4B-6A2844CF7319}"/>
    <cellStyle name="20% - Accent2 2 4 4" xfId="541" xr:uid="{978DE582-0832-4A9A-9646-B95E41A09EE3}"/>
    <cellStyle name="20% - Accent2 2 4 4 2" xfId="42229" xr:uid="{2249DE1C-2942-4F9A-8E1C-45949C5C6575}"/>
    <cellStyle name="20% - Accent2 2 4 4 3" xfId="28579" xr:uid="{BDE1905D-369C-4DB1-8259-5F3BD85082B9}"/>
    <cellStyle name="20% - Accent2 2 4 4 4" xfId="15016" xr:uid="{551C7801-F364-4AB0-A20B-8EB1DDC2E412}"/>
    <cellStyle name="20% - Accent2 2 4 5" xfId="42224" xr:uid="{DF36581E-5556-49B4-BD9B-6E449B155530}"/>
    <cellStyle name="20% - Accent2 2 4 6" xfId="28574" xr:uid="{7EC12C17-EB2E-4571-AC3D-23DE58937B0C}"/>
    <cellStyle name="20% - Accent2 2 4 7" xfId="15011" xr:uid="{0E34E147-C8E5-463C-A301-3ACC0F2E3887}"/>
    <cellStyle name="20% - Accent2 2 5" xfId="542" xr:uid="{D65C65DF-DB56-4058-AD61-69A51ED9B070}"/>
    <cellStyle name="20% - Accent2 2 5 2" xfId="543" xr:uid="{EE5C7DA2-D90F-49C5-8AAE-D2E22F631DBD}"/>
    <cellStyle name="20% - Accent2 2 5 2 2" xfId="544" xr:uid="{272468AF-7FA2-4383-8D17-FF91F82D20DF}"/>
    <cellStyle name="20% - Accent2 2 5 2 2 2" xfId="42232" xr:uid="{E60545C9-6D1E-4C0A-B0ED-D5B47A988ECF}"/>
    <cellStyle name="20% - Accent2 2 5 2 2 3" xfId="28582" xr:uid="{4D927C60-0752-4C5F-9B89-226BF8AF909A}"/>
    <cellStyle name="20% - Accent2 2 5 2 2 4" xfId="15019" xr:uid="{CE29A696-1169-4D49-87FF-E56BCECAE92C}"/>
    <cellStyle name="20% - Accent2 2 5 2 3" xfId="42231" xr:uid="{3C7C1CCE-795B-42E1-AA08-88F0399D2A92}"/>
    <cellStyle name="20% - Accent2 2 5 2 4" xfId="28581" xr:uid="{60382499-48CA-493D-BD31-D7FB6A908C2D}"/>
    <cellStyle name="20% - Accent2 2 5 2 5" xfId="15018" xr:uid="{D209B47C-0AD3-46D8-8FAB-48608898F89C}"/>
    <cellStyle name="20% - Accent2 2 5 3" xfId="545" xr:uid="{0EE74FAF-A92A-4DD4-85CC-D8F4B1F11256}"/>
    <cellStyle name="20% - Accent2 2 5 3 2" xfId="546" xr:uid="{B785F8A8-8AE4-4718-9D3F-2D0A8671723C}"/>
    <cellStyle name="20% - Accent2 2 5 3 2 2" xfId="42234" xr:uid="{6B633B88-C689-4538-833D-B11C853D4AA7}"/>
    <cellStyle name="20% - Accent2 2 5 3 2 3" xfId="28584" xr:uid="{558154D5-6DEF-44CC-AC68-7452B749F9E6}"/>
    <cellStyle name="20% - Accent2 2 5 3 2 4" xfId="15021" xr:uid="{C0806274-4478-4C27-B09E-45F3FF1FFBBD}"/>
    <cellStyle name="20% - Accent2 2 5 3 3" xfId="42233" xr:uid="{27FDBDA9-ADF9-43A3-832C-E4EDF078F31C}"/>
    <cellStyle name="20% - Accent2 2 5 3 4" xfId="28583" xr:uid="{6D8ADBE7-6BCF-4F83-B9A1-C3C2D8B7CF0E}"/>
    <cellStyle name="20% - Accent2 2 5 3 5" xfId="15020" xr:uid="{89BA6393-3F21-415B-A4B2-96037FE9313B}"/>
    <cellStyle name="20% - Accent2 2 5 4" xfId="547" xr:uid="{74E7AA05-6BAA-47FD-A5A2-AA3BC5AB5DE3}"/>
    <cellStyle name="20% - Accent2 2 5 4 2" xfId="42235" xr:uid="{9C80F6D0-6AE2-4702-8215-3088C9CBB3DD}"/>
    <cellStyle name="20% - Accent2 2 5 4 3" xfId="28585" xr:uid="{CAA11686-0AAD-4EA9-A348-488A4B72EABD}"/>
    <cellStyle name="20% - Accent2 2 5 4 4" xfId="15022" xr:uid="{8742F07D-C19C-4B96-A85F-EE5E43FF3F58}"/>
    <cellStyle name="20% - Accent2 2 5 5" xfId="42230" xr:uid="{7B08C114-8D52-49DF-AA0A-1DB5DDA54D8C}"/>
    <cellStyle name="20% - Accent2 2 5 6" xfId="28580" xr:uid="{4B696A35-42C0-4435-BD99-7EA384FDF5CA}"/>
    <cellStyle name="20% - Accent2 2 5 7" xfId="15017" xr:uid="{87031A23-AC97-4B69-9FEF-FB44C91F6DC5}"/>
    <cellStyle name="20% - Accent2 2 6" xfId="548" xr:uid="{3D56DCC7-8493-4260-95CD-F4D06F8A108B}"/>
    <cellStyle name="20% - Accent2 2 6 2" xfId="549" xr:uid="{053176B3-9A31-464F-AE02-E04D031BC343}"/>
    <cellStyle name="20% - Accent2 2 6 2 2" xfId="42237" xr:uid="{86C254D3-CF80-4297-9527-2FCC34A1DAC0}"/>
    <cellStyle name="20% - Accent2 2 6 2 3" xfId="28587" xr:uid="{2779B2A8-ADA2-499C-A00F-7FE6671C5E37}"/>
    <cellStyle name="20% - Accent2 2 6 2 4" xfId="15024" xr:uid="{80622087-163C-4DCE-B3CA-EE80B41F442C}"/>
    <cellStyle name="20% - Accent2 2 6 3" xfId="42236" xr:uid="{CD45E867-AE73-4C8D-82CC-0736C91E3D11}"/>
    <cellStyle name="20% - Accent2 2 6 4" xfId="28586" xr:uid="{B11E199F-8AC1-4914-97F7-3AB3E24EA185}"/>
    <cellStyle name="20% - Accent2 2 6 5" xfId="15023" xr:uid="{68792B2A-4B9B-4978-A503-C5DE9CFC880A}"/>
    <cellStyle name="20% - Accent2 2 7" xfId="550" xr:uid="{3A23C960-E15C-4D4E-A2CF-56CAB8968BFE}"/>
    <cellStyle name="20% - Accent2 2 7 2" xfId="551" xr:uid="{AF945876-F3D0-4E9D-9B51-732E5C0DAE82}"/>
    <cellStyle name="20% - Accent2 2 7 2 2" xfId="42239" xr:uid="{102C4DB1-3BDB-42D3-96D0-42E7F097D4C0}"/>
    <cellStyle name="20% - Accent2 2 7 2 3" xfId="28589" xr:uid="{53431883-61F6-4017-BA26-B0FB7BE2A88C}"/>
    <cellStyle name="20% - Accent2 2 7 2 4" xfId="15026" xr:uid="{60A5599E-527A-4690-A94F-63CBF063D7B5}"/>
    <cellStyle name="20% - Accent2 2 7 3" xfId="42238" xr:uid="{CE0EEB37-4C5A-4D23-AFA4-C34C8F0DBFD4}"/>
    <cellStyle name="20% - Accent2 2 7 4" xfId="28588" xr:uid="{BED58D5F-8253-49F6-9824-83A81D1C929C}"/>
    <cellStyle name="20% - Accent2 2 7 5" xfId="15025" xr:uid="{C584C312-8726-457B-BB26-0E3F360A2AE3}"/>
    <cellStyle name="20% - Accent2 2 8" xfId="552" xr:uid="{42CFFCFA-967F-49B0-8902-97A576396DE3}"/>
    <cellStyle name="20% - Accent2 2 8 2" xfId="42240" xr:uid="{CF347268-F1C6-4CB1-90F4-6B01FF8B6F88}"/>
    <cellStyle name="20% - Accent2 2 8 3" xfId="28590" xr:uid="{6DDD22CD-53E2-4249-A8A5-0A6310BD21ED}"/>
    <cellStyle name="20% - Accent2 2 8 4" xfId="15027" xr:uid="{E02CB744-1BF4-4C7F-8B5B-115D7B232B2D}"/>
    <cellStyle name="20% - Accent2 2 9" xfId="41789" xr:uid="{0B685944-40FA-403E-9621-25FECEB30C1E}"/>
    <cellStyle name="20% - Accent2 3" xfId="12" xr:uid="{4F2B9196-592F-4DEC-9508-BF4385A0848D}"/>
    <cellStyle name="20% - Accent2 3 10" xfId="42241" xr:uid="{C0D3F19E-CB7A-425F-903A-BFCFD911EB2E}"/>
    <cellStyle name="20% - Accent2 3 11" xfId="28591" xr:uid="{3897DA0B-E2E8-4177-8B2E-F1F9480EB7A4}"/>
    <cellStyle name="20% - Accent2 3 12" xfId="15028" xr:uid="{19D49659-12F8-4A44-80DC-41DE8CEACE32}"/>
    <cellStyle name="20% - Accent2 3 13" xfId="553" xr:uid="{4C69A075-732C-4455-8F7D-F8E04C80D080}"/>
    <cellStyle name="20% - Accent2 3 2" xfId="554" xr:uid="{4BEE7B1D-ECE9-4353-A91B-BCE073996B79}"/>
    <cellStyle name="20% - Accent2 3 2 2" xfId="555" xr:uid="{36D06AF4-0475-41E1-8C25-97021D924942}"/>
    <cellStyle name="20% - Accent2 3 2 2 2" xfId="556" xr:uid="{DC2BB45E-513B-4B0A-AEB2-49922DF884ED}"/>
    <cellStyle name="20% - Accent2 3 2 2 2 2" xfId="557" xr:uid="{215D0D8B-A9A3-487A-898D-1310D2E3126D}"/>
    <cellStyle name="20% - Accent2 3 2 2 2 2 2" xfId="42245" xr:uid="{9DF84A45-4F0E-40BF-B711-FF76A1FAA9E3}"/>
    <cellStyle name="20% - Accent2 3 2 2 2 2 3" xfId="28595" xr:uid="{1FA97D0C-9FBE-46E3-8CD3-17DE6FA619C3}"/>
    <cellStyle name="20% - Accent2 3 2 2 2 2 4" xfId="15032" xr:uid="{58139CE5-23DB-40F1-886C-B7E6DEB58AD8}"/>
    <cellStyle name="20% - Accent2 3 2 2 2 3" xfId="42244" xr:uid="{D2FCE762-AB0E-4194-B65A-88E9F29E6F32}"/>
    <cellStyle name="20% - Accent2 3 2 2 2 4" xfId="28594" xr:uid="{365CF6EA-B5AB-42B0-B352-99411D7B3F7E}"/>
    <cellStyle name="20% - Accent2 3 2 2 2 5" xfId="15031" xr:uid="{FC5C8368-3A25-4C38-BF91-0EF246EFADA8}"/>
    <cellStyle name="20% - Accent2 3 2 2 3" xfId="558" xr:uid="{85593F36-2730-4D0F-97EF-ACDB01FBA14E}"/>
    <cellStyle name="20% - Accent2 3 2 2 3 2" xfId="559" xr:uid="{CCA579E2-87AC-48D6-99E3-F9207400DA2A}"/>
    <cellStyle name="20% - Accent2 3 2 2 3 2 2" xfId="42247" xr:uid="{0F5A52FA-0B7F-4F7A-A9C3-1CF3E7C9E2AC}"/>
    <cellStyle name="20% - Accent2 3 2 2 3 2 3" xfId="28597" xr:uid="{B091AB49-8384-40CA-AAB4-96C53EA90158}"/>
    <cellStyle name="20% - Accent2 3 2 2 3 2 4" xfId="15034" xr:uid="{E4AF1CD7-B290-448A-96E7-DA67A06F9F87}"/>
    <cellStyle name="20% - Accent2 3 2 2 3 3" xfId="42246" xr:uid="{F10D3C5B-DD7E-46B6-965D-B12709871622}"/>
    <cellStyle name="20% - Accent2 3 2 2 3 4" xfId="28596" xr:uid="{3FCCAEB5-3B78-4CE6-8F3D-912CA1C5A606}"/>
    <cellStyle name="20% - Accent2 3 2 2 3 5" xfId="15033" xr:uid="{3AF5A0EF-DBD2-42D4-A70C-975EDD8B9592}"/>
    <cellStyle name="20% - Accent2 3 2 2 4" xfId="560" xr:uid="{78EE413E-C0F2-496F-8323-BF51E8509996}"/>
    <cellStyle name="20% - Accent2 3 2 2 4 2" xfId="42248" xr:uid="{7E05C3C4-6186-4BE9-A75F-A36B332BBB82}"/>
    <cellStyle name="20% - Accent2 3 2 2 4 3" xfId="28598" xr:uid="{4991B175-25A6-44F9-80C4-A3D8C85FACB2}"/>
    <cellStyle name="20% - Accent2 3 2 2 4 4" xfId="15035" xr:uid="{16814D40-70AF-4379-8F38-1288540CE9EF}"/>
    <cellStyle name="20% - Accent2 3 2 2 5" xfId="42243" xr:uid="{4711FF71-CD2B-4B92-AB3A-767E8A03DE13}"/>
    <cellStyle name="20% - Accent2 3 2 2 6" xfId="28593" xr:uid="{1129D667-76BA-43EF-9557-C80B3B19E76C}"/>
    <cellStyle name="20% - Accent2 3 2 2 7" xfId="15030" xr:uid="{3F0F496A-880C-4B7A-B581-0AB61D18C212}"/>
    <cellStyle name="20% - Accent2 3 2 3" xfId="561" xr:uid="{9AE0A93D-3727-4870-A2C3-CD7C283415DD}"/>
    <cellStyle name="20% - Accent2 3 2 3 2" xfId="562" xr:uid="{BE22CCFE-502F-46EE-B75E-F4C1F3151997}"/>
    <cellStyle name="20% - Accent2 3 2 3 2 2" xfId="42250" xr:uid="{AD913EEC-F874-42E8-9AAD-19FDFCDE9D57}"/>
    <cellStyle name="20% - Accent2 3 2 3 2 3" xfId="28600" xr:uid="{EB85B010-676C-4317-A455-007DF32039F8}"/>
    <cellStyle name="20% - Accent2 3 2 3 2 4" xfId="15037" xr:uid="{D5154D8C-E300-4B93-A107-FB596DE34C59}"/>
    <cellStyle name="20% - Accent2 3 2 3 3" xfId="42249" xr:uid="{107BC27E-5C5F-4F48-9459-9F5BE740194E}"/>
    <cellStyle name="20% - Accent2 3 2 3 4" xfId="28599" xr:uid="{85F97746-1838-4967-A631-E766D7EEB1FE}"/>
    <cellStyle name="20% - Accent2 3 2 3 5" xfId="15036" xr:uid="{3DD815D1-EE92-4ECA-B982-21E08754B81B}"/>
    <cellStyle name="20% - Accent2 3 2 4" xfId="563" xr:uid="{9560623A-3965-4B90-ADB3-F52768F55613}"/>
    <cellStyle name="20% - Accent2 3 2 4 2" xfId="564" xr:uid="{38E6D38F-1A49-471F-A88A-22B629D9985B}"/>
    <cellStyle name="20% - Accent2 3 2 4 2 2" xfId="42252" xr:uid="{694C8D7B-5A3C-4784-8A40-EEF7FEE942F6}"/>
    <cellStyle name="20% - Accent2 3 2 4 2 3" xfId="28602" xr:uid="{F9B46108-F604-4DF3-A0F4-C1487F6BFE9B}"/>
    <cellStyle name="20% - Accent2 3 2 4 2 4" xfId="15039" xr:uid="{277949B5-DA81-4E71-A17A-13A6CE119C0A}"/>
    <cellStyle name="20% - Accent2 3 2 4 3" xfId="42251" xr:uid="{E28E8ACB-FB1B-42DA-989E-091FDD0E4E6D}"/>
    <cellStyle name="20% - Accent2 3 2 4 4" xfId="28601" xr:uid="{F30B92E4-026F-424F-8FE5-F349FAC6422A}"/>
    <cellStyle name="20% - Accent2 3 2 4 5" xfId="15038" xr:uid="{A48DA13F-D86A-4DE6-B8E4-7FC392291A6C}"/>
    <cellStyle name="20% - Accent2 3 2 5" xfId="565" xr:uid="{2DDD1E2D-8C4E-4D9F-B2DE-837815F3F003}"/>
    <cellStyle name="20% - Accent2 3 2 5 2" xfId="42253" xr:uid="{C6F92F1E-FF35-49A6-8604-B0B5D930946E}"/>
    <cellStyle name="20% - Accent2 3 2 5 3" xfId="28603" xr:uid="{3D9B6AB7-AC5D-464E-B2C5-3EAA110876E1}"/>
    <cellStyle name="20% - Accent2 3 2 5 4" xfId="15040" xr:uid="{F0202E7A-EE57-44C6-BF6D-8A04EB8F10D0}"/>
    <cellStyle name="20% - Accent2 3 2 6" xfId="42242" xr:uid="{F893EF55-DB45-4853-AC2D-ABB0E8F4B6E8}"/>
    <cellStyle name="20% - Accent2 3 2 7" xfId="28592" xr:uid="{9876A23F-0F51-4AC4-8166-E9053DB88D68}"/>
    <cellStyle name="20% - Accent2 3 2 8" xfId="15029" xr:uid="{FBB9C17C-1CAF-41A7-A697-9D46AB71C219}"/>
    <cellStyle name="20% - Accent2 3 3" xfId="566" xr:uid="{7BCE45F8-7B5A-43F0-B840-9041049EB421}"/>
    <cellStyle name="20% - Accent2 3 3 2" xfId="567" xr:uid="{330EAEFF-0774-438A-BCCA-7BB07579571C}"/>
    <cellStyle name="20% - Accent2 3 3 2 2" xfId="568" xr:uid="{8AC66350-7944-47EB-B118-27502421CBD8}"/>
    <cellStyle name="20% - Accent2 3 3 2 2 2" xfId="42256" xr:uid="{CE605B48-08AE-4C40-BDD9-6D0AB10E7142}"/>
    <cellStyle name="20% - Accent2 3 3 2 2 3" xfId="28606" xr:uid="{3CBDFF00-EDBF-4D39-9CAC-05D51DD658B0}"/>
    <cellStyle name="20% - Accent2 3 3 2 2 4" xfId="15043" xr:uid="{04829E8B-1B9A-452C-94EA-E3D175A04B25}"/>
    <cellStyle name="20% - Accent2 3 3 2 3" xfId="42255" xr:uid="{EF262520-1343-4FB5-8FB2-FFACF1B8C644}"/>
    <cellStyle name="20% - Accent2 3 3 2 4" xfId="28605" xr:uid="{5E2A3AD1-F1ED-444D-96C2-54DA4A293098}"/>
    <cellStyle name="20% - Accent2 3 3 2 5" xfId="15042" xr:uid="{AF1AD48E-958D-4C24-B3E8-8D6FCFC165EE}"/>
    <cellStyle name="20% - Accent2 3 3 3" xfId="569" xr:uid="{8580BBAD-4452-46FD-8580-51B2834F7B1E}"/>
    <cellStyle name="20% - Accent2 3 3 3 2" xfId="570" xr:uid="{EF12737F-A171-4F33-8912-4E04F1AEC2E4}"/>
    <cellStyle name="20% - Accent2 3 3 3 2 2" xfId="42258" xr:uid="{8FD18FCD-2FF8-40BD-B384-5392C02E4EEA}"/>
    <cellStyle name="20% - Accent2 3 3 3 2 3" xfId="28608" xr:uid="{E2302842-FC46-4F10-9EB9-8CB73AA423E1}"/>
    <cellStyle name="20% - Accent2 3 3 3 2 4" xfId="15045" xr:uid="{EE68DB68-BAA3-4FD9-9D82-F81E7BD2D6C6}"/>
    <cellStyle name="20% - Accent2 3 3 3 3" xfId="42257" xr:uid="{3AA9AEE9-58D4-4E79-B144-AB1C9FE6D72B}"/>
    <cellStyle name="20% - Accent2 3 3 3 4" xfId="28607" xr:uid="{83D2FEF0-95FD-4373-8117-2343D4E0152F}"/>
    <cellStyle name="20% - Accent2 3 3 3 5" xfId="15044" xr:uid="{535C2251-DF0A-496F-ADAB-4BCFC959766B}"/>
    <cellStyle name="20% - Accent2 3 3 4" xfId="571" xr:uid="{E3272058-CFD1-4798-9953-FA05C12ED77E}"/>
    <cellStyle name="20% - Accent2 3 3 4 2" xfId="42259" xr:uid="{B445DE3D-4624-4F45-A7BD-5E114D999640}"/>
    <cellStyle name="20% - Accent2 3 3 4 3" xfId="28609" xr:uid="{DB380A7E-F0F3-49C7-AADB-9E7BCB9FE9DE}"/>
    <cellStyle name="20% - Accent2 3 3 4 4" xfId="15046" xr:uid="{5FABA727-8931-4E8D-9BBF-D5C17A966ADA}"/>
    <cellStyle name="20% - Accent2 3 3 5" xfId="42254" xr:uid="{5CF6D178-85B8-4813-BF49-CE149689E621}"/>
    <cellStyle name="20% - Accent2 3 3 6" xfId="28604" xr:uid="{489DD325-6AAC-4956-ACAA-E0CEA0A66440}"/>
    <cellStyle name="20% - Accent2 3 3 7" xfId="15041" xr:uid="{A6230501-4072-4501-8E81-3AA0B406B2D4}"/>
    <cellStyle name="20% - Accent2 3 4" xfId="572" xr:uid="{FA8FCE5F-6D4E-4BA2-8C05-3F945CD7A600}"/>
    <cellStyle name="20% - Accent2 3 4 2" xfId="573" xr:uid="{1F2E25C6-DA4E-4EA7-99C5-946C5D7A1074}"/>
    <cellStyle name="20% - Accent2 3 4 2 2" xfId="574" xr:uid="{BCFC7075-BE7F-4901-87B2-F365B79E0640}"/>
    <cellStyle name="20% - Accent2 3 4 2 2 2" xfId="42262" xr:uid="{11B6A232-BA6A-418F-9C0A-D4A6761EEFCD}"/>
    <cellStyle name="20% - Accent2 3 4 2 2 3" xfId="28612" xr:uid="{D5FA9266-4376-47C8-8DA4-A8D82A37B48D}"/>
    <cellStyle name="20% - Accent2 3 4 2 2 4" xfId="15049" xr:uid="{31A1898D-144B-4B32-B20A-74E170A12BA3}"/>
    <cellStyle name="20% - Accent2 3 4 2 3" xfId="42261" xr:uid="{C35C28E9-5FC5-4F8E-842A-BEAF09A670E6}"/>
    <cellStyle name="20% - Accent2 3 4 2 4" xfId="28611" xr:uid="{EC646FC8-5CF6-4228-968E-2D3B260789B5}"/>
    <cellStyle name="20% - Accent2 3 4 2 5" xfId="15048" xr:uid="{8FBB968F-3342-48BA-89E7-CD6EB5C401EE}"/>
    <cellStyle name="20% - Accent2 3 4 3" xfId="575" xr:uid="{74F092DD-7E9C-4819-98F2-6848522F4F12}"/>
    <cellStyle name="20% - Accent2 3 4 3 2" xfId="576" xr:uid="{2B49BB9B-677E-4934-BB2D-6C8227157DAF}"/>
    <cellStyle name="20% - Accent2 3 4 3 2 2" xfId="42264" xr:uid="{0F89B4D6-793F-48E6-8D26-CB7889C04154}"/>
    <cellStyle name="20% - Accent2 3 4 3 2 3" xfId="28614" xr:uid="{F5270B4D-27D3-41F3-81D1-C197059F225F}"/>
    <cellStyle name="20% - Accent2 3 4 3 2 4" xfId="15051" xr:uid="{B7C57877-B157-4F47-B4D8-229F7CD39AA2}"/>
    <cellStyle name="20% - Accent2 3 4 3 3" xfId="42263" xr:uid="{222FBCD3-B95E-4EDC-B6F0-A125C56E6380}"/>
    <cellStyle name="20% - Accent2 3 4 3 4" xfId="28613" xr:uid="{2601564B-9D1A-4B9C-8E72-1E11768B17FE}"/>
    <cellStyle name="20% - Accent2 3 4 3 5" xfId="15050" xr:uid="{40123A80-BE89-4A13-9D82-FBF96E07BCC8}"/>
    <cellStyle name="20% - Accent2 3 4 4" xfId="577" xr:uid="{006C0332-85D1-4F53-8C62-154211E578A2}"/>
    <cellStyle name="20% - Accent2 3 4 4 2" xfId="42265" xr:uid="{6448DCDD-CEE4-48D7-AC23-BDEEDF342B42}"/>
    <cellStyle name="20% - Accent2 3 4 4 3" xfId="28615" xr:uid="{55F4E8FE-F774-41FF-9914-451D2D69A0E2}"/>
    <cellStyle name="20% - Accent2 3 4 4 4" xfId="15052" xr:uid="{3CD78F51-175F-4993-BB82-56AF23C1B56C}"/>
    <cellStyle name="20% - Accent2 3 4 5" xfId="42260" xr:uid="{305AB37A-780D-4C02-ACC9-545CCA83D646}"/>
    <cellStyle name="20% - Accent2 3 4 6" xfId="28610" xr:uid="{E52CEB10-C8A6-4568-BA51-DB36A4C7A220}"/>
    <cellStyle name="20% - Accent2 3 4 7" xfId="15047" xr:uid="{CA8A4672-9122-4FD5-9526-947F62663D72}"/>
    <cellStyle name="20% - Accent2 3 5" xfId="578" xr:uid="{3743443E-BFFE-43A8-BCE9-C5B905280356}"/>
    <cellStyle name="20% - Accent2 3 5 2" xfId="579" xr:uid="{11621A80-D30D-4AEE-ACDD-F1259097C5CE}"/>
    <cellStyle name="20% - Accent2 3 5 2 2" xfId="580" xr:uid="{9EBAA071-C1C4-43DD-ABEC-076993C3889F}"/>
    <cellStyle name="20% - Accent2 3 5 2 2 2" xfId="42268" xr:uid="{62C290E9-2590-42C7-ABC5-376139D23A9B}"/>
    <cellStyle name="20% - Accent2 3 5 2 2 3" xfId="28618" xr:uid="{5A9F9CAF-2FFE-45D5-A6DB-A367673CE3D1}"/>
    <cellStyle name="20% - Accent2 3 5 2 2 4" xfId="15055" xr:uid="{291A62BA-19FC-41BB-A17D-1D0F6B7F1972}"/>
    <cellStyle name="20% - Accent2 3 5 2 3" xfId="42267" xr:uid="{046414BB-5DBC-4515-AD0B-EE8111EF4DF1}"/>
    <cellStyle name="20% - Accent2 3 5 2 4" xfId="28617" xr:uid="{79D693FD-459F-423E-8995-C4D6E79781E4}"/>
    <cellStyle name="20% - Accent2 3 5 2 5" xfId="15054" xr:uid="{C07E92DE-5BBD-4AC7-B542-B6BE729F6A02}"/>
    <cellStyle name="20% - Accent2 3 5 3" xfId="581" xr:uid="{BF92B6CB-57A2-4038-A8A8-A3A2B3D525E2}"/>
    <cellStyle name="20% - Accent2 3 5 3 2" xfId="582" xr:uid="{7024DCEB-F728-4A63-AEB2-EC40B3732BA1}"/>
    <cellStyle name="20% - Accent2 3 5 3 2 2" xfId="42270" xr:uid="{C788269E-F471-4BE2-AB6D-B9818599B598}"/>
    <cellStyle name="20% - Accent2 3 5 3 2 3" xfId="28620" xr:uid="{98103504-C8C4-4E7C-8449-A6BFFD438FB6}"/>
    <cellStyle name="20% - Accent2 3 5 3 2 4" xfId="15057" xr:uid="{85177DE8-4960-4366-AA6A-F79E55A9362C}"/>
    <cellStyle name="20% - Accent2 3 5 3 3" xfId="42269" xr:uid="{D7D8532E-9279-43F3-9E32-E671D315D6E8}"/>
    <cellStyle name="20% - Accent2 3 5 3 4" xfId="28619" xr:uid="{68C50EFD-5253-42C0-B628-71496D8A3F9E}"/>
    <cellStyle name="20% - Accent2 3 5 3 5" xfId="15056" xr:uid="{58CB24AE-BEA1-441A-9F1D-34222FEBC42E}"/>
    <cellStyle name="20% - Accent2 3 5 4" xfId="583" xr:uid="{FF1DE6BD-B607-4122-B37D-B86DDA5E1AC0}"/>
    <cellStyle name="20% - Accent2 3 5 4 2" xfId="42271" xr:uid="{A54948B5-8035-442E-8B21-CB418C7CE267}"/>
    <cellStyle name="20% - Accent2 3 5 4 3" xfId="28621" xr:uid="{2876C641-76FC-4320-AE4F-A0AC8E242EC1}"/>
    <cellStyle name="20% - Accent2 3 5 4 4" xfId="15058" xr:uid="{FCC02019-B4C9-41E8-B460-DB6D8A05EB8F}"/>
    <cellStyle name="20% - Accent2 3 5 5" xfId="42266" xr:uid="{1BB226E5-4943-4666-8511-82147E325EC9}"/>
    <cellStyle name="20% - Accent2 3 5 6" xfId="28616" xr:uid="{1ABB46D2-5EA9-4F99-8A82-56C5E8261929}"/>
    <cellStyle name="20% - Accent2 3 5 7" xfId="15053" xr:uid="{066BC951-7B90-44D7-93C7-1625CFEAFAE1}"/>
    <cellStyle name="20% - Accent2 3 6" xfId="584" xr:uid="{E21BAFF2-B076-4BA5-A3EC-4A068B2F9DA2}"/>
    <cellStyle name="20% - Accent2 3 6 2" xfId="585" xr:uid="{76730495-5393-4171-A746-E35AFA6EC5D2}"/>
    <cellStyle name="20% - Accent2 3 6 2 2" xfId="42273" xr:uid="{E47481EA-AF5B-4C7B-AC45-0CE603EBD4C7}"/>
    <cellStyle name="20% - Accent2 3 6 2 3" xfId="28623" xr:uid="{0306A265-8F60-487D-A455-864FDECDAE2F}"/>
    <cellStyle name="20% - Accent2 3 6 2 4" xfId="15060" xr:uid="{644342D3-436D-4D58-B941-B4E31395F98A}"/>
    <cellStyle name="20% - Accent2 3 6 3" xfId="42272" xr:uid="{15A946BB-CA41-4DC2-9D11-22C4339FC3FD}"/>
    <cellStyle name="20% - Accent2 3 6 4" xfId="28622" xr:uid="{41B41566-6AD7-48D4-9CC4-3F7160A3A96D}"/>
    <cellStyle name="20% - Accent2 3 6 5" xfId="15059" xr:uid="{5BF13598-1E5E-431B-88C7-3F84DE0ACE32}"/>
    <cellStyle name="20% - Accent2 3 7" xfId="586" xr:uid="{D7CDE58A-3E1E-4400-A2C0-2A464FFA79AC}"/>
    <cellStyle name="20% - Accent2 3 7 2" xfId="587" xr:uid="{B3C2A8F4-1181-4B9B-A7BE-9CB8FAEA9873}"/>
    <cellStyle name="20% - Accent2 3 7 2 2" xfId="42275" xr:uid="{C2D78307-C7E1-481F-A0E3-AA9C2BBBC2F1}"/>
    <cellStyle name="20% - Accent2 3 7 2 3" xfId="28625" xr:uid="{6C7DA9C0-07C1-481D-8EA9-12AA0794EEAE}"/>
    <cellStyle name="20% - Accent2 3 7 2 4" xfId="15062" xr:uid="{6603C4AB-83D4-4B6E-8D70-A47ADCC48ACF}"/>
    <cellStyle name="20% - Accent2 3 7 3" xfId="42274" xr:uid="{A619D7FA-D960-443D-94F3-9795710EBE69}"/>
    <cellStyle name="20% - Accent2 3 7 4" xfId="28624" xr:uid="{9491A0F5-DB9B-4C46-91CB-EB77D2CBBECF}"/>
    <cellStyle name="20% - Accent2 3 7 5" xfId="15061" xr:uid="{9931C212-617C-4B89-B9BA-474A28CEFE6D}"/>
    <cellStyle name="20% - Accent2 3 8" xfId="588" xr:uid="{E012EC4A-A9B2-4AB5-90DB-A5A33F7CD077}"/>
    <cellStyle name="20% - Accent2 3 8 2" xfId="42276" xr:uid="{30AC191C-C946-4B75-BF77-83F4C1105C95}"/>
    <cellStyle name="20% - Accent2 3 8 3" xfId="28626" xr:uid="{98122BBD-1E0A-4AD8-944D-DDF6CDCEC324}"/>
    <cellStyle name="20% - Accent2 3 8 4" xfId="15063" xr:uid="{19308C25-B301-4B5D-98ED-14AD6A93AA89}"/>
    <cellStyle name="20% - Accent2 3 9" xfId="41790" xr:uid="{5E01582A-571F-459A-AD20-F00A98C6B87C}"/>
    <cellStyle name="20% - Accent2 4" xfId="10" xr:uid="{90791053-2B29-40BB-B2D2-F14F3A318084}"/>
    <cellStyle name="20% - Accent2 4 10" xfId="42277" xr:uid="{97DA1B94-3D24-40B1-9E35-7350EDF89905}"/>
    <cellStyle name="20% - Accent2 4 11" xfId="28627" xr:uid="{087A83BE-0F83-4A0D-B2E6-F3EF66DA3A4D}"/>
    <cellStyle name="20% - Accent2 4 12" xfId="15064" xr:uid="{4B0ABAA7-44D8-476F-8F82-AB9DFAF4B289}"/>
    <cellStyle name="20% - Accent2 4 13" xfId="589" xr:uid="{F2BA30E7-9C1F-4D01-A778-EEE76D3C9447}"/>
    <cellStyle name="20% - Accent2 4 2" xfId="590" xr:uid="{CFCB3F93-3568-4A9A-B995-7667626166B9}"/>
    <cellStyle name="20% - Accent2 4 2 2" xfId="591" xr:uid="{05AB9C08-F3C5-473D-A3DC-4375509D37FE}"/>
    <cellStyle name="20% - Accent2 4 2 2 2" xfId="592" xr:uid="{20BDC510-513B-4CCB-9F00-97DB1CE7434D}"/>
    <cellStyle name="20% - Accent2 4 2 2 2 2" xfId="593" xr:uid="{154F074E-19C0-46B1-AE44-AD90A77ED5FC}"/>
    <cellStyle name="20% - Accent2 4 2 2 2 2 2" xfId="42281" xr:uid="{5E029B69-E2CA-4A0D-8B27-4CC7176B625E}"/>
    <cellStyle name="20% - Accent2 4 2 2 2 2 3" xfId="28631" xr:uid="{141E28F0-BF2E-41E0-8038-59CD920BDA30}"/>
    <cellStyle name="20% - Accent2 4 2 2 2 2 4" xfId="15068" xr:uid="{D798405D-67AC-4207-AE62-EF788BC55B94}"/>
    <cellStyle name="20% - Accent2 4 2 2 2 3" xfId="42280" xr:uid="{FB033A17-E130-4EC7-B2D8-4EB2F0862695}"/>
    <cellStyle name="20% - Accent2 4 2 2 2 4" xfId="28630" xr:uid="{EA1E391E-07B7-4CAE-9F90-9DB73E0DF9D3}"/>
    <cellStyle name="20% - Accent2 4 2 2 2 5" xfId="15067" xr:uid="{8FA33E74-4CA6-4C13-A7BF-D8236B7A9AE7}"/>
    <cellStyle name="20% - Accent2 4 2 2 3" xfId="594" xr:uid="{DE4F4DD6-F597-45E2-B8E1-534EC577077B}"/>
    <cellStyle name="20% - Accent2 4 2 2 3 2" xfId="595" xr:uid="{BBDCF346-1642-4574-AA3C-6EB8724D48C0}"/>
    <cellStyle name="20% - Accent2 4 2 2 3 2 2" xfId="42283" xr:uid="{77B87130-C3E4-4817-823D-8BE401432A27}"/>
    <cellStyle name="20% - Accent2 4 2 2 3 2 3" xfId="28633" xr:uid="{F4F768A3-A621-48F5-BE8A-AE9804DBEDE8}"/>
    <cellStyle name="20% - Accent2 4 2 2 3 2 4" xfId="15070" xr:uid="{A66A432B-4E75-43DB-823B-F1A7CFE213B0}"/>
    <cellStyle name="20% - Accent2 4 2 2 3 3" xfId="42282" xr:uid="{631605C8-F73B-4DFE-AE91-486563BA6095}"/>
    <cellStyle name="20% - Accent2 4 2 2 3 4" xfId="28632" xr:uid="{14CA618D-DC59-4F2B-87DF-5F946F61E3A2}"/>
    <cellStyle name="20% - Accent2 4 2 2 3 5" xfId="15069" xr:uid="{801790F5-E1A4-4424-84C3-E3B1AE81C385}"/>
    <cellStyle name="20% - Accent2 4 2 2 4" xfId="596" xr:uid="{01DE129D-2415-47E6-A068-AEC52EE49C97}"/>
    <cellStyle name="20% - Accent2 4 2 2 4 2" xfId="42284" xr:uid="{8A1C38E8-D790-47EE-8E57-1FFEB8564F80}"/>
    <cellStyle name="20% - Accent2 4 2 2 4 3" xfId="28634" xr:uid="{86040D91-F003-4F8B-A2E8-29CF2E5BB696}"/>
    <cellStyle name="20% - Accent2 4 2 2 4 4" xfId="15071" xr:uid="{CBA0BE25-6485-4EE6-A5E1-2BBEF1BB7F8D}"/>
    <cellStyle name="20% - Accent2 4 2 2 5" xfId="42279" xr:uid="{3862861B-0557-4511-AA79-BB830BD976C2}"/>
    <cellStyle name="20% - Accent2 4 2 2 6" xfId="28629" xr:uid="{3111E126-4143-4134-B505-C9B6B16D5A81}"/>
    <cellStyle name="20% - Accent2 4 2 2 7" xfId="15066" xr:uid="{1EBC853D-43D6-4EBB-8FA3-253DC4AEF47A}"/>
    <cellStyle name="20% - Accent2 4 2 3" xfId="597" xr:uid="{41165F7C-553E-4705-A7A7-D5BB9274870D}"/>
    <cellStyle name="20% - Accent2 4 2 3 2" xfId="598" xr:uid="{D96E0EAF-F0FA-4EB5-AFF0-8556D3E3AA64}"/>
    <cellStyle name="20% - Accent2 4 2 3 2 2" xfId="42286" xr:uid="{1794CE9C-5B2B-4DAA-B6BA-A75125F2077B}"/>
    <cellStyle name="20% - Accent2 4 2 3 2 3" xfId="28636" xr:uid="{EA163B0D-314C-421F-BED0-FD30C3435E06}"/>
    <cellStyle name="20% - Accent2 4 2 3 2 4" xfId="15073" xr:uid="{E3905A58-A6C1-4177-8FA0-95576FA8A016}"/>
    <cellStyle name="20% - Accent2 4 2 3 3" xfId="42285" xr:uid="{6C527D18-8383-4D55-A0DF-0830B84BD4A9}"/>
    <cellStyle name="20% - Accent2 4 2 3 4" xfId="28635" xr:uid="{9D30AA00-60AB-4907-B6D4-2A78B5F6EDB2}"/>
    <cellStyle name="20% - Accent2 4 2 3 5" xfId="15072" xr:uid="{BA64D9A1-9492-45F8-ABA0-B1BAD42501CB}"/>
    <cellStyle name="20% - Accent2 4 2 4" xfId="599" xr:uid="{E3A93053-A7CA-42A4-ABF5-2B863681226C}"/>
    <cellStyle name="20% - Accent2 4 2 4 2" xfId="600" xr:uid="{5AF3AFA0-2E98-49D0-83C9-2ECF84219555}"/>
    <cellStyle name="20% - Accent2 4 2 4 2 2" xfId="42288" xr:uid="{009EA9F7-ECFB-46D7-83CB-F86B2591E505}"/>
    <cellStyle name="20% - Accent2 4 2 4 2 3" xfId="28638" xr:uid="{D95EB361-18F5-45F6-8B87-D5F57C43D8F1}"/>
    <cellStyle name="20% - Accent2 4 2 4 2 4" xfId="15075" xr:uid="{E5E2F959-AEAC-41A1-8084-708D395CA131}"/>
    <cellStyle name="20% - Accent2 4 2 4 3" xfId="42287" xr:uid="{C85BFDEF-4B9E-45C6-ABCD-B7568769B631}"/>
    <cellStyle name="20% - Accent2 4 2 4 4" xfId="28637" xr:uid="{E47249B6-7491-4D5E-B0F1-E6BF88E8D0E2}"/>
    <cellStyle name="20% - Accent2 4 2 4 5" xfId="15074" xr:uid="{425EC60F-B8A7-474D-8003-B962A60CA2ED}"/>
    <cellStyle name="20% - Accent2 4 2 5" xfId="601" xr:uid="{7241F6A1-4BF2-48DE-A9D3-E9BADABDE8E8}"/>
    <cellStyle name="20% - Accent2 4 2 5 2" xfId="42289" xr:uid="{2C809EF7-345C-45F2-97F9-9DDAC67C4021}"/>
    <cellStyle name="20% - Accent2 4 2 5 3" xfId="28639" xr:uid="{EE8054DE-2BC0-499D-9E44-0B8C3D192F03}"/>
    <cellStyle name="20% - Accent2 4 2 5 4" xfId="15076" xr:uid="{C9AC843A-2123-49FE-9456-1F44BEB20622}"/>
    <cellStyle name="20% - Accent2 4 2 6" xfId="42278" xr:uid="{18AA4106-406D-4C61-9AFC-E8A071A5B5FD}"/>
    <cellStyle name="20% - Accent2 4 2 7" xfId="28628" xr:uid="{F3C12D9A-963B-455E-9B44-D294B4F01F53}"/>
    <cellStyle name="20% - Accent2 4 2 8" xfId="15065" xr:uid="{FCCE2CC6-64F8-4D60-8A24-C674F79E6DB4}"/>
    <cellStyle name="20% - Accent2 4 3" xfId="602" xr:uid="{383B45B5-21AD-4818-BD72-B899A9C0627B}"/>
    <cellStyle name="20% - Accent2 4 3 2" xfId="603" xr:uid="{4D5662F5-164F-4F03-8657-45A9069F355D}"/>
    <cellStyle name="20% - Accent2 4 3 2 2" xfId="604" xr:uid="{F7A7C618-4CA1-4399-A12C-967F2A8BB6F6}"/>
    <cellStyle name="20% - Accent2 4 3 2 2 2" xfId="42292" xr:uid="{1AB10BEE-0E68-43B6-BD9A-34C16E5FDFEC}"/>
    <cellStyle name="20% - Accent2 4 3 2 2 3" xfId="28642" xr:uid="{6C34F950-EB6E-43F0-8E34-DA3CA3B57BFF}"/>
    <cellStyle name="20% - Accent2 4 3 2 2 4" xfId="15079" xr:uid="{2387BB66-1C56-4C1E-89EF-7BD7798481C1}"/>
    <cellStyle name="20% - Accent2 4 3 2 3" xfId="42291" xr:uid="{919A3623-3E1E-4E74-B769-351990B920BC}"/>
    <cellStyle name="20% - Accent2 4 3 2 4" xfId="28641" xr:uid="{1F44F0AA-3230-4C39-9D80-0CF9F916098D}"/>
    <cellStyle name="20% - Accent2 4 3 2 5" xfId="15078" xr:uid="{5EC26B79-BF42-4A01-917A-A04C362F707D}"/>
    <cellStyle name="20% - Accent2 4 3 3" xfId="605" xr:uid="{2952B3ED-37C2-44AE-8E71-595B1152FE39}"/>
    <cellStyle name="20% - Accent2 4 3 3 2" xfId="606" xr:uid="{3E8D8C34-77C1-4F43-A028-5CD309F428F3}"/>
    <cellStyle name="20% - Accent2 4 3 3 2 2" xfId="42294" xr:uid="{EEF89124-97CE-4B8A-A0F5-A45F40E015A1}"/>
    <cellStyle name="20% - Accent2 4 3 3 2 3" xfId="28644" xr:uid="{726DF301-DE65-4E65-B85C-9F287EF1A176}"/>
    <cellStyle name="20% - Accent2 4 3 3 2 4" xfId="15081" xr:uid="{63D42749-713C-4B6C-B06C-AD1D106F7940}"/>
    <cellStyle name="20% - Accent2 4 3 3 3" xfId="42293" xr:uid="{40C0238B-7126-4D96-9095-9A544909B33A}"/>
    <cellStyle name="20% - Accent2 4 3 3 4" xfId="28643" xr:uid="{11CE0B31-16B4-4EA4-979C-F7E3FB2AD42C}"/>
    <cellStyle name="20% - Accent2 4 3 3 5" xfId="15080" xr:uid="{7CCFAB28-1A48-4036-A38B-1C6866E7EDCF}"/>
    <cellStyle name="20% - Accent2 4 3 4" xfId="607" xr:uid="{19138F0A-C3EB-43A2-BA24-FE223F34FE42}"/>
    <cellStyle name="20% - Accent2 4 3 4 2" xfId="42295" xr:uid="{07857003-6B1B-4474-AD2D-6AEAE737B4C4}"/>
    <cellStyle name="20% - Accent2 4 3 4 3" xfId="28645" xr:uid="{7290BDD4-193D-47CB-978B-60B7E3C1C862}"/>
    <cellStyle name="20% - Accent2 4 3 4 4" xfId="15082" xr:uid="{CCBB70C5-AD0F-4043-8B66-1BE5EC345EA9}"/>
    <cellStyle name="20% - Accent2 4 3 5" xfId="42290" xr:uid="{004CBA32-C841-4049-B856-CE20C0B1DDE2}"/>
    <cellStyle name="20% - Accent2 4 3 6" xfId="28640" xr:uid="{B7DFBD63-21C3-4942-AAAB-54CE297A63B7}"/>
    <cellStyle name="20% - Accent2 4 3 7" xfId="15077" xr:uid="{8D0D690E-9F1F-406C-A220-A705E1651B05}"/>
    <cellStyle name="20% - Accent2 4 4" xfId="608" xr:uid="{AE7C11A1-902D-4FB8-AEA3-2FD16148271C}"/>
    <cellStyle name="20% - Accent2 4 4 2" xfId="609" xr:uid="{EF97C2E1-7FEB-4F92-A9EC-DBDF2D260738}"/>
    <cellStyle name="20% - Accent2 4 4 2 2" xfId="610" xr:uid="{7709AD79-6340-4E0F-A7C2-10ED569AC716}"/>
    <cellStyle name="20% - Accent2 4 4 2 2 2" xfId="42298" xr:uid="{D26FCB28-949E-4765-BFE1-441733FF25E3}"/>
    <cellStyle name="20% - Accent2 4 4 2 2 3" xfId="28648" xr:uid="{CC1E5AD2-2460-4194-9BC5-A2D01778D9BF}"/>
    <cellStyle name="20% - Accent2 4 4 2 2 4" xfId="15085" xr:uid="{CBE3063B-C455-4B0F-8595-2C35E3A69835}"/>
    <cellStyle name="20% - Accent2 4 4 2 3" xfId="42297" xr:uid="{D25D64A0-CD5E-4304-A903-6E7AC2B0729B}"/>
    <cellStyle name="20% - Accent2 4 4 2 4" xfId="28647" xr:uid="{3C098B96-5A31-4EEE-8EF8-6F352F4EDAB0}"/>
    <cellStyle name="20% - Accent2 4 4 2 5" xfId="15084" xr:uid="{47B1FD30-697D-4114-A879-CF83AC8D94CC}"/>
    <cellStyle name="20% - Accent2 4 4 3" xfId="611" xr:uid="{DAB8F66F-DAFB-439F-9E9B-ED4CFCFA13E2}"/>
    <cellStyle name="20% - Accent2 4 4 3 2" xfId="612" xr:uid="{22649709-BAB8-4549-A574-6B78D37DF8E4}"/>
    <cellStyle name="20% - Accent2 4 4 3 2 2" xfId="42300" xr:uid="{BEB7A65D-B101-4842-B232-320D25AC948A}"/>
    <cellStyle name="20% - Accent2 4 4 3 2 3" xfId="28650" xr:uid="{22CF6D2E-E2F3-4E1C-9C80-28374C06526B}"/>
    <cellStyle name="20% - Accent2 4 4 3 2 4" xfId="15087" xr:uid="{3FAA7741-2C91-4FBF-A8EC-006CF05371D8}"/>
    <cellStyle name="20% - Accent2 4 4 3 3" xfId="42299" xr:uid="{E98FA40B-995C-4EE4-8383-9BF4FE7545AA}"/>
    <cellStyle name="20% - Accent2 4 4 3 4" xfId="28649" xr:uid="{886B8E68-A066-4597-8F6F-E854E371CF37}"/>
    <cellStyle name="20% - Accent2 4 4 3 5" xfId="15086" xr:uid="{B5047271-C4AD-41E6-8C35-BB425751FF13}"/>
    <cellStyle name="20% - Accent2 4 4 4" xfId="613" xr:uid="{065A5752-7973-4A4F-BF9D-CB2AC04743F7}"/>
    <cellStyle name="20% - Accent2 4 4 4 2" xfId="42301" xr:uid="{7D6ED977-979A-4C2A-BE40-0C0E277C97BD}"/>
    <cellStyle name="20% - Accent2 4 4 4 3" xfId="28651" xr:uid="{A04648A1-4E0A-4E29-B51D-C2F3BC34760F}"/>
    <cellStyle name="20% - Accent2 4 4 4 4" xfId="15088" xr:uid="{AB998EF3-428A-4206-A6BA-DA0E28F88DAE}"/>
    <cellStyle name="20% - Accent2 4 4 5" xfId="42296" xr:uid="{76C153AD-A519-47A2-BB46-957B3761EFBB}"/>
    <cellStyle name="20% - Accent2 4 4 6" xfId="28646" xr:uid="{02C3E05E-F1FB-4F41-A816-B071A42C4F25}"/>
    <cellStyle name="20% - Accent2 4 4 7" xfId="15083" xr:uid="{0E5619E9-B7F1-4EC0-8AF5-2D3C538FB8FC}"/>
    <cellStyle name="20% - Accent2 4 5" xfId="614" xr:uid="{60F9DE32-AA17-4C82-B647-C4C561E2DD86}"/>
    <cellStyle name="20% - Accent2 4 5 2" xfId="615" xr:uid="{27CAE84A-BF18-4A60-AEEA-20E8AC2B7D6E}"/>
    <cellStyle name="20% - Accent2 4 5 2 2" xfId="616" xr:uid="{7C7FCE76-0E1F-4F16-94CB-E971BDDFFFBA}"/>
    <cellStyle name="20% - Accent2 4 5 2 2 2" xfId="42304" xr:uid="{D3E5BA3D-2C70-46E5-ABEA-8184FC9B52D6}"/>
    <cellStyle name="20% - Accent2 4 5 2 2 3" xfId="28654" xr:uid="{C56C40FF-BA16-4594-9D05-7777FD2E3A35}"/>
    <cellStyle name="20% - Accent2 4 5 2 2 4" xfId="15091" xr:uid="{319ED194-5BC5-4F6E-B59D-580C1CCA52FA}"/>
    <cellStyle name="20% - Accent2 4 5 2 3" xfId="42303" xr:uid="{883CA732-9EE0-4F3E-8DB8-25E2D1A5D581}"/>
    <cellStyle name="20% - Accent2 4 5 2 4" xfId="28653" xr:uid="{275552F7-FF9F-4372-8A6F-DC7A78DBADA9}"/>
    <cellStyle name="20% - Accent2 4 5 2 5" xfId="15090" xr:uid="{30558481-5B67-4040-9598-5187E96C056C}"/>
    <cellStyle name="20% - Accent2 4 5 3" xfId="617" xr:uid="{076F6B68-FF44-40BC-8977-3ACC700A9AB3}"/>
    <cellStyle name="20% - Accent2 4 5 3 2" xfId="618" xr:uid="{1BAA1F3A-7817-40E6-B116-410D6688DA52}"/>
    <cellStyle name="20% - Accent2 4 5 3 2 2" xfId="42306" xr:uid="{9134790C-8D00-44F3-9CAD-35ED3A3ABD2D}"/>
    <cellStyle name="20% - Accent2 4 5 3 2 3" xfId="28656" xr:uid="{A9ACEEA3-3FD3-408D-BCB5-CDF0B360FCF2}"/>
    <cellStyle name="20% - Accent2 4 5 3 2 4" xfId="15093" xr:uid="{AF8F5E07-F6FB-47B0-944A-DF8E406E5156}"/>
    <cellStyle name="20% - Accent2 4 5 3 3" xfId="42305" xr:uid="{23183374-9EF3-4B55-8432-714C3D87F259}"/>
    <cellStyle name="20% - Accent2 4 5 3 4" xfId="28655" xr:uid="{E28D5EAA-DB65-4BF3-9920-119DDB3AC92D}"/>
    <cellStyle name="20% - Accent2 4 5 3 5" xfId="15092" xr:uid="{2BAB7C7D-6612-43AE-8B57-D24AAB61366F}"/>
    <cellStyle name="20% - Accent2 4 5 4" xfId="619" xr:uid="{492A24AE-7FBD-4774-BB7C-1F2123482167}"/>
    <cellStyle name="20% - Accent2 4 5 4 2" xfId="42307" xr:uid="{06749BB3-D6F2-4D63-85B1-B779A881DE26}"/>
    <cellStyle name="20% - Accent2 4 5 4 3" xfId="28657" xr:uid="{497E8416-3301-4D34-8782-9A3B95B0685F}"/>
    <cellStyle name="20% - Accent2 4 5 4 4" xfId="15094" xr:uid="{BB5F6540-4EBA-4273-984B-8CAAD6F7D2B3}"/>
    <cellStyle name="20% - Accent2 4 5 5" xfId="42302" xr:uid="{7B08008F-4468-4DC4-980A-C8C63C0D4B4F}"/>
    <cellStyle name="20% - Accent2 4 5 6" xfId="28652" xr:uid="{89DDD363-DBE5-4461-A3FA-7DACF80950C2}"/>
    <cellStyle name="20% - Accent2 4 5 7" xfId="15089" xr:uid="{C5A18D09-38FE-4471-BCD8-0ACD91BC5072}"/>
    <cellStyle name="20% - Accent2 4 6" xfId="620" xr:uid="{8FBEA72C-A0DF-4715-9AE8-BE6E3251F1DC}"/>
    <cellStyle name="20% - Accent2 4 6 2" xfId="621" xr:uid="{C124C445-D3E1-42C9-B7C1-6E60D114B602}"/>
    <cellStyle name="20% - Accent2 4 6 2 2" xfId="42309" xr:uid="{4FAB3F61-2E13-46C9-A7EE-6EAE2C841A8E}"/>
    <cellStyle name="20% - Accent2 4 6 2 3" xfId="28659" xr:uid="{EB2E0052-C4CE-4EB2-9C54-E787E61999B6}"/>
    <cellStyle name="20% - Accent2 4 6 2 4" xfId="15096" xr:uid="{0376249D-186C-4E1E-880B-EA27D064C0E2}"/>
    <cellStyle name="20% - Accent2 4 6 3" xfId="42308" xr:uid="{546F1C90-3C53-40CC-8D9A-527458145E8D}"/>
    <cellStyle name="20% - Accent2 4 6 4" xfId="28658" xr:uid="{498F6155-0B0D-467E-B36D-08BA5A3A4C78}"/>
    <cellStyle name="20% - Accent2 4 6 5" xfId="15095" xr:uid="{62C3EFFB-ED36-4967-97EA-2898A1F20FA7}"/>
    <cellStyle name="20% - Accent2 4 7" xfId="622" xr:uid="{FD73FB10-C0B7-4727-A0D9-3BD3BAB1E386}"/>
    <cellStyle name="20% - Accent2 4 7 2" xfId="623" xr:uid="{BC7B6F30-011D-475F-946B-33E7104B0CC9}"/>
    <cellStyle name="20% - Accent2 4 7 2 2" xfId="42311" xr:uid="{B41C5BA5-461B-4990-85AC-762DB472E5F9}"/>
    <cellStyle name="20% - Accent2 4 7 2 3" xfId="28661" xr:uid="{44271BE9-40F8-43AD-9DD5-7DB885BBD385}"/>
    <cellStyle name="20% - Accent2 4 7 2 4" xfId="15098" xr:uid="{7D2C2AF5-97D1-4A69-B468-AFB79A7298BC}"/>
    <cellStyle name="20% - Accent2 4 7 3" xfId="42310" xr:uid="{431DD703-F7AD-4A6E-A3F9-132B9AA0EF3F}"/>
    <cellStyle name="20% - Accent2 4 7 4" xfId="28660" xr:uid="{AA4079B7-160A-45C5-9A2E-245FA8BE5ADE}"/>
    <cellStyle name="20% - Accent2 4 7 5" xfId="15097" xr:uid="{9F918853-A1B9-4A8D-AE1B-361B5856AAD7}"/>
    <cellStyle name="20% - Accent2 4 8" xfId="624" xr:uid="{697F303D-4738-41A1-A3A8-2942C30DB597}"/>
    <cellStyle name="20% - Accent2 4 8 2" xfId="42312" xr:uid="{E90D8754-879C-4757-9CB5-4BDFE919F01B}"/>
    <cellStyle name="20% - Accent2 4 8 3" xfId="28662" xr:uid="{9816305F-30AE-45F4-9284-AE7E66B65A7D}"/>
    <cellStyle name="20% - Accent2 4 8 4" xfId="15099" xr:uid="{7A0614AB-6F7C-4076-AA7D-042219C17BFC}"/>
    <cellStyle name="20% - Accent2 4 9" xfId="41788" xr:uid="{4DE266B4-F729-420E-A5B7-5190FE4CEA24}"/>
    <cellStyle name="20% - Accent2 5" xfId="625" xr:uid="{63B4B915-E5D7-4CEB-A77C-A94A459F8F1C}"/>
    <cellStyle name="20% - Accent2 5 10" xfId="28663" xr:uid="{24DA13E8-E095-4E9F-8CFB-6BA718ABB3A7}"/>
    <cellStyle name="20% - Accent2 5 11" xfId="15100" xr:uid="{85953C64-89F6-4374-9F89-FF1CF3C42585}"/>
    <cellStyle name="20% - Accent2 5 2" xfId="626" xr:uid="{C1E7BF36-7DC0-40E9-BA19-FA5D62116B3C}"/>
    <cellStyle name="20% - Accent2 5 2 2" xfId="627" xr:uid="{C51D26B3-5055-4A34-BF9B-9BF7146CA683}"/>
    <cellStyle name="20% - Accent2 5 2 2 2" xfId="628" xr:uid="{3A56918A-14D9-4745-B84B-84DC9598B725}"/>
    <cellStyle name="20% - Accent2 5 2 2 2 2" xfId="629" xr:uid="{217A0148-2318-4CB0-9743-EB67BA7A2D37}"/>
    <cellStyle name="20% - Accent2 5 2 2 2 2 2" xfId="42317" xr:uid="{34360220-6BB2-448C-AA08-22A3B34273AD}"/>
    <cellStyle name="20% - Accent2 5 2 2 2 2 3" xfId="28667" xr:uid="{233EE5B3-8BBF-4921-B3C2-9B16D9AB620E}"/>
    <cellStyle name="20% - Accent2 5 2 2 2 2 4" xfId="15104" xr:uid="{1217DBBA-DB79-4ACB-87C7-15B4C948028F}"/>
    <cellStyle name="20% - Accent2 5 2 2 2 3" xfId="42316" xr:uid="{5B8616A4-6D1B-4E8E-8EEC-1E69D2FD785A}"/>
    <cellStyle name="20% - Accent2 5 2 2 2 4" xfId="28666" xr:uid="{A183C2C0-7ADB-4756-BAE6-5F83B1D974DA}"/>
    <cellStyle name="20% - Accent2 5 2 2 2 5" xfId="15103" xr:uid="{246D31DB-D432-4E09-A20B-5DD2EA5A5307}"/>
    <cellStyle name="20% - Accent2 5 2 2 3" xfId="630" xr:uid="{3169CF82-BB81-47DC-B278-0A293A307D26}"/>
    <cellStyle name="20% - Accent2 5 2 2 3 2" xfId="631" xr:uid="{E4B83100-FA41-48CB-BDB5-F53F0677D5CE}"/>
    <cellStyle name="20% - Accent2 5 2 2 3 2 2" xfId="42319" xr:uid="{832D28BE-46DC-4B07-863C-71A3D664DD1C}"/>
    <cellStyle name="20% - Accent2 5 2 2 3 2 3" xfId="28669" xr:uid="{B7585DFB-69D2-4B9C-9A6C-31D6AAFC2488}"/>
    <cellStyle name="20% - Accent2 5 2 2 3 2 4" xfId="15106" xr:uid="{7D32F567-B5F2-44B6-A32E-030059BC3D06}"/>
    <cellStyle name="20% - Accent2 5 2 2 3 3" xfId="42318" xr:uid="{6947460D-BEFC-4B6D-BA65-4A2C245E628A}"/>
    <cellStyle name="20% - Accent2 5 2 2 3 4" xfId="28668" xr:uid="{0ACF88A6-FE71-4979-9074-4A8555C97DC0}"/>
    <cellStyle name="20% - Accent2 5 2 2 3 5" xfId="15105" xr:uid="{7F37C5D5-A4F0-4BFA-BD1B-DB7DED8CE160}"/>
    <cellStyle name="20% - Accent2 5 2 2 4" xfId="632" xr:uid="{4C0190B1-F94A-4F6A-8FE9-5136E296D5F6}"/>
    <cellStyle name="20% - Accent2 5 2 2 4 2" xfId="42320" xr:uid="{49F127DB-64EF-4CD4-B733-81C1AEBDCB28}"/>
    <cellStyle name="20% - Accent2 5 2 2 4 3" xfId="28670" xr:uid="{E93CAE77-0A01-4D62-9CBA-FFFAC571BEB1}"/>
    <cellStyle name="20% - Accent2 5 2 2 4 4" xfId="15107" xr:uid="{DDC6D13D-9F5A-48EF-85EB-BB8E3ADDCAC9}"/>
    <cellStyle name="20% - Accent2 5 2 2 5" xfId="42315" xr:uid="{696D9A7A-F242-4FFE-8E6C-2BD80436EC0D}"/>
    <cellStyle name="20% - Accent2 5 2 2 6" xfId="28665" xr:uid="{5A4974B5-46B6-4288-8CF2-2C508183DC04}"/>
    <cellStyle name="20% - Accent2 5 2 2 7" xfId="15102" xr:uid="{F5642072-5DCB-4F07-A9AD-5DA839CC90D3}"/>
    <cellStyle name="20% - Accent2 5 2 3" xfId="633" xr:uid="{F96B2E4B-F207-4165-B75D-B13F8F479AB2}"/>
    <cellStyle name="20% - Accent2 5 2 3 2" xfId="634" xr:uid="{CB8386C2-F771-43E2-AFFC-871B4500E015}"/>
    <cellStyle name="20% - Accent2 5 2 3 2 2" xfId="42322" xr:uid="{151A95F9-0D82-4A05-A00C-8420069E2D64}"/>
    <cellStyle name="20% - Accent2 5 2 3 2 3" xfId="28672" xr:uid="{322CD178-525A-49A4-9AA7-61F8034F975B}"/>
    <cellStyle name="20% - Accent2 5 2 3 2 4" xfId="15109" xr:uid="{C4F68AB3-AAAB-4E3F-A8D5-258AD2348D41}"/>
    <cellStyle name="20% - Accent2 5 2 3 3" xfId="42321" xr:uid="{D4B0E68C-BEE6-48A0-8A58-D3D979B04E88}"/>
    <cellStyle name="20% - Accent2 5 2 3 4" xfId="28671" xr:uid="{F0831530-96C5-40FD-BF72-48AA439056D0}"/>
    <cellStyle name="20% - Accent2 5 2 3 5" xfId="15108" xr:uid="{A9F45849-CC96-4A4E-8D17-E516582C640F}"/>
    <cellStyle name="20% - Accent2 5 2 4" xfId="635" xr:uid="{4D473984-1FCA-4A19-8B74-00CC9DB0F581}"/>
    <cellStyle name="20% - Accent2 5 2 4 2" xfId="636" xr:uid="{B74D802F-5125-4671-9AF1-AB1E05330400}"/>
    <cellStyle name="20% - Accent2 5 2 4 2 2" xfId="42324" xr:uid="{3A04B19D-ADEF-454A-81AD-6955F79417A7}"/>
    <cellStyle name="20% - Accent2 5 2 4 2 3" xfId="28674" xr:uid="{FDE98255-A4B9-44A7-A228-EBE95B854035}"/>
    <cellStyle name="20% - Accent2 5 2 4 2 4" xfId="15111" xr:uid="{38350E00-140F-4121-89A9-BA053AE82403}"/>
    <cellStyle name="20% - Accent2 5 2 4 3" xfId="42323" xr:uid="{6E6AFAE7-86A2-4BBF-931F-8793E360B074}"/>
    <cellStyle name="20% - Accent2 5 2 4 4" xfId="28673" xr:uid="{FA51C45D-7EF0-44E6-9056-85BED7E64E82}"/>
    <cellStyle name="20% - Accent2 5 2 4 5" xfId="15110" xr:uid="{67FDFDD9-C219-4A86-A392-7A7C47F90AC8}"/>
    <cellStyle name="20% - Accent2 5 2 5" xfId="637" xr:uid="{5BFE6ADE-ED94-498B-8611-AB76090CB663}"/>
    <cellStyle name="20% - Accent2 5 2 5 2" xfId="42325" xr:uid="{6497EBB8-5C39-4DC8-8689-353DBA768B00}"/>
    <cellStyle name="20% - Accent2 5 2 5 3" xfId="28675" xr:uid="{4FCE81EF-2409-48B5-A81C-35C0570FD6DC}"/>
    <cellStyle name="20% - Accent2 5 2 5 4" xfId="15112" xr:uid="{067EC418-B9E8-4241-A90E-755B6FA86FBC}"/>
    <cellStyle name="20% - Accent2 5 2 6" xfId="42314" xr:uid="{D1EAF42A-54A2-4B8E-ADFC-4080A6266766}"/>
    <cellStyle name="20% - Accent2 5 2 7" xfId="28664" xr:uid="{2E2D1B3C-37E7-42D8-BC6C-D1A4071E20C5}"/>
    <cellStyle name="20% - Accent2 5 2 8" xfId="15101" xr:uid="{CA7EC883-B3B4-4ED1-8B05-C168AAA4B4D3}"/>
    <cellStyle name="20% - Accent2 5 3" xfId="638" xr:uid="{1D651C13-9148-4043-9236-532EE936EA4B}"/>
    <cellStyle name="20% - Accent2 5 3 2" xfId="639" xr:uid="{A387116A-852D-485A-85A4-19C74124F762}"/>
    <cellStyle name="20% - Accent2 5 3 2 2" xfId="640" xr:uid="{0D59449A-53B6-4184-BDF8-350814849081}"/>
    <cellStyle name="20% - Accent2 5 3 2 2 2" xfId="42328" xr:uid="{055E3C85-7844-43C0-9631-3341EC164ED1}"/>
    <cellStyle name="20% - Accent2 5 3 2 2 3" xfId="28678" xr:uid="{17701016-7941-4F63-B941-5F94C4758F59}"/>
    <cellStyle name="20% - Accent2 5 3 2 2 4" xfId="15115" xr:uid="{96E4427A-2669-4ED5-960C-6D0A33756320}"/>
    <cellStyle name="20% - Accent2 5 3 2 3" xfId="42327" xr:uid="{50C7FF90-DEBA-4B38-8BB8-1A5E686F71F8}"/>
    <cellStyle name="20% - Accent2 5 3 2 4" xfId="28677" xr:uid="{F0D98FFA-6709-45F2-AC14-B78B13C2159E}"/>
    <cellStyle name="20% - Accent2 5 3 2 5" xfId="15114" xr:uid="{4C346ECB-F8E6-4B2E-AD69-82612B6587C4}"/>
    <cellStyle name="20% - Accent2 5 3 3" xfId="641" xr:uid="{121320D7-6C6D-4316-BF0C-4A2C14DE5F61}"/>
    <cellStyle name="20% - Accent2 5 3 3 2" xfId="642" xr:uid="{7A38DAE8-162C-4894-8E5A-AD186658E393}"/>
    <cellStyle name="20% - Accent2 5 3 3 2 2" xfId="42330" xr:uid="{B6CEC524-59C9-422E-8F8E-D6C14F9A00A9}"/>
    <cellStyle name="20% - Accent2 5 3 3 2 3" xfId="28680" xr:uid="{4A6D2474-40C5-4210-9C21-31B54E5F0206}"/>
    <cellStyle name="20% - Accent2 5 3 3 2 4" xfId="15117" xr:uid="{42B28EE9-B762-4DD9-96F8-417BB345F7E2}"/>
    <cellStyle name="20% - Accent2 5 3 3 3" xfId="42329" xr:uid="{6B570A87-912B-4600-AEF3-039AD5B3ACCD}"/>
    <cellStyle name="20% - Accent2 5 3 3 4" xfId="28679" xr:uid="{E0AABEE9-C47A-4748-A99D-89A81E4FF976}"/>
    <cellStyle name="20% - Accent2 5 3 3 5" xfId="15116" xr:uid="{B1BCE76A-FC71-476C-9369-AFCFA2D8C56C}"/>
    <cellStyle name="20% - Accent2 5 3 4" xfId="643" xr:uid="{3E7B0A5F-F6EF-4712-B41B-C44AAC201A6B}"/>
    <cellStyle name="20% - Accent2 5 3 4 2" xfId="42331" xr:uid="{5D0BC598-3136-4CEB-91AE-1789A1CFD8F0}"/>
    <cellStyle name="20% - Accent2 5 3 4 3" xfId="28681" xr:uid="{396784B9-18AA-4375-A101-1087C5C76534}"/>
    <cellStyle name="20% - Accent2 5 3 4 4" xfId="15118" xr:uid="{1B01576C-4842-403A-BAC9-02B1746B4297}"/>
    <cellStyle name="20% - Accent2 5 3 5" xfId="42326" xr:uid="{95B0AA4A-2822-42D2-BDB5-AD7B54DAAB63}"/>
    <cellStyle name="20% - Accent2 5 3 6" xfId="28676" xr:uid="{4D4FF9B6-2FFD-4515-BDE8-81AD58150E7B}"/>
    <cellStyle name="20% - Accent2 5 3 7" xfId="15113" xr:uid="{7E1F7C65-2D1E-4BC4-8301-3EE2A2E651A3}"/>
    <cellStyle name="20% - Accent2 5 4" xfId="644" xr:uid="{7DC1825F-252B-45AC-B77B-D63E83E5AC7F}"/>
    <cellStyle name="20% - Accent2 5 4 2" xfId="645" xr:uid="{A8DB705B-B1EB-48FB-AF9C-2B8AE02CB1BF}"/>
    <cellStyle name="20% - Accent2 5 4 2 2" xfId="646" xr:uid="{DF1C813B-5A08-4DA6-83CE-B6E223B55788}"/>
    <cellStyle name="20% - Accent2 5 4 2 2 2" xfId="42334" xr:uid="{67DB6B67-E7AC-41C6-A70B-2952C5C710A3}"/>
    <cellStyle name="20% - Accent2 5 4 2 2 3" xfId="28684" xr:uid="{BBA84D30-23E1-4E56-9D0E-B72F98573109}"/>
    <cellStyle name="20% - Accent2 5 4 2 2 4" xfId="15121" xr:uid="{E58AD5F7-78BC-46D0-8FA6-0C4512596EFE}"/>
    <cellStyle name="20% - Accent2 5 4 2 3" xfId="42333" xr:uid="{18C5D99C-8883-4E34-B572-32253E683093}"/>
    <cellStyle name="20% - Accent2 5 4 2 4" xfId="28683" xr:uid="{55312FFD-8C32-4CEA-A568-2A9C2F494D22}"/>
    <cellStyle name="20% - Accent2 5 4 2 5" xfId="15120" xr:uid="{EA1B09C4-51C4-420E-84CC-CBF9C477B891}"/>
    <cellStyle name="20% - Accent2 5 4 3" xfId="647" xr:uid="{888C4A4E-6C5F-4FC1-9388-4B949B823BC5}"/>
    <cellStyle name="20% - Accent2 5 4 3 2" xfId="648" xr:uid="{2BCFE846-F6E1-4C0A-AD41-05B3DEF367F9}"/>
    <cellStyle name="20% - Accent2 5 4 3 2 2" xfId="42336" xr:uid="{1537F481-CB7C-4BDC-A1CF-2C87C0D6013B}"/>
    <cellStyle name="20% - Accent2 5 4 3 2 3" xfId="28686" xr:uid="{7C20E0AF-7FD5-4964-A81E-33296E8D93AE}"/>
    <cellStyle name="20% - Accent2 5 4 3 2 4" xfId="15123" xr:uid="{DD537068-10C9-420C-8DF0-2813B83C7425}"/>
    <cellStyle name="20% - Accent2 5 4 3 3" xfId="42335" xr:uid="{E6E6AF56-CBD0-4499-AB13-BF0FBD6C51E7}"/>
    <cellStyle name="20% - Accent2 5 4 3 4" xfId="28685" xr:uid="{3CA3A253-5F2B-489B-86DE-6A1EF4258505}"/>
    <cellStyle name="20% - Accent2 5 4 3 5" xfId="15122" xr:uid="{F1E31764-CDD1-42B6-9B5D-165382F6D834}"/>
    <cellStyle name="20% - Accent2 5 4 4" xfId="649" xr:uid="{09662AA6-EDBD-4340-A900-EA51E99B6C26}"/>
    <cellStyle name="20% - Accent2 5 4 4 2" xfId="42337" xr:uid="{AE4DF282-B077-44FE-BEB5-095F0F862BF6}"/>
    <cellStyle name="20% - Accent2 5 4 4 3" xfId="28687" xr:uid="{7D7ED84D-0443-4A95-8994-6781CE65AEDC}"/>
    <cellStyle name="20% - Accent2 5 4 4 4" xfId="15124" xr:uid="{AF226B56-D691-4118-BC1E-D7960A204620}"/>
    <cellStyle name="20% - Accent2 5 4 5" xfId="42332" xr:uid="{5BF7E21B-576C-454E-93AC-9AD5A92F1923}"/>
    <cellStyle name="20% - Accent2 5 4 6" xfId="28682" xr:uid="{493B9B42-55E8-4E0D-940E-E3122BA75615}"/>
    <cellStyle name="20% - Accent2 5 4 7" xfId="15119" xr:uid="{2B59C9BB-D8A3-4305-8181-901FF7B9E081}"/>
    <cellStyle name="20% - Accent2 5 5" xfId="650" xr:uid="{A45781D7-2EA2-4381-86A7-42F7C2B6EED1}"/>
    <cellStyle name="20% - Accent2 5 5 2" xfId="651" xr:uid="{5264D96A-6F7D-4B7D-98B5-18246982ABCE}"/>
    <cellStyle name="20% - Accent2 5 5 2 2" xfId="652" xr:uid="{1BA1D202-B817-4EB2-9C49-AA042B1B373A}"/>
    <cellStyle name="20% - Accent2 5 5 2 2 2" xfId="42340" xr:uid="{8F34046F-AD21-462A-B741-5A2AF0E7D28E}"/>
    <cellStyle name="20% - Accent2 5 5 2 2 3" xfId="28690" xr:uid="{78A4AE62-7DE1-4004-BA72-53F6E0CC95A8}"/>
    <cellStyle name="20% - Accent2 5 5 2 2 4" xfId="15127" xr:uid="{098A8176-2D55-4B4E-A4C0-8915671D29E9}"/>
    <cellStyle name="20% - Accent2 5 5 2 3" xfId="42339" xr:uid="{DAF509B2-47B2-4CC9-AF79-1E414C73525F}"/>
    <cellStyle name="20% - Accent2 5 5 2 4" xfId="28689" xr:uid="{5047DC02-A728-4F0C-BC66-3808C211F5BD}"/>
    <cellStyle name="20% - Accent2 5 5 2 5" xfId="15126" xr:uid="{0F187D98-1B0C-4D26-A235-DB97A198F309}"/>
    <cellStyle name="20% - Accent2 5 5 3" xfId="653" xr:uid="{FA3F6C20-6824-43D4-898E-704A39BBBC68}"/>
    <cellStyle name="20% - Accent2 5 5 3 2" xfId="654" xr:uid="{877DEB77-70D6-4AAA-A00C-B35AB3C83312}"/>
    <cellStyle name="20% - Accent2 5 5 3 2 2" xfId="42342" xr:uid="{78D7166A-B8C7-495E-8250-203683EDDBEF}"/>
    <cellStyle name="20% - Accent2 5 5 3 2 3" xfId="28692" xr:uid="{F56FC7E5-2366-4205-AD55-D02AA30564E3}"/>
    <cellStyle name="20% - Accent2 5 5 3 2 4" xfId="15129" xr:uid="{0A52BD70-A942-44A8-BF4C-42B02DC47816}"/>
    <cellStyle name="20% - Accent2 5 5 3 3" xfId="42341" xr:uid="{2DA328F3-9633-486C-8479-270EC5D9E7D9}"/>
    <cellStyle name="20% - Accent2 5 5 3 4" xfId="28691" xr:uid="{37362A4C-1572-43D0-9A91-96F7832F5126}"/>
    <cellStyle name="20% - Accent2 5 5 3 5" xfId="15128" xr:uid="{FD6B55BB-6E56-4C90-B709-53E46322E108}"/>
    <cellStyle name="20% - Accent2 5 5 4" xfId="655" xr:uid="{B07496EA-1DF6-4AD2-AF6E-6D40AC22B85D}"/>
    <cellStyle name="20% - Accent2 5 5 4 2" xfId="42343" xr:uid="{167B9256-6A2A-465B-B47D-4FE282ED8741}"/>
    <cellStyle name="20% - Accent2 5 5 4 3" xfId="28693" xr:uid="{77A11380-4BB4-4FBC-BDAE-6598A36EC7CC}"/>
    <cellStyle name="20% - Accent2 5 5 4 4" xfId="15130" xr:uid="{9BBAD2EC-01D3-4A24-AB51-8CDCC9AC6757}"/>
    <cellStyle name="20% - Accent2 5 5 5" xfId="42338" xr:uid="{31495186-5B15-456A-BA46-0E39C6DA6CA6}"/>
    <cellStyle name="20% - Accent2 5 5 6" xfId="28688" xr:uid="{E1278104-2149-4725-AF93-896096B2C527}"/>
    <cellStyle name="20% - Accent2 5 5 7" xfId="15125" xr:uid="{1EE3BBE0-9148-431E-B737-6BDB88A617C0}"/>
    <cellStyle name="20% - Accent2 5 6" xfId="656" xr:uid="{08D4B61B-8697-4554-9031-BFA72A55434D}"/>
    <cellStyle name="20% - Accent2 5 6 2" xfId="657" xr:uid="{1E980B9B-69F7-4D0E-BD38-1B01E7A69CE8}"/>
    <cellStyle name="20% - Accent2 5 6 2 2" xfId="42345" xr:uid="{D33E0AB3-A649-4592-808B-7775FE1C5671}"/>
    <cellStyle name="20% - Accent2 5 6 2 3" xfId="28695" xr:uid="{9A38B300-89CD-4A4C-8B5B-F2EFFCACF11B}"/>
    <cellStyle name="20% - Accent2 5 6 2 4" xfId="15132" xr:uid="{D78934D5-08AC-4B87-ADA0-1B5A08091DA3}"/>
    <cellStyle name="20% - Accent2 5 6 3" xfId="42344" xr:uid="{5FD5DC14-82BC-4233-99B5-D21E7E78330E}"/>
    <cellStyle name="20% - Accent2 5 6 4" xfId="28694" xr:uid="{BEF3FE8C-88C7-4B8C-914F-0A704D9828AA}"/>
    <cellStyle name="20% - Accent2 5 6 5" xfId="15131" xr:uid="{F6006C91-1EEA-4C48-B04F-0F93F8C5C26D}"/>
    <cellStyle name="20% - Accent2 5 7" xfId="658" xr:uid="{76936B04-62C3-4771-A448-742AB0B243EE}"/>
    <cellStyle name="20% - Accent2 5 7 2" xfId="659" xr:uid="{9D7E5ADE-A38D-40CC-BC57-35DF11B715DB}"/>
    <cellStyle name="20% - Accent2 5 7 2 2" xfId="42347" xr:uid="{E7981E43-85E2-43ED-AD24-34FB720204F8}"/>
    <cellStyle name="20% - Accent2 5 7 2 3" xfId="28697" xr:uid="{A4E3EE89-A821-4E7F-98B0-625C2466F6E0}"/>
    <cellStyle name="20% - Accent2 5 7 2 4" xfId="15134" xr:uid="{E842800F-48F0-4B11-A316-EFD55DA25BED}"/>
    <cellStyle name="20% - Accent2 5 7 3" xfId="42346" xr:uid="{C01FF719-EBA6-420F-BD37-4E749F8DB559}"/>
    <cellStyle name="20% - Accent2 5 7 4" xfId="28696" xr:uid="{B697AEB4-D4AC-4430-9A2B-830A87BAA6E4}"/>
    <cellStyle name="20% - Accent2 5 7 5" xfId="15133" xr:uid="{881B24DC-3E25-4610-BBFC-61BCFC689131}"/>
    <cellStyle name="20% - Accent2 5 8" xfId="660" xr:uid="{FFF31FF9-9B0B-452C-BE94-5ECB18712BF1}"/>
    <cellStyle name="20% - Accent2 5 8 2" xfId="42348" xr:uid="{59572888-005C-468F-95F5-8D449E416D17}"/>
    <cellStyle name="20% - Accent2 5 8 3" xfId="28698" xr:uid="{D9A22648-74CA-42B4-961A-61B9108DF2F9}"/>
    <cellStyle name="20% - Accent2 5 8 4" xfId="15135" xr:uid="{1BDCAA9F-36AA-4188-BEAE-6EF82678B196}"/>
    <cellStyle name="20% - Accent2 5 9" xfId="42313" xr:uid="{C620EBB5-B8AE-47A2-AB8F-02B06C19EEA1}"/>
    <cellStyle name="20% - Accent2 6" xfId="661" xr:uid="{F47517BD-9665-4689-A373-B12D7A6DFD06}"/>
    <cellStyle name="20% - Accent2 6 10" xfId="28699" xr:uid="{D030743E-54E2-411A-8654-3E8BBCC96C4B}"/>
    <cellStyle name="20% - Accent2 6 11" xfId="15136" xr:uid="{E8E5BFF8-C076-4ADA-85DC-2141DF469E23}"/>
    <cellStyle name="20% - Accent2 6 2" xfId="662" xr:uid="{00D86A23-629F-4C4F-9D41-058A518B58EC}"/>
    <cellStyle name="20% - Accent2 6 2 2" xfId="663" xr:uid="{3B448197-2DEA-4B42-B2B0-5766199BE7AC}"/>
    <cellStyle name="20% - Accent2 6 2 2 2" xfId="664" xr:uid="{4019A319-ECFC-46A2-ADE8-EB7AEE5B4A8F}"/>
    <cellStyle name="20% - Accent2 6 2 2 2 2" xfId="665" xr:uid="{CF338A76-BDBA-4614-970B-AC754D006709}"/>
    <cellStyle name="20% - Accent2 6 2 2 2 2 2" xfId="42353" xr:uid="{3CD197E2-9B0C-4AF5-9E2F-21C33696B79D}"/>
    <cellStyle name="20% - Accent2 6 2 2 2 2 3" xfId="28703" xr:uid="{C7D2E31B-3110-4F10-ADE4-E3DA7D37D427}"/>
    <cellStyle name="20% - Accent2 6 2 2 2 2 4" xfId="15140" xr:uid="{C55D6302-C78D-4777-B5DA-5DA9A9FFFFE3}"/>
    <cellStyle name="20% - Accent2 6 2 2 2 3" xfId="42352" xr:uid="{B11C2E70-6F83-4836-B11C-FA5E30C9324B}"/>
    <cellStyle name="20% - Accent2 6 2 2 2 4" xfId="28702" xr:uid="{C4EF6ED6-BA20-4BA5-AF1C-005D5DAB5D92}"/>
    <cellStyle name="20% - Accent2 6 2 2 2 5" xfId="15139" xr:uid="{F6A21CAF-260F-4D8E-94DC-D758C663E787}"/>
    <cellStyle name="20% - Accent2 6 2 2 3" xfId="666" xr:uid="{2771DC08-16F6-46B7-B12F-A9ACE30E657D}"/>
    <cellStyle name="20% - Accent2 6 2 2 3 2" xfId="667" xr:uid="{F2943C15-A86D-4ACE-92A6-361D83621639}"/>
    <cellStyle name="20% - Accent2 6 2 2 3 2 2" xfId="42355" xr:uid="{0532C7D3-97BB-4AC4-A228-BB951DC0F503}"/>
    <cellStyle name="20% - Accent2 6 2 2 3 2 3" xfId="28705" xr:uid="{78D9CCD1-D9B0-4740-8546-A05062B68F48}"/>
    <cellStyle name="20% - Accent2 6 2 2 3 2 4" xfId="15142" xr:uid="{7564EA6C-DB3C-41D6-8D62-D17F6F7E8E79}"/>
    <cellStyle name="20% - Accent2 6 2 2 3 3" xfId="42354" xr:uid="{ECFCDEBD-2079-4EE4-BC55-FC4D0A95A47A}"/>
    <cellStyle name="20% - Accent2 6 2 2 3 4" xfId="28704" xr:uid="{A78F23FE-2C93-4115-8C45-9ED167DDD282}"/>
    <cellStyle name="20% - Accent2 6 2 2 3 5" xfId="15141" xr:uid="{ECE0F55C-F8C3-499D-8DA1-D71F7269BE22}"/>
    <cellStyle name="20% - Accent2 6 2 2 4" xfId="668" xr:uid="{4FD3F62C-8D71-44DF-94DE-99EAAF952EEE}"/>
    <cellStyle name="20% - Accent2 6 2 2 4 2" xfId="42356" xr:uid="{CDD5FBE1-1E96-4C94-AE56-75D3462D3345}"/>
    <cellStyle name="20% - Accent2 6 2 2 4 3" xfId="28706" xr:uid="{A7CD8428-364E-4327-9D87-BE846BB2EB04}"/>
    <cellStyle name="20% - Accent2 6 2 2 4 4" xfId="15143" xr:uid="{F0BF8675-C5D5-48EC-82C5-306F443411C8}"/>
    <cellStyle name="20% - Accent2 6 2 2 5" xfId="42351" xr:uid="{709F46CD-BA00-4C6C-92E9-872C4D282E8A}"/>
    <cellStyle name="20% - Accent2 6 2 2 6" xfId="28701" xr:uid="{B8A5EDA7-0595-4E55-B0CD-DE7560CE8DFF}"/>
    <cellStyle name="20% - Accent2 6 2 2 7" xfId="15138" xr:uid="{510E3AEF-CD7E-426F-80D2-641240D4B8F4}"/>
    <cellStyle name="20% - Accent2 6 2 3" xfId="669" xr:uid="{E3610F90-C22E-4AD2-8B8A-25C5673EAF55}"/>
    <cellStyle name="20% - Accent2 6 2 3 2" xfId="670" xr:uid="{FCA6BEB2-3B46-4850-A8B5-B926007EB61B}"/>
    <cellStyle name="20% - Accent2 6 2 3 2 2" xfId="42358" xr:uid="{E85C2BCC-FC3C-4900-B65A-16A7F155985E}"/>
    <cellStyle name="20% - Accent2 6 2 3 2 3" xfId="28708" xr:uid="{F8CD58C0-71DF-4775-8F77-BB87AA081421}"/>
    <cellStyle name="20% - Accent2 6 2 3 2 4" xfId="15145" xr:uid="{DE4588D6-243A-4ABF-9FF0-9E263C2C34E8}"/>
    <cellStyle name="20% - Accent2 6 2 3 3" xfId="42357" xr:uid="{B5D55D38-249D-481F-87E5-931111C991C2}"/>
    <cellStyle name="20% - Accent2 6 2 3 4" xfId="28707" xr:uid="{971E1956-1C7A-41B5-811F-53F98D654AF3}"/>
    <cellStyle name="20% - Accent2 6 2 3 5" xfId="15144" xr:uid="{EE271F11-7FEE-4E1C-AD19-8817371FC42E}"/>
    <cellStyle name="20% - Accent2 6 2 4" xfId="671" xr:uid="{706790D3-A345-42C1-99FD-3418B0C9053D}"/>
    <cellStyle name="20% - Accent2 6 2 4 2" xfId="672" xr:uid="{05ECE58D-2978-498B-8442-D1BF7AE3E589}"/>
    <cellStyle name="20% - Accent2 6 2 4 2 2" xfId="42360" xr:uid="{C99155AC-9961-415B-9BB5-BFE060D5AEC7}"/>
    <cellStyle name="20% - Accent2 6 2 4 2 3" xfId="28710" xr:uid="{05EF9E21-1D44-4360-8274-0CC44B5A9B1C}"/>
    <cellStyle name="20% - Accent2 6 2 4 2 4" xfId="15147" xr:uid="{5B158339-FEE3-4AC6-8F4A-777D83035D17}"/>
    <cellStyle name="20% - Accent2 6 2 4 3" xfId="42359" xr:uid="{293BBAA1-2F2D-4C74-9F39-8E943E489538}"/>
    <cellStyle name="20% - Accent2 6 2 4 4" xfId="28709" xr:uid="{E47D8EC3-C904-4F6D-BD22-9A5892FE7F59}"/>
    <cellStyle name="20% - Accent2 6 2 4 5" xfId="15146" xr:uid="{A00F8E7C-FD75-479D-88EA-F8F50A2760F0}"/>
    <cellStyle name="20% - Accent2 6 2 5" xfId="673" xr:uid="{ADB4B4DF-0744-4AD5-8A1B-5A30C2814BA7}"/>
    <cellStyle name="20% - Accent2 6 2 5 2" xfId="42361" xr:uid="{95193399-D022-47FF-87BC-4301D9764CF5}"/>
    <cellStyle name="20% - Accent2 6 2 5 3" xfId="28711" xr:uid="{EEEF8B8E-93FA-4E67-B821-758BFCBE56D8}"/>
    <cellStyle name="20% - Accent2 6 2 5 4" xfId="15148" xr:uid="{C7860648-D2D5-43DB-A173-B12913510F6F}"/>
    <cellStyle name="20% - Accent2 6 2 6" xfId="42350" xr:uid="{9EAD73A9-7A8F-40F8-AD05-876B05AC0573}"/>
    <cellStyle name="20% - Accent2 6 2 7" xfId="28700" xr:uid="{FB3916BC-6C29-4216-9311-1E64887EBA2D}"/>
    <cellStyle name="20% - Accent2 6 2 8" xfId="15137" xr:uid="{0076AC2F-A49D-438A-9964-501936F42BEF}"/>
    <cellStyle name="20% - Accent2 6 3" xfId="674" xr:uid="{9E104A59-F9E6-47A4-AC06-B03BAE24FB72}"/>
    <cellStyle name="20% - Accent2 6 3 2" xfId="675" xr:uid="{BADB4785-D1E2-43C6-B550-1045112F5FB5}"/>
    <cellStyle name="20% - Accent2 6 3 2 2" xfId="676" xr:uid="{A112BE94-A8A1-4D52-92F2-A036F8C0DBF0}"/>
    <cellStyle name="20% - Accent2 6 3 2 2 2" xfId="42364" xr:uid="{5F11FBE0-799C-417A-89CF-A3E0CF4E0322}"/>
    <cellStyle name="20% - Accent2 6 3 2 2 3" xfId="28714" xr:uid="{B5B96E04-2550-4518-9BA4-4F630F64525B}"/>
    <cellStyle name="20% - Accent2 6 3 2 2 4" xfId="15151" xr:uid="{F149D41E-58D2-4C1E-9E37-8ABF02912667}"/>
    <cellStyle name="20% - Accent2 6 3 2 3" xfId="42363" xr:uid="{033F1B48-43CB-47AC-AC9F-EB425FEEE3A6}"/>
    <cellStyle name="20% - Accent2 6 3 2 4" xfId="28713" xr:uid="{BC143903-8C9B-4F47-A8A5-7A7B42D8FCA7}"/>
    <cellStyle name="20% - Accent2 6 3 2 5" xfId="15150" xr:uid="{DF182847-FE2A-4E30-A40A-CD0B9AF39CD0}"/>
    <cellStyle name="20% - Accent2 6 3 3" xfId="677" xr:uid="{ED8F6A2A-1207-4CEC-B335-158F7660EA6F}"/>
    <cellStyle name="20% - Accent2 6 3 3 2" xfId="678" xr:uid="{BC20A84B-BB97-4412-9705-ED5FBF8830C7}"/>
    <cellStyle name="20% - Accent2 6 3 3 2 2" xfId="42366" xr:uid="{7131724C-43E5-45E2-ACF1-A8612BC7C892}"/>
    <cellStyle name="20% - Accent2 6 3 3 2 3" xfId="28716" xr:uid="{A7350D6E-9798-4EC7-9747-A41F5B02F94A}"/>
    <cellStyle name="20% - Accent2 6 3 3 2 4" xfId="15153" xr:uid="{A7DEF044-567D-4F65-9171-99BF17F74FE6}"/>
    <cellStyle name="20% - Accent2 6 3 3 3" xfId="42365" xr:uid="{4596B087-0BFA-4588-BA88-0055D2FD973E}"/>
    <cellStyle name="20% - Accent2 6 3 3 4" xfId="28715" xr:uid="{86512D64-A81E-4964-8A69-35FCB29F638B}"/>
    <cellStyle name="20% - Accent2 6 3 3 5" xfId="15152" xr:uid="{EAFE0680-DFB1-4890-9FCB-201FA7EE714E}"/>
    <cellStyle name="20% - Accent2 6 3 4" xfId="679" xr:uid="{9CF2AE8A-A688-4E88-86A9-362131B3AD48}"/>
    <cellStyle name="20% - Accent2 6 3 4 2" xfId="42367" xr:uid="{C999095C-1D94-407E-A912-22AEBB22D28F}"/>
    <cellStyle name="20% - Accent2 6 3 4 3" xfId="28717" xr:uid="{F5C13CD3-C8B1-4181-AF1B-C0BBF2423BAA}"/>
    <cellStyle name="20% - Accent2 6 3 4 4" xfId="15154" xr:uid="{8746C9D2-6F6E-4783-AFF5-27255D60D30E}"/>
    <cellStyle name="20% - Accent2 6 3 5" xfId="42362" xr:uid="{080598DE-3282-4297-8B63-657EB9D48DC8}"/>
    <cellStyle name="20% - Accent2 6 3 6" xfId="28712" xr:uid="{8B27F2C2-BE0A-49F3-A635-A0A3610A299E}"/>
    <cellStyle name="20% - Accent2 6 3 7" xfId="15149" xr:uid="{079CCD21-DBE0-44C3-B140-0A7CAAF68896}"/>
    <cellStyle name="20% - Accent2 6 4" xfId="680" xr:uid="{9F31A666-C210-4738-AFCB-93CF31FEF465}"/>
    <cellStyle name="20% - Accent2 6 4 2" xfId="681" xr:uid="{85DBB709-BA7A-40DC-A07F-D0D61C2A9234}"/>
    <cellStyle name="20% - Accent2 6 4 2 2" xfId="682" xr:uid="{71DD3960-6F78-4F50-9753-6505938FE0E1}"/>
    <cellStyle name="20% - Accent2 6 4 2 2 2" xfId="42370" xr:uid="{1989F455-FB5C-4144-B270-203961DA86D1}"/>
    <cellStyle name="20% - Accent2 6 4 2 2 3" xfId="28720" xr:uid="{22AA73C8-B466-459B-B8E4-5988632CBC82}"/>
    <cellStyle name="20% - Accent2 6 4 2 2 4" xfId="15157" xr:uid="{26222120-24BF-410C-8A79-A6537A0252F9}"/>
    <cellStyle name="20% - Accent2 6 4 2 3" xfId="42369" xr:uid="{E2A6D7FF-969B-4EFC-B4A5-229F46345932}"/>
    <cellStyle name="20% - Accent2 6 4 2 4" xfId="28719" xr:uid="{75062C2C-D21A-48BA-9340-DB6CD504CF9C}"/>
    <cellStyle name="20% - Accent2 6 4 2 5" xfId="15156" xr:uid="{9B0EF55A-C8BF-4E38-8D90-78604F55170F}"/>
    <cellStyle name="20% - Accent2 6 4 3" xfId="683" xr:uid="{C01F8CB0-9975-4B19-B5F4-3D190C3475EC}"/>
    <cellStyle name="20% - Accent2 6 4 3 2" xfId="684" xr:uid="{CD855301-AF25-4973-860C-A8D52A614265}"/>
    <cellStyle name="20% - Accent2 6 4 3 2 2" xfId="42372" xr:uid="{C6031FF3-C42E-43CC-B6C0-CEAAF35AB65F}"/>
    <cellStyle name="20% - Accent2 6 4 3 2 3" xfId="28722" xr:uid="{E1ACC853-9D43-4511-8835-98A6573295F3}"/>
    <cellStyle name="20% - Accent2 6 4 3 2 4" xfId="15159" xr:uid="{3F05E2C9-0D46-4BE9-A1C5-58D453A3883A}"/>
    <cellStyle name="20% - Accent2 6 4 3 3" xfId="42371" xr:uid="{EDFCB750-5311-4472-A81E-F1DFE1095572}"/>
    <cellStyle name="20% - Accent2 6 4 3 4" xfId="28721" xr:uid="{E899AB39-EEA5-426B-80C7-79652E7ACB72}"/>
    <cellStyle name="20% - Accent2 6 4 3 5" xfId="15158" xr:uid="{696658AA-E65B-4A9E-84C3-9FF312F6E0E2}"/>
    <cellStyle name="20% - Accent2 6 4 4" xfId="685" xr:uid="{F25A87DD-D1D4-4E34-83FB-FE6F0B8B78FB}"/>
    <cellStyle name="20% - Accent2 6 4 4 2" xfId="42373" xr:uid="{3A74B654-3D42-4BEA-B5FD-1564282AB9C6}"/>
    <cellStyle name="20% - Accent2 6 4 4 3" xfId="28723" xr:uid="{F79B60FD-981C-4CEE-BF9F-EE8E309C72C2}"/>
    <cellStyle name="20% - Accent2 6 4 4 4" xfId="15160" xr:uid="{0F45AE0A-88E5-46E1-ABA3-AFD44EDA5AA8}"/>
    <cellStyle name="20% - Accent2 6 4 5" xfId="42368" xr:uid="{84196F32-36BE-441D-8FC5-C48C075A7FFE}"/>
    <cellStyle name="20% - Accent2 6 4 6" xfId="28718" xr:uid="{3E9648DD-52B4-4B40-9D15-E3163BE66FE7}"/>
    <cellStyle name="20% - Accent2 6 4 7" xfId="15155" xr:uid="{3596CFA6-0E05-4383-94E2-E23BD3197D76}"/>
    <cellStyle name="20% - Accent2 6 5" xfId="686" xr:uid="{17EF405D-621F-4573-A04F-9369A350734E}"/>
    <cellStyle name="20% - Accent2 6 5 2" xfId="687" xr:uid="{C5A033D4-BB86-4ABC-8E0F-ED3D45237108}"/>
    <cellStyle name="20% - Accent2 6 5 2 2" xfId="688" xr:uid="{90645F3E-B1F3-489D-9AF4-077E6EE7D73A}"/>
    <cellStyle name="20% - Accent2 6 5 2 2 2" xfId="42376" xr:uid="{8AE2EEA3-067C-4680-9B04-002F871461A6}"/>
    <cellStyle name="20% - Accent2 6 5 2 2 3" xfId="28726" xr:uid="{634DF9E4-B9C3-496D-B7C3-D752609093DE}"/>
    <cellStyle name="20% - Accent2 6 5 2 2 4" xfId="15163" xr:uid="{C16171AC-0409-4C1F-98DA-6B10D8531359}"/>
    <cellStyle name="20% - Accent2 6 5 2 3" xfId="42375" xr:uid="{A9063BA9-C73B-4A34-8526-1D378798F361}"/>
    <cellStyle name="20% - Accent2 6 5 2 4" xfId="28725" xr:uid="{AD1C8409-220E-44C5-A281-544BE76759DA}"/>
    <cellStyle name="20% - Accent2 6 5 2 5" xfId="15162" xr:uid="{77C03F0F-F963-4B0D-B7DA-14D5AD89DB9A}"/>
    <cellStyle name="20% - Accent2 6 5 3" xfId="689" xr:uid="{CB0D2086-C312-4964-A962-107263D78645}"/>
    <cellStyle name="20% - Accent2 6 5 3 2" xfId="690" xr:uid="{5568A5FC-E4CD-4761-8815-D72415C0D3BA}"/>
    <cellStyle name="20% - Accent2 6 5 3 2 2" xfId="42378" xr:uid="{B211E806-D550-4F08-ADAB-568010906BF4}"/>
    <cellStyle name="20% - Accent2 6 5 3 2 3" xfId="28728" xr:uid="{FBCC4659-02DA-4FC4-B06C-31FEC7C09754}"/>
    <cellStyle name="20% - Accent2 6 5 3 2 4" xfId="15165" xr:uid="{8FC2DDF2-5636-4D3E-A57A-A7F953176297}"/>
    <cellStyle name="20% - Accent2 6 5 3 3" xfId="42377" xr:uid="{C28BAA23-B403-497F-BF12-A96880819A28}"/>
    <cellStyle name="20% - Accent2 6 5 3 4" xfId="28727" xr:uid="{A510E792-60E0-4AC3-973A-A10FB485D2AE}"/>
    <cellStyle name="20% - Accent2 6 5 3 5" xfId="15164" xr:uid="{1A4C009A-F1E1-4A70-8158-2CD3EAF1AF74}"/>
    <cellStyle name="20% - Accent2 6 5 4" xfId="691" xr:uid="{FA6E0016-6F9E-4584-948C-FCAF2CC302CE}"/>
    <cellStyle name="20% - Accent2 6 5 4 2" xfId="42379" xr:uid="{64AD83BE-141B-41A4-A5F5-B545DF6DFA32}"/>
    <cellStyle name="20% - Accent2 6 5 4 3" xfId="28729" xr:uid="{5A4CA355-480A-4759-A30D-4687D20AF0CA}"/>
    <cellStyle name="20% - Accent2 6 5 4 4" xfId="15166" xr:uid="{665363EE-614F-4485-A753-56073141E86A}"/>
    <cellStyle name="20% - Accent2 6 5 5" xfId="42374" xr:uid="{C581BC74-BD36-4AC4-B173-00505AC55D79}"/>
    <cellStyle name="20% - Accent2 6 5 6" xfId="28724" xr:uid="{0EFD837D-A869-46FB-A7AE-9348AF17ECB1}"/>
    <cellStyle name="20% - Accent2 6 5 7" xfId="15161" xr:uid="{B130299A-ED20-41B0-8E11-2A75C9084082}"/>
    <cellStyle name="20% - Accent2 6 6" xfId="692" xr:uid="{6B11012C-3D6E-49B9-98D6-D992D38F6C87}"/>
    <cellStyle name="20% - Accent2 6 6 2" xfId="693" xr:uid="{6313B6AB-0875-4E29-9A6C-76CB25EA4472}"/>
    <cellStyle name="20% - Accent2 6 6 2 2" xfId="42381" xr:uid="{BCCF2E58-77BA-4688-8BF7-F4DC099E21D2}"/>
    <cellStyle name="20% - Accent2 6 6 2 3" xfId="28731" xr:uid="{0066F402-A33E-4042-85C1-539283B1260D}"/>
    <cellStyle name="20% - Accent2 6 6 2 4" xfId="15168" xr:uid="{036D3083-3A0D-40FC-9B42-52F01064D878}"/>
    <cellStyle name="20% - Accent2 6 6 3" xfId="42380" xr:uid="{7D57F4E3-D900-4998-B238-2B6191577351}"/>
    <cellStyle name="20% - Accent2 6 6 4" xfId="28730" xr:uid="{FB3D1724-A8C6-4FC6-92CC-A419D40084CF}"/>
    <cellStyle name="20% - Accent2 6 6 5" xfId="15167" xr:uid="{1C834642-0322-4C1A-9C04-595DBCAA9419}"/>
    <cellStyle name="20% - Accent2 6 7" xfId="694" xr:uid="{F2904771-A880-40A6-80C9-9EE22E87DB82}"/>
    <cellStyle name="20% - Accent2 6 7 2" xfId="695" xr:uid="{49C83680-ED61-4D96-BC5A-990683C3D3A9}"/>
    <cellStyle name="20% - Accent2 6 7 2 2" xfId="42383" xr:uid="{5486BD5A-2C51-4191-8059-CA6370B694C0}"/>
    <cellStyle name="20% - Accent2 6 7 2 3" xfId="28733" xr:uid="{9CED8024-F2A2-45EB-98AB-ED03C47F05B4}"/>
    <cellStyle name="20% - Accent2 6 7 2 4" xfId="15170" xr:uid="{152EDF2C-775C-4EC3-BB52-7BE50998CA2D}"/>
    <cellStyle name="20% - Accent2 6 7 3" xfId="42382" xr:uid="{FCBEDE5D-5332-47FB-AD47-F841A446363B}"/>
    <cellStyle name="20% - Accent2 6 7 4" xfId="28732" xr:uid="{722B00B5-C4D6-4826-A969-D9EA7E741265}"/>
    <cellStyle name="20% - Accent2 6 7 5" xfId="15169" xr:uid="{2DA7CDFF-B296-47EA-8550-6BF4D3561D87}"/>
    <cellStyle name="20% - Accent2 6 8" xfId="696" xr:uid="{67EB21CA-579E-4FCF-8096-259D22009C05}"/>
    <cellStyle name="20% - Accent2 6 8 2" xfId="42384" xr:uid="{A16A6262-E84B-406D-B001-54F7A65F4F48}"/>
    <cellStyle name="20% - Accent2 6 8 3" xfId="28734" xr:uid="{9DDFFA45-E8A9-4351-B26D-77C2A595D05D}"/>
    <cellStyle name="20% - Accent2 6 8 4" xfId="15171" xr:uid="{6C80FAD2-2111-4691-95E0-475E6669109E}"/>
    <cellStyle name="20% - Accent2 6 9" xfId="42349" xr:uid="{DF7C0D2D-C9EB-448C-A875-0C02FA2B3E65}"/>
    <cellStyle name="20% - Accent2 7" xfId="697" xr:uid="{C74B9312-29DF-40D9-83A3-E35EEEE07AB3}"/>
    <cellStyle name="20% - Accent2 7 10" xfId="28735" xr:uid="{875CA02B-7025-4D7F-87EE-79B6A3EE44F4}"/>
    <cellStyle name="20% - Accent2 7 11" xfId="15172" xr:uid="{B91619D3-B73B-4902-805E-41B0AD618194}"/>
    <cellStyle name="20% - Accent2 7 2" xfId="698" xr:uid="{2E1C884F-21DD-4AF1-8F88-CD3A75D6563E}"/>
    <cellStyle name="20% - Accent2 7 2 2" xfId="699" xr:uid="{DAC108DA-AE0C-423F-A0C7-5240E0E482CB}"/>
    <cellStyle name="20% - Accent2 7 2 2 2" xfId="700" xr:uid="{89D27050-EBE2-4A15-9162-A703FF8852A8}"/>
    <cellStyle name="20% - Accent2 7 2 2 2 2" xfId="701" xr:uid="{9BA91461-11D9-4D36-8902-8325630D8526}"/>
    <cellStyle name="20% - Accent2 7 2 2 2 2 2" xfId="42389" xr:uid="{7BD4F732-BF43-4B4D-8BDB-CEDEEE80135A}"/>
    <cellStyle name="20% - Accent2 7 2 2 2 2 3" xfId="28739" xr:uid="{7AA9FFF3-D57A-43AD-A26D-AB4FCA748541}"/>
    <cellStyle name="20% - Accent2 7 2 2 2 2 4" xfId="15176" xr:uid="{6376FD45-4DAA-41B4-B0C3-E07FF8145C97}"/>
    <cellStyle name="20% - Accent2 7 2 2 2 3" xfId="42388" xr:uid="{2DFFE232-1CD2-4C70-9846-60B4083207C3}"/>
    <cellStyle name="20% - Accent2 7 2 2 2 4" xfId="28738" xr:uid="{91716A1D-A8C8-47A8-97E1-74B3FC4EE9AD}"/>
    <cellStyle name="20% - Accent2 7 2 2 2 5" xfId="15175" xr:uid="{6041669F-99AB-45BB-A11A-94343BA3E561}"/>
    <cellStyle name="20% - Accent2 7 2 2 3" xfId="702" xr:uid="{E8FCB9A5-15A0-4A23-9A0F-1C2708CAF5BD}"/>
    <cellStyle name="20% - Accent2 7 2 2 3 2" xfId="703" xr:uid="{15DA0EDB-6C21-4136-B803-CD297DE19103}"/>
    <cellStyle name="20% - Accent2 7 2 2 3 2 2" xfId="42391" xr:uid="{40D1AB7A-35E3-4224-9F2D-FA2E9A13D0E0}"/>
    <cellStyle name="20% - Accent2 7 2 2 3 2 3" xfId="28741" xr:uid="{3C5D31BF-FB08-4C33-B8F2-62276EF0669F}"/>
    <cellStyle name="20% - Accent2 7 2 2 3 2 4" xfId="15178" xr:uid="{48B7BEFB-E172-4A42-8CF5-81A689F90C73}"/>
    <cellStyle name="20% - Accent2 7 2 2 3 3" xfId="42390" xr:uid="{642BA8E3-851B-491C-A2D9-694BB528C126}"/>
    <cellStyle name="20% - Accent2 7 2 2 3 4" xfId="28740" xr:uid="{DCFCCA5A-992E-43DE-B00A-727CA748056F}"/>
    <cellStyle name="20% - Accent2 7 2 2 3 5" xfId="15177" xr:uid="{0AB6675B-E4E5-40F9-B85B-9F96FABC3977}"/>
    <cellStyle name="20% - Accent2 7 2 2 4" xfId="704" xr:uid="{4150CF02-3FD8-4F37-97FD-3C3859962DC5}"/>
    <cellStyle name="20% - Accent2 7 2 2 4 2" xfId="42392" xr:uid="{F8063377-AA19-4FB6-9C73-CFC13F359CC4}"/>
    <cellStyle name="20% - Accent2 7 2 2 4 3" xfId="28742" xr:uid="{B5F2C3B6-973B-4B98-AC98-E5E879EA2F4D}"/>
    <cellStyle name="20% - Accent2 7 2 2 4 4" xfId="15179" xr:uid="{B49D99EF-911A-44F5-A3A3-407A6F78B713}"/>
    <cellStyle name="20% - Accent2 7 2 2 5" xfId="42387" xr:uid="{E9A73670-6A5F-42FC-87A6-72D0B15FBD12}"/>
    <cellStyle name="20% - Accent2 7 2 2 6" xfId="28737" xr:uid="{6B964D6A-FB44-4D88-973A-61AFD434831A}"/>
    <cellStyle name="20% - Accent2 7 2 2 7" xfId="15174" xr:uid="{26E5C034-2722-4D0A-A74A-C4100F11A13F}"/>
    <cellStyle name="20% - Accent2 7 2 3" xfId="705" xr:uid="{85627D92-F729-4E3A-8569-F5E50FB2D119}"/>
    <cellStyle name="20% - Accent2 7 2 3 2" xfId="706" xr:uid="{B6A5F0E5-85DD-447D-9C47-8B1B162E4166}"/>
    <cellStyle name="20% - Accent2 7 2 3 2 2" xfId="42394" xr:uid="{5FA170E6-3384-4CA8-8FF7-EDCF6D5EF2F2}"/>
    <cellStyle name="20% - Accent2 7 2 3 2 3" xfId="28744" xr:uid="{9BCC5F36-204E-4FCD-A901-62585AA0B8A9}"/>
    <cellStyle name="20% - Accent2 7 2 3 2 4" xfId="15181" xr:uid="{3BFF5111-BE4F-4E50-AE55-AA06FDF5D78D}"/>
    <cellStyle name="20% - Accent2 7 2 3 3" xfId="42393" xr:uid="{DB03D3AA-5488-49F0-BB87-9A61F3EAC126}"/>
    <cellStyle name="20% - Accent2 7 2 3 4" xfId="28743" xr:uid="{462CC168-18BE-4056-A3A0-B21727573EAD}"/>
    <cellStyle name="20% - Accent2 7 2 3 5" xfId="15180" xr:uid="{F1933A77-7C9B-4E1A-8AAD-6019A5A051DB}"/>
    <cellStyle name="20% - Accent2 7 2 4" xfId="707" xr:uid="{7D81AA74-BF33-4BB8-B8EE-8F07AF6C1818}"/>
    <cellStyle name="20% - Accent2 7 2 4 2" xfId="708" xr:uid="{61D20BB6-BDF8-4ADE-8014-E2A32B5948DB}"/>
    <cellStyle name="20% - Accent2 7 2 4 2 2" xfId="42396" xr:uid="{EF247AC5-912B-45D2-A303-E409E8CD6BF8}"/>
    <cellStyle name="20% - Accent2 7 2 4 2 3" xfId="28746" xr:uid="{0E08D225-7A05-44ED-A712-E9932395EF7F}"/>
    <cellStyle name="20% - Accent2 7 2 4 2 4" xfId="15183" xr:uid="{E299939D-C236-4AE6-9621-2CAC532BA094}"/>
    <cellStyle name="20% - Accent2 7 2 4 3" xfId="42395" xr:uid="{59CAFE63-C9E9-4026-901C-90E7BFDF4845}"/>
    <cellStyle name="20% - Accent2 7 2 4 4" xfId="28745" xr:uid="{EB80FAEA-DCF5-412A-90B8-13279A6DDB5D}"/>
    <cellStyle name="20% - Accent2 7 2 4 5" xfId="15182" xr:uid="{2C42C5AA-5C87-4CD8-AC61-A6E2DA90E769}"/>
    <cellStyle name="20% - Accent2 7 2 5" xfId="709" xr:uid="{BC86B5AB-8FF4-41AD-9F9C-34F01A1CD9D3}"/>
    <cellStyle name="20% - Accent2 7 2 5 2" xfId="42397" xr:uid="{348A7A07-8299-4A1A-8B96-F2460B8916D4}"/>
    <cellStyle name="20% - Accent2 7 2 5 3" xfId="28747" xr:uid="{CF620F5F-7AE9-4D88-917A-761DCDD84164}"/>
    <cellStyle name="20% - Accent2 7 2 5 4" xfId="15184" xr:uid="{C6FADA0E-51E1-4A37-96D3-20F5D1983883}"/>
    <cellStyle name="20% - Accent2 7 2 6" xfId="42386" xr:uid="{4B90FF25-DB86-4D64-8F62-AF06FDD84774}"/>
    <cellStyle name="20% - Accent2 7 2 7" xfId="28736" xr:uid="{B5B7D559-7B6E-45AA-BAFB-96B2B5F4C860}"/>
    <cellStyle name="20% - Accent2 7 2 8" xfId="15173" xr:uid="{80F935AC-C2D4-4D72-A47C-67266F7FA835}"/>
    <cellStyle name="20% - Accent2 7 3" xfId="710" xr:uid="{DEB6BC07-0F36-4974-88BC-1980FCF65190}"/>
    <cellStyle name="20% - Accent2 7 3 2" xfId="711" xr:uid="{9A45A857-0716-48DD-8A93-B75E87E3E295}"/>
    <cellStyle name="20% - Accent2 7 3 2 2" xfId="712" xr:uid="{4E93783E-6713-45D1-8212-5F83F2A8D07F}"/>
    <cellStyle name="20% - Accent2 7 3 2 2 2" xfId="42400" xr:uid="{9EC68402-68D7-4647-B2DE-DD22B8A30433}"/>
    <cellStyle name="20% - Accent2 7 3 2 2 3" xfId="28750" xr:uid="{095B9DA0-8DD0-407D-A901-AF0A8C075C05}"/>
    <cellStyle name="20% - Accent2 7 3 2 2 4" xfId="15187" xr:uid="{CEA0C670-5209-4662-B027-66337A9CF9E6}"/>
    <cellStyle name="20% - Accent2 7 3 2 3" xfId="42399" xr:uid="{D72A66DA-77A7-43A7-A868-53B52451EF85}"/>
    <cellStyle name="20% - Accent2 7 3 2 4" xfId="28749" xr:uid="{0122E054-0E06-4293-A5BB-04D687E5969C}"/>
    <cellStyle name="20% - Accent2 7 3 2 5" xfId="15186" xr:uid="{8579ABF5-DFF7-452B-8420-F9B6A7AD06E5}"/>
    <cellStyle name="20% - Accent2 7 3 3" xfId="713" xr:uid="{864042F5-31D4-47E9-9055-D31BD54F64BF}"/>
    <cellStyle name="20% - Accent2 7 3 3 2" xfId="714" xr:uid="{BC39CFFF-E4FE-4176-8F66-C465FE500BDC}"/>
    <cellStyle name="20% - Accent2 7 3 3 2 2" xfId="42402" xr:uid="{8C2A5357-3042-4383-9909-07C6C895C535}"/>
    <cellStyle name="20% - Accent2 7 3 3 2 3" xfId="28752" xr:uid="{E42EB9A9-4252-44EB-9A81-688162542EBC}"/>
    <cellStyle name="20% - Accent2 7 3 3 2 4" xfId="15189" xr:uid="{0FB05BEC-36E3-4443-9F19-CCE1C24BBB0D}"/>
    <cellStyle name="20% - Accent2 7 3 3 3" xfId="42401" xr:uid="{DAA072C1-A544-4AD1-A6A1-C61D9192C081}"/>
    <cellStyle name="20% - Accent2 7 3 3 4" xfId="28751" xr:uid="{868EC900-98C4-4FEC-A5F7-1AD379004C0F}"/>
    <cellStyle name="20% - Accent2 7 3 3 5" xfId="15188" xr:uid="{451D52B1-8638-41EE-AAF0-E2D63CA66255}"/>
    <cellStyle name="20% - Accent2 7 3 4" xfId="715" xr:uid="{099D018D-BD72-4249-A455-AFE7BA249292}"/>
    <cellStyle name="20% - Accent2 7 3 4 2" xfId="42403" xr:uid="{8EDF81A5-0BED-4903-A741-3A055AEE1D4F}"/>
    <cellStyle name="20% - Accent2 7 3 4 3" xfId="28753" xr:uid="{E3881FC9-A50F-4F10-918B-324D05EA94CB}"/>
    <cellStyle name="20% - Accent2 7 3 4 4" xfId="15190" xr:uid="{62393996-58B0-4665-9CC7-FA081C6EF9EE}"/>
    <cellStyle name="20% - Accent2 7 3 5" xfId="42398" xr:uid="{527BB794-7E48-4288-BC38-E7A4E68C1717}"/>
    <cellStyle name="20% - Accent2 7 3 6" xfId="28748" xr:uid="{A624B085-D67A-44AC-9F6B-8167AFDA6E26}"/>
    <cellStyle name="20% - Accent2 7 3 7" xfId="15185" xr:uid="{4A0180D3-C81C-4128-A6FC-45939C540807}"/>
    <cellStyle name="20% - Accent2 7 4" xfId="716" xr:uid="{6F2967C0-4F03-4679-BEB4-35039C79A19C}"/>
    <cellStyle name="20% - Accent2 7 4 2" xfId="717" xr:uid="{559ED2E2-7589-49C1-9515-F0A8F977A609}"/>
    <cellStyle name="20% - Accent2 7 4 2 2" xfId="718" xr:uid="{72AC2AA7-842E-465B-A735-0FA1CFBE6D86}"/>
    <cellStyle name="20% - Accent2 7 4 2 2 2" xfId="42406" xr:uid="{C2EE48BC-ED15-43E9-B35B-ED139E4F8B84}"/>
    <cellStyle name="20% - Accent2 7 4 2 2 3" xfId="28756" xr:uid="{8CFDD12E-022C-4EF7-8669-A4FA4B1A0357}"/>
    <cellStyle name="20% - Accent2 7 4 2 2 4" xfId="15193" xr:uid="{1B620D3E-E26B-4401-AC48-C6657A534FBF}"/>
    <cellStyle name="20% - Accent2 7 4 2 3" xfId="42405" xr:uid="{4B93FA33-F6FA-4447-B536-0728441918B1}"/>
    <cellStyle name="20% - Accent2 7 4 2 4" xfId="28755" xr:uid="{F9F59B3B-E570-4424-80CC-E680CFB0C22F}"/>
    <cellStyle name="20% - Accent2 7 4 2 5" xfId="15192" xr:uid="{921D9564-48A7-4B7F-A57E-82D550538E3E}"/>
    <cellStyle name="20% - Accent2 7 4 3" xfId="719" xr:uid="{08C3A715-18CD-4744-9288-2274B5949267}"/>
    <cellStyle name="20% - Accent2 7 4 3 2" xfId="720" xr:uid="{D2D2CDA0-9D27-47DF-A12A-5CC32F81F57E}"/>
    <cellStyle name="20% - Accent2 7 4 3 2 2" xfId="42408" xr:uid="{26C7A553-A949-4A3C-9D96-5EB962D9EB78}"/>
    <cellStyle name="20% - Accent2 7 4 3 2 3" xfId="28758" xr:uid="{7CDE7424-75A0-4CC1-99C1-410C3E62DA4C}"/>
    <cellStyle name="20% - Accent2 7 4 3 2 4" xfId="15195" xr:uid="{BD28F608-C4A1-4DD1-A317-83FC3859783C}"/>
    <cellStyle name="20% - Accent2 7 4 3 3" xfId="42407" xr:uid="{40C21805-FD0D-489F-A61E-17E66F63C184}"/>
    <cellStyle name="20% - Accent2 7 4 3 4" xfId="28757" xr:uid="{0263C878-796B-4747-90AA-41A76CBACBD1}"/>
    <cellStyle name="20% - Accent2 7 4 3 5" xfId="15194" xr:uid="{1F8F7D77-B495-48BE-9BCD-524AA2F4A80D}"/>
    <cellStyle name="20% - Accent2 7 4 4" xfId="721" xr:uid="{DD9A1AF2-FA0B-46F8-92E8-70241F17F6E1}"/>
    <cellStyle name="20% - Accent2 7 4 4 2" xfId="42409" xr:uid="{55B17EE2-EDE6-448F-96DB-85B83684E0E3}"/>
    <cellStyle name="20% - Accent2 7 4 4 3" xfId="28759" xr:uid="{1FEF7304-AE54-490E-A24E-AD7093ADF268}"/>
    <cellStyle name="20% - Accent2 7 4 4 4" xfId="15196" xr:uid="{BF72572A-C84D-442F-A168-C147592EAAC0}"/>
    <cellStyle name="20% - Accent2 7 4 5" xfId="42404" xr:uid="{ADF25FFA-4613-41CA-BEB2-B84D07D07FE7}"/>
    <cellStyle name="20% - Accent2 7 4 6" xfId="28754" xr:uid="{E108CD0F-1588-4B37-8A86-00AB028A86E0}"/>
    <cellStyle name="20% - Accent2 7 4 7" xfId="15191" xr:uid="{33EDB85C-32A9-4A54-AF6D-5179231F8A4A}"/>
    <cellStyle name="20% - Accent2 7 5" xfId="722" xr:uid="{0F6858B0-B434-4C9D-852B-AB9AE454133A}"/>
    <cellStyle name="20% - Accent2 7 5 2" xfId="723" xr:uid="{BCD71547-5EBD-4B4C-923F-19E67E7384C4}"/>
    <cellStyle name="20% - Accent2 7 5 2 2" xfId="724" xr:uid="{63766DB4-E8B6-4C71-B795-10320C324875}"/>
    <cellStyle name="20% - Accent2 7 5 2 2 2" xfId="42412" xr:uid="{CF09ECDF-4F6D-4DA4-9151-5DA4CF51035A}"/>
    <cellStyle name="20% - Accent2 7 5 2 2 3" xfId="28762" xr:uid="{3F7A270D-161C-4E81-83E7-22174B427217}"/>
    <cellStyle name="20% - Accent2 7 5 2 2 4" xfId="15199" xr:uid="{56F8800B-4BDB-4C17-983B-05E022010D3B}"/>
    <cellStyle name="20% - Accent2 7 5 2 3" xfId="42411" xr:uid="{7E2C94A5-967F-422A-8657-0E123EE7F1D5}"/>
    <cellStyle name="20% - Accent2 7 5 2 4" xfId="28761" xr:uid="{7213B6D2-6B48-4E62-B11C-4782A29C7AEB}"/>
    <cellStyle name="20% - Accent2 7 5 2 5" xfId="15198" xr:uid="{3DCBDEBF-A643-4533-AF42-D6FA2143A540}"/>
    <cellStyle name="20% - Accent2 7 5 3" xfId="725" xr:uid="{4FA6EABF-DB20-4EE5-B9D3-D826E6458FD1}"/>
    <cellStyle name="20% - Accent2 7 5 3 2" xfId="726" xr:uid="{A1D2A97F-4105-4861-B75C-86AB35D8571F}"/>
    <cellStyle name="20% - Accent2 7 5 3 2 2" xfId="42414" xr:uid="{B37489CC-B312-41B5-ABAE-DB04474F17B7}"/>
    <cellStyle name="20% - Accent2 7 5 3 2 3" xfId="28764" xr:uid="{6A195AFD-8BE8-4FEA-BAF1-107B2EA9F7C6}"/>
    <cellStyle name="20% - Accent2 7 5 3 2 4" xfId="15201" xr:uid="{F89EDF8D-2A64-499B-B5CC-39C78780BB6A}"/>
    <cellStyle name="20% - Accent2 7 5 3 3" xfId="42413" xr:uid="{4C201677-BF8B-4D7C-9AC2-84CFFEA74B4A}"/>
    <cellStyle name="20% - Accent2 7 5 3 4" xfId="28763" xr:uid="{BE047F23-0E17-4EC2-9485-0AF207EF792F}"/>
    <cellStyle name="20% - Accent2 7 5 3 5" xfId="15200" xr:uid="{53AB934E-637D-4389-8821-E75149DCEC8C}"/>
    <cellStyle name="20% - Accent2 7 5 4" xfId="727" xr:uid="{FAAD8747-EE35-437B-8E9A-43A09E1808C4}"/>
    <cellStyle name="20% - Accent2 7 5 4 2" xfId="42415" xr:uid="{24E2AC20-319D-49D2-9CE2-879D2AC98E22}"/>
    <cellStyle name="20% - Accent2 7 5 4 3" xfId="28765" xr:uid="{E0EF2311-43B8-40D2-81BE-460001BC3CAD}"/>
    <cellStyle name="20% - Accent2 7 5 4 4" xfId="15202" xr:uid="{3DF9349B-55E3-49F5-9770-16404F931B18}"/>
    <cellStyle name="20% - Accent2 7 5 5" xfId="42410" xr:uid="{D7E55B65-7B3B-47C0-972C-48EA96A55CC9}"/>
    <cellStyle name="20% - Accent2 7 5 6" xfId="28760" xr:uid="{9F81E462-FDF4-4CCA-8BD5-F96868D1F348}"/>
    <cellStyle name="20% - Accent2 7 5 7" xfId="15197" xr:uid="{DAF21915-FBF7-4FEF-8AAA-E1E1CCF1C34F}"/>
    <cellStyle name="20% - Accent2 7 6" xfId="728" xr:uid="{043ED077-01C9-4FFE-9BC9-0451CE0101C3}"/>
    <cellStyle name="20% - Accent2 7 6 2" xfId="729" xr:uid="{A8C69B80-D387-4A6B-8943-8A0FB211E6E6}"/>
    <cellStyle name="20% - Accent2 7 6 2 2" xfId="42417" xr:uid="{6B84540A-46D2-44DF-8953-5CD90A4387D6}"/>
    <cellStyle name="20% - Accent2 7 6 2 3" xfId="28767" xr:uid="{AF6CA54E-8FBC-48EA-9096-3834BB9755E3}"/>
    <cellStyle name="20% - Accent2 7 6 2 4" xfId="15204" xr:uid="{A94CA286-348E-416A-B2D2-9672422626EF}"/>
    <cellStyle name="20% - Accent2 7 6 3" xfId="42416" xr:uid="{F949DBF5-AC14-4E3C-9A46-E6C2A65D8420}"/>
    <cellStyle name="20% - Accent2 7 6 4" xfId="28766" xr:uid="{68793893-28BC-488F-B87F-B6F6C0AA9113}"/>
    <cellStyle name="20% - Accent2 7 6 5" xfId="15203" xr:uid="{3E2B6BC4-6F86-4AC6-81FE-59E5D12CE78C}"/>
    <cellStyle name="20% - Accent2 7 7" xfId="730" xr:uid="{5EE40D01-1369-44F8-AF53-FDC430FED59E}"/>
    <cellStyle name="20% - Accent2 7 7 2" xfId="731" xr:uid="{83F2E465-B8D6-4589-B93B-C606C6DB9D52}"/>
    <cellStyle name="20% - Accent2 7 7 2 2" xfId="42419" xr:uid="{28ED99AC-0400-447A-865C-A69C39956214}"/>
    <cellStyle name="20% - Accent2 7 7 2 3" xfId="28769" xr:uid="{26DD31EE-CB7D-4619-BE28-985B164089D1}"/>
    <cellStyle name="20% - Accent2 7 7 2 4" xfId="15206" xr:uid="{A890E1FB-DD54-4E95-80D9-733AB93FB06C}"/>
    <cellStyle name="20% - Accent2 7 7 3" xfId="42418" xr:uid="{B14302B2-AE63-4BC6-BC51-49C69BED6375}"/>
    <cellStyle name="20% - Accent2 7 7 4" xfId="28768" xr:uid="{E71CFCB6-6B30-4670-B8B9-D4FB418A66E5}"/>
    <cellStyle name="20% - Accent2 7 7 5" xfId="15205" xr:uid="{F58931B9-EFDB-4CFC-9D11-0B82E8D17427}"/>
    <cellStyle name="20% - Accent2 7 8" xfId="732" xr:uid="{EE1D046B-DE6D-4A75-A00D-263A04CB38C1}"/>
    <cellStyle name="20% - Accent2 7 8 2" xfId="42420" xr:uid="{167F7F2A-9B7A-44FC-A2E8-8DA62B198240}"/>
    <cellStyle name="20% - Accent2 7 8 3" xfId="28770" xr:uid="{600776F0-5A48-49AE-9D33-5CB828E6AA6B}"/>
    <cellStyle name="20% - Accent2 7 8 4" xfId="15207" xr:uid="{009178FD-7D36-45B6-AA4D-D37B53F1E823}"/>
    <cellStyle name="20% - Accent2 7 9" xfId="42385" xr:uid="{FAB3DDFB-3416-402D-BBB6-8DB0107330B5}"/>
    <cellStyle name="20% - Accent2 8" xfId="733" xr:uid="{E01234F0-3461-457B-A53B-BCF502F9DA2F}"/>
    <cellStyle name="20% - Accent2 8 2" xfId="734" xr:uid="{BC8D711E-BC39-455A-B72A-6BE82F11B7FD}"/>
    <cellStyle name="20% - Accent2 8 2 2" xfId="735" xr:uid="{B9C4395D-BA9C-473E-9031-18231527BCC6}"/>
    <cellStyle name="20% - Accent2 8 2 2 2" xfId="736" xr:uid="{CEC2DE79-F9FE-460C-B6DF-1BE980B7BEF8}"/>
    <cellStyle name="20% - Accent2 8 2 2 2 2" xfId="42424" xr:uid="{EBD652B4-AF7E-4029-A176-7984701751A9}"/>
    <cellStyle name="20% - Accent2 8 2 2 2 3" xfId="28774" xr:uid="{A15C786D-7C81-40D0-A6C9-9511175CAFDA}"/>
    <cellStyle name="20% - Accent2 8 2 2 2 4" xfId="15211" xr:uid="{5966BBD6-B678-44F6-AC89-EFE8BBC01CEA}"/>
    <cellStyle name="20% - Accent2 8 2 2 3" xfId="42423" xr:uid="{D54D6FA0-1392-4644-A7AA-613CB0D1D963}"/>
    <cellStyle name="20% - Accent2 8 2 2 4" xfId="28773" xr:uid="{2393C432-0D84-4A16-AD8F-A365C25C2233}"/>
    <cellStyle name="20% - Accent2 8 2 2 5" xfId="15210" xr:uid="{F6784A27-8292-40AC-8A40-1194B79DB020}"/>
    <cellStyle name="20% - Accent2 8 2 3" xfId="737" xr:uid="{6EB01E10-92CB-4366-A012-57C38CF5ADBB}"/>
    <cellStyle name="20% - Accent2 8 2 3 2" xfId="738" xr:uid="{A5769ED5-FAC6-4237-A834-59200643AC5E}"/>
    <cellStyle name="20% - Accent2 8 2 3 2 2" xfId="42426" xr:uid="{1716D344-E624-43A3-9192-CF758EFE4F81}"/>
    <cellStyle name="20% - Accent2 8 2 3 2 3" xfId="28776" xr:uid="{F7F7A02F-0C3E-496E-A1B4-B865A9FBE405}"/>
    <cellStyle name="20% - Accent2 8 2 3 2 4" xfId="15213" xr:uid="{2DAF78CD-3A94-4F43-9B49-4C036062A467}"/>
    <cellStyle name="20% - Accent2 8 2 3 3" xfId="42425" xr:uid="{D71B75DD-12B6-4333-88B2-167D03D5267D}"/>
    <cellStyle name="20% - Accent2 8 2 3 4" xfId="28775" xr:uid="{3F3CE51D-2882-4529-87DB-B4417B98CCB6}"/>
    <cellStyle name="20% - Accent2 8 2 3 5" xfId="15212" xr:uid="{A37BAF24-DD1E-42EB-BE00-AB43156E4C43}"/>
    <cellStyle name="20% - Accent2 8 2 4" xfId="739" xr:uid="{29E9EE42-5040-49ED-8DE6-9B957FCA02F1}"/>
    <cellStyle name="20% - Accent2 8 2 4 2" xfId="42427" xr:uid="{7E07202F-74CD-4690-A0EB-41311FF4D39B}"/>
    <cellStyle name="20% - Accent2 8 2 4 3" xfId="28777" xr:uid="{03725B44-E2CD-40D7-AA57-17370F6DEADE}"/>
    <cellStyle name="20% - Accent2 8 2 4 4" xfId="15214" xr:uid="{4F7CAD2F-3E3C-46EE-8AFE-6BF7527FE298}"/>
    <cellStyle name="20% - Accent2 8 2 5" xfId="42422" xr:uid="{4A9D5BA0-B364-4EB8-80F1-7B328790F72D}"/>
    <cellStyle name="20% - Accent2 8 2 6" xfId="28772" xr:uid="{999A4904-FB9C-4653-8AB6-99A027F5A380}"/>
    <cellStyle name="20% - Accent2 8 2 7" xfId="15209" xr:uid="{71E3B767-4B17-4272-8D18-D71AA4AE77F1}"/>
    <cellStyle name="20% - Accent2 8 3" xfId="740" xr:uid="{4C3498B1-2540-47B6-B210-CCC56FBAC352}"/>
    <cellStyle name="20% - Accent2 8 3 2" xfId="741" xr:uid="{3B04B77E-6B1A-4E51-8FB8-4BAC66B4C3AF}"/>
    <cellStyle name="20% - Accent2 8 3 2 2" xfId="742" xr:uid="{9F6DAB79-3E6F-4662-9F36-91324686A270}"/>
    <cellStyle name="20% - Accent2 8 3 2 2 2" xfId="42430" xr:uid="{C860B32E-605A-4254-A16B-7E6EBCABF85A}"/>
    <cellStyle name="20% - Accent2 8 3 2 2 3" xfId="28780" xr:uid="{80243B98-8987-4E52-B34A-FDD6F52957D5}"/>
    <cellStyle name="20% - Accent2 8 3 2 2 4" xfId="15217" xr:uid="{E1B73E3F-0698-40B2-8C64-F1AC79550022}"/>
    <cellStyle name="20% - Accent2 8 3 2 3" xfId="42429" xr:uid="{C90657DB-382D-463E-B327-78B96BF1D6C7}"/>
    <cellStyle name="20% - Accent2 8 3 2 4" xfId="28779" xr:uid="{65791EBC-9D75-443F-9EBF-4989C487E4F8}"/>
    <cellStyle name="20% - Accent2 8 3 2 5" xfId="15216" xr:uid="{BACC59EE-A7FF-4FC4-9821-DF6AEB9D3C21}"/>
    <cellStyle name="20% - Accent2 8 3 3" xfId="743" xr:uid="{916BCD7B-F3DA-49E1-AD71-AD3D4069064F}"/>
    <cellStyle name="20% - Accent2 8 3 3 2" xfId="744" xr:uid="{CF0E7559-8141-4EF7-ADEA-E3F681363CA9}"/>
    <cellStyle name="20% - Accent2 8 3 3 2 2" xfId="42432" xr:uid="{D3D84226-16F4-4F80-9876-B5D98DBEC236}"/>
    <cellStyle name="20% - Accent2 8 3 3 2 3" xfId="28782" xr:uid="{A56590C4-F489-48CF-BD82-122E857EC686}"/>
    <cellStyle name="20% - Accent2 8 3 3 2 4" xfId="15219" xr:uid="{09859B4A-99DA-4246-A987-F0519C3AA674}"/>
    <cellStyle name="20% - Accent2 8 3 3 3" xfId="42431" xr:uid="{89D089ED-4F19-4056-8F8A-5D579F77E803}"/>
    <cellStyle name="20% - Accent2 8 3 3 4" xfId="28781" xr:uid="{6945AD8E-AECD-42D3-989D-AE23627315A1}"/>
    <cellStyle name="20% - Accent2 8 3 3 5" xfId="15218" xr:uid="{AC75079C-77D2-49FB-8607-94E817BFD68B}"/>
    <cellStyle name="20% - Accent2 8 3 4" xfId="745" xr:uid="{3DF24D13-0F50-4306-AF51-4AE6148B983D}"/>
    <cellStyle name="20% - Accent2 8 3 4 2" xfId="42433" xr:uid="{7A8E33C7-B6BB-41C6-9091-0978414C9BB2}"/>
    <cellStyle name="20% - Accent2 8 3 4 3" xfId="28783" xr:uid="{1FF4B4D2-9FB1-4E71-989A-A3FCA91986B5}"/>
    <cellStyle name="20% - Accent2 8 3 4 4" xfId="15220" xr:uid="{F02F2757-406E-4EE5-BDBD-E84049983E29}"/>
    <cellStyle name="20% - Accent2 8 3 5" xfId="42428" xr:uid="{987A334D-13B2-40F4-B369-AD3904DD77D4}"/>
    <cellStyle name="20% - Accent2 8 3 6" xfId="28778" xr:uid="{2B7DE8C2-DE2D-4772-9409-5A553FABB5DE}"/>
    <cellStyle name="20% - Accent2 8 3 7" xfId="15215" xr:uid="{B9A22C5B-F563-4724-A2B0-868D9A9834FE}"/>
    <cellStyle name="20% - Accent2 8 4" xfId="746" xr:uid="{5FC74424-945B-4909-AC43-7963E18586E3}"/>
    <cellStyle name="20% - Accent2 8 4 2" xfId="747" xr:uid="{EAA2EDB1-ECC0-49A0-941C-09A870891691}"/>
    <cellStyle name="20% - Accent2 8 4 2 2" xfId="42435" xr:uid="{AE5DE0F0-3471-4AA7-82F5-89C9B7534721}"/>
    <cellStyle name="20% - Accent2 8 4 2 3" xfId="28785" xr:uid="{026EB663-B1FB-4D05-8E7B-75B34B1DE652}"/>
    <cellStyle name="20% - Accent2 8 4 2 4" xfId="15222" xr:uid="{5A1F3CA8-EE94-4B02-A978-C2F1D9A1EFDF}"/>
    <cellStyle name="20% - Accent2 8 4 3" xfId="42434" xr:uid="{EE490911-4182-435F-B8A6-DD5EDDBB7694}"/>
    <cellStyle name="20% - Accent2 8 4 4" xfId="28784" xr:uid="{755FD909-664D-41D4-AA4E-7CA94E2F11BB}"/>
    <cellStyle name="20% - Accent2 8 4 5" xfId="15221" xr:uid="{17832A6B-D0A2-424F-8C35-8912DC8E9AD2}"/>
    <cellStyle name="20% - Accent2 8 5" xfId="748" xr:uid="{4F72254B-1C68-40F4-AA7F-2E78FF81B477}"/>
    <cellStyle name="20% - Accent2 8 5 2" xfId="749" xr:uid="{439675D5-FEBF-4FA5-BC58-50E62EBA00AC}"/>
    <cellStyle name="20% - Accent2 8 5 2 2" xfId="42437" xr:uid="{3BDB28D3-65AA-4340-9580-36D8E1B1F15A}"/>
    <cellStyle name="20% - Accent2 8 5 2 3" xfId="28787" xr:uid="{26BEEFD9-B341-4CF1-8627-39210D6DB2A3}"/>
    <cellStyle name="20% - Accent2 8 5 2 4" xfId="15224" xr:uid="{AA4247BE-29EB-435D-95EA-8A9B9FF0E6C9}"/>
    <cellStyle name="20% - Accent2 8 5 3" xfId="42436" xr:uid="{518A7555-6F60-457A-8E61-8ACD242A01C3}"/>
    <cellStyle name="20% - Accent2 8 5 4" xfId="28786" xr:uid="{2B0B9857-BBCA-4949-800E-B6CA413147A1}"/>
    <cellStyle name="20% - Accent2 8 5 5" xfId="15223" xr:uid="{08953383-BE1B-45AD-A3ED-CC764D11558D}"/>
    <cellStyle name="20% - Accent2 8 6" xfId="750" xr:uid="{D0044A06-C696-465D-944D-CCC65D1DFB76}"/>
    <cellStyle name="20% - Accent2 8 6 2" xfId="42438" xr:uid="{327CB446-4CBB-49D0-B3BC-263240CA3DEA}"/>
    <cellStyle name="20% - Accent2 8 6 3" xfId="28788" xr:uid="{8132B738-1D4D-4060-BD4E-976CE2F5CD5F}"/>
    <cellStyle name="20% - Accent2 8 6 4" xfId="15225" xr:uid="{BA3FD72D-D9B4-4867-A161-D42F1C0943FA}"/>
    <cellStyle name="20% - Accent2 8 7" xfId="42421" xr:uid="{96B6AECE-4AE9-4BE5-822F-C4B35F8D245D}"/>
    <cellStyle name="20% - Accent2 8 8" xfId="28771" xr:uid="{44543C3E-88A9-46DB-BBD2-2E1BF89D3376}"/>
    <cellStyle name="20% - Accent2 8 9" xfId="15208" xr:uid="{C93B66F6-F5C6-4F9C-8E3B-B4BEA29B6DA2}"/>
    <cellStyle name="20% - Accent2 9" xfId="751" xr:uid="{3CACB414-AF75-467D-8C0C-0292C0E9D8A6}"/>
    <cellStyle name="20% - Accent2 9 2" xfId="752" xr:uid="{88013F01-42FB-4A14-BB10-DE364F7DB7A0}"/>
    <cellStyle name="20% - Accent2 9 2 2" xfId="753" xr:uid="{214715CE-6FAB-46F1-8C5B-2487EC5AB26C}"/>
    <cellStyle name="20% - Accent2 9 2 2 2" xfId="754" xr:uid="{A61199D6-4226-48EB-B1F7-9C32F09DBC0D}"/>
    <cellStyle name="20% - Accent2 9 2 2 2 2" xfId="42442" xr:uid="{E943A5D8-BD10-4240-B894-B0483ADAC521}"/>
    <cellStyle name="20% - Accent2 9 2 2 2 3" xfId="28792" xr:uid="{CD3C7E42-637E-44C7-A06B-99EFEFBB9E73}"/>
    <cellStyle name="20% - Accent2 9 2 2 2 4" xfId="15229" xr:uid="{F840534C-E3AB-4454-98A7-A354E885ECE6}"/>
    <cellStyle name="20% - Accent2 9 2 2 3" xfId="42441" xr:uid="{89C5CB31-E92E-4487-86C1-8B9741A5B27F}"/>
    <cellStyle name="20% - Accent2 9 2 2 4" xfId="28791" xr:uid="{EEE0021D-E9F1-45EC-8689-93595CC8C086}"/>
    <cellStyle name="20% - Accent2 9 2 2 5" xfId="15228" xr:uid="{D75D1205-6353-4219-B90F-C2E73A11FC48}"/>
    <cellStyle name="20% - Accent2 9 2 3" xfId="755" xr:uid="{E1093DC6-9878-4F84-A923-73584513C49D}"/>
    <cellStyle name="20% - Accent2 9 2 3 2" xfId="756" xr:uid="{3E153ED0-D26D-49D3-8A27-5E0D00B5CF28}"/>
    <cellStyle name="20% - Accent2 9 2 3 2 2" xfId="42444" xr:uid="{4C672002-0137-465F-BD9A-496630D68F48}"/>
    <cellStyle name="20% - Accent2 9 2 3 2 3" xfId="28794" xr:uid="{C87C365D-3092-431C-97DE-AFFEA8BC9D39}"/>
    <cellStyle name="20% - Accent2 9 2 3 2 4" xfId="15231" xr:uid="{F7019570-B796-4E88-A740-5792C7269FD5}"/>
    <cellStyle name="20% - Accent2 9 2 3 3" xfId="42443" xr:uid="{23361DF4-2C44-40DC-811A-02B2C419E33F}"/>
    <cellStyle name="20% - Accent2 9 2 3 4" xfId="28793" xr:uid="{0EADA2B5-FEBE-44C3-B055-A98A5B8EED84}"/>
    <cellStyle name="20% - Accent2 9 2 3 5" xfId="15230" xr:uid="{5BDA8B81-2514-4B3F-AC7B-9806DC305022}"/>
    <cellStyle name="20% - Accent2 9 2 4" xfId="757" xr:uid="{94F6A775-D8B0-402D-B097-85D65A10D4D9}"/>
    <cellStyle name="20% - Accent2 9 2 4 2" xfId="42445" xr:uid="{5C6F8169-9667-47C9-BC22-501E0A6CC3E7}"/>
    <cellStyle name="20% - Accent2 9 2 4 3" xfId="28795" xr:uid="{6CFB30BF-684E-4134-ADEB-03051467577E}"/>
    <cellStyle name="20% - Accent2 9 2 4 4" xfId="15232" xr:uid="{CB3C498B-28F2-4B2C-8C23-BD8713ABE169}"/>
    <cellStyle name="20% - Accent2 9 2 5" xfId="42440" xr:uid="{47901A8F-18DE-4A20-BF29-AE45D4819094}"/>
    <cellStyle name="20% - Accent2 9 2 6" xfId="28790" xr:uid="{8285ACB4-CDB4-44F3-ABF7-EE7E5D567D85}"/>
    <cellStyle name="20% - Accent2 9 2 7" xfId="15227" xr:uid="{06C81060-96B5-4D1E-9CB4-1C0C0499C391}"/>
    <cellStyle name="20% - Accent2 9 3" xfId="758" xr:uid="{1C533A1E-6C16-40C3-9043-9D89738EF1F0}"/>
    <cellStyle name="20% - Accent2 9 3 2" xfId="759" xr:uid="{87B43FEC-8B9E-41CF-AEEE-284EF5F6B0F0}"/>
    <cellStyle name="20% - Accent2 9 3 2 2" xfId="760" xr:uid="{D9E06F1D-66FF-47EA-AD06-83BA546C4EBB}"/>
    <cellStyle name="20% - Accent2 9 3 2 2 2" xfId="42448" xr:uid="{109DC5C1-1374-4155-8950-06DA07C82C69}"/>
    <cellStyle name="20% - Accent2 9 3 2 2 3" xfId="28798" xr:uid="{A0C49292-C434-4E95-9316-202EF4E990CC}"/>
    <cellStyle name="20% - Accent2 9 3 2 2 4" xfId="15235" xr:uid="{AD228E2D-1AAD-4A29-BC00-40C9CB5A47B5}"/>
    <cellStyle name="20% - Accent2 9 3 2 3" xfId="42447" xr:uid="{6762AC7F-4CDE-422C-B2CC-2465E3DF6ED3}"/>
    <cellStyle name="20% - Accent2 9 3 2 4" xfId="28797" xr:uid="{7F71509F-DE51-48F8-AD07-CF038E5A4F98}"/>
    <cellStyle name="20% - Accent2 9 3 2 5" xfId="15234" xr:uid="{7719E4C7-F733-4CE3-8E0D-2FFF624A9382}"/>
    <cellStyle name="20% - Accent2 9 3 3" xfId="761" xr:uid="{47CDD411-EC24-44D1-BD70-3B7887465991}"/>
    <cellStyle name="20% - Accent2 9 3 3 2" xfId="762" xr:uid="{734CC075-A0F7-414E-A5FA-3D1B5553AFF0}"/>
    <cellStyle name="20% - Accent2 9 3 3 2 2" xfId="42450" xr:uid="{C63F4F95-B7BB-477B-A570-25606049BCFB}"/>
    <cellStyle name="20% - Accent2 9 3 3 2 3" xfId="28800" xr:uid="{F8169F98-36EF-4DD2-B16A-41E3726E345E}"/>
    <cellStyle name="20% - Accent2 9 3 3 2 4" xfId="15237" xr:uid="{DFA02671-8D30-412E-B2FF-0CB0771A1228}"/>
    <cellStyle name="20% - Accent2 9 3 3 3" xfId="42449" xr:uid="{D9F834B5-E7D3-4A22-A00B-B96B762804DF}"/>
    <cellStyle name="20% - Accent2 9 3 3 4" xfId="28799" xr:uid="{8BDEDBA8-7AA6-4ADD-AB3F-8FFA2CA8D4EA}"/>
    <cellStyle name="20% - Accent2 9 3 3 5" xfId="15236" xr:uid="{1C3CDA5E-9D4C-4BDB-9C3B-BB147E417D96}"/>
    <cellStyle name="20% - Accent2 9 3 4" xfId="763" xr:uid="{181FC528-AC85-496C-BC39-0435AE3AD19E}"/>
    <cellStyle name="20% - Accent2 9 3 4 2" xfId="42451" xr:uid="{82E8CD83-9C74-40A6-9D09-ACB006743C55}"/>
    <cellStyle name="20% - Accent2 9 3 4 3" xfId="28801" xr:uid="{F5B0B0EF-B556-4BB3-B620-DB577156FB16}"/>
    <cellStyle name="20% - Accent2 9 3 4 4" xfId="15238" xr:uid="{E1032C95-7B5D-47D2-8895-FE6878E048F9}"/>
    <cellStyle name="20% - Accent2 9 3 5" xfId="42446" xr:uid="{DC99EB1A-7AFC-4CC3-87CD-72BEFC6CAFE5}"/>
    <cellStyle name="20% - Accent2 9 3 6" xfId="28796" xr:uid="{6D38B24A-9D73-40DC-9ECB-C3D29E46AE46}"/>
    <cellStyle name="20% - Accent2 9 3 7" xfId="15233" xr:uid="{F28F7F4A-BE9B-4F6E-9ACD-D244622FE307}"/>
    <cellStyle name="20% - Accent2 9 4" xfId="764" xr:uid="{B73D4818-BB78-4B56-B0B3-DDE6532AA729}"/>
    <cellStyle name="20% - Accent2 9 4 2" xfId="765" xr:uid="{1D1755F8-A38D-4AD2-A6DC-B8DA3CF3740F}"/>
    <cellStyle name="20% - Accent2 9 4 2 2" xfId="42453" xr:uid="{113FD9B9-A476-4A21-AF26-22D0D0ADA0E6}"/>
    <cellStyle name="20% - Accent2 9 4 2 3" xfId="28803" xr:uid="{7C507B29-E359-4A1B-9378-ECC76CAA7273}"/>
    <cellStyle name="20% - Accent2 9 4 2 4" xfId="15240" xr:uid="{C83547B6-81A5-407E-813D-A87D70E97054}"/>
    <cellStyle name="20% - Accent2 9 4 3" xfId="42452" xr:uid="{62452F1E-A0D9-4570-905A-832A59509D8D}"/>
    <cellStyle name="20% - Accent2 9 4 4" xfId="28802" xr:uid="{F90A1531-0975-4314-97A8-EA527B655FA7}"/>
    <cellStyle name="20% - Accent2 9 4 5" xfId="15239" xr:uid="{A3E84660-B29D-4E2C-9A06-6C6CEB63284D}"/>
    <cellStyle name="20% - Accent2 9 5" xfId="766" xr:uid="{A01A56BA-7F6B-4993-8B8C-101CDD6E206F}"/>
    <cellStyle name="20% - Accent2 9 5 2" xfId="767" xr:uid="{386B7AE2-F73F-4FF0-A0DD-3324A88D88B8}"/>
    <cellStyle name="20% - Accent2 9 5 2 2" xfId="42455" xr:uid="{B52040B5-2FCA-4571-B377-7E3AFDD77AA2}"/>
    <cellStyle name="20% - Accent2 9 5 2 3" xfId="28805" xr:uid="{B55F3A43-3DE1-45FD-B419-13FAC387B742}"/>
    <cellStyle name="20% - Accent2 9 5 2 4" xfId="15242" xr:uid="{73366E76-5C13-4C53-9535-031BD09DF66C}"/>
    <cellStyle name="20% - Accent2 9 5 3" xfId="42454" xr:uid="{C4A9E0EA-8300-44EE-AAC6-F79ADCC4DD8E}"/>
    <cellStyle name="20% - Accent2 9 5 4" xfId="28804" xr:uid="{8975C3A5-F1E7-483E-A96A-97ECF38E4300}"/>
    <cellStyle name="20% - Accent2 9 5 5" xfId="15241" xr:uid="{B0C9B8B8-0E91-4336-8005-CD338128EB85}"/>
    <cellStyle name="20% - Accent2 9 6" xfId="768" xr:uid="{2097CBCD-E29D-4FBE-ACC4-E1052C15CE30}"/>
    <cellStyle name="20% - Accent2 9 6 2" xfId="42456" xr:uid="{B1A8E197-9AA9-4B18-A6D4-AA0BD8DF06AA}"/>
    <cellStyle name="20% - Accent2 9 6 3" xfId="28806" xr:uid="{68E0CCCF-D389-4522-A20C-D70BCBD55922}"/>
    <cellStyle name="20% - Accent2 9 6 4" xfId="15243" xr:uid="{DE16C1C3-A796-429A-906E-931B8EC5CF73}"/>
    <cellStyle name="20% - Accent2 9 7" xfId="42439" xr:uid="{034FEE1C-EA39-4DAE-AB24-F8C3E1513962}"/>
    <cellStyle name="20% - Accent2 9 8" xfId="28789" xr:uid="{FABFFD66-8405-4451-8537-EC41FE9D9C5A}"/>
    <cellStyle name="20% - Accent2 9 9" xfId="15226" xr:uid="{AE738C01-F011-43CC-86A0-C49A15CFDAF9}"/>
    <cellStyle name="20% - Accent3" xfId="162" builtinId="38" customBuiltin="1"/>
    <cellStyle name="20% - Accent3 10" xfId="769" xr:uid="{0E757E26-1322-4298-A044-09060B3207D6}"/>
    <cellStyle name="20% - Accent3 10 2" xfId="770" xr:uid="{65ED1EF4-5515-420B-84F9-835CB2275345}"/>
    <cellStyle name="20% - Accent3 10 2 2" xfId="771" xr:uid="{2D90E6D9-3BA5-45F4-A8F1-2D7226AEAA5D}"/>
    <cellStyle name="20% - Accent3 10 2 2 2" xfId="772" xr:uid="{138B8C8D-725F-408C-BBEA-4BA0F0360C61}"/>
    <cellStyle name="20% - Accent3 10 2 2 2 2" xfId="42460" xr:uid="{4F9D0BF1-3AC6-4616-9E90-355C9F8DB152}"/>
    <cellStyle name="20% - Accent3 10 2 2 2 3" xfId="28810" xr:uid="{A7222E98-91D4-4C68-AD50-7B7945580E9A}"/>
    <cellStyle name="20% - Accent3 10 2 2 2 4" xfId="15247" xr:uid="{008BA2E1-1F02-4936-A7EC-8DBB6A751C7E}"/>
    <cellStyle name="20% - Accent3 10 2 2 3" xfId="42459" xr:uid="{B858AF65-6D13-448C-898F-91E54134FA79}"/>
    <cellStyle name="20% - Accent3 10 2 2 4" xfId="28809" xr:uid="{90057DCC-B18C-4A89-9965-1EAD40340C8D}"/>
    <cellStyle name="20% - Accent3 10 2 2 5" xfId="15246" xr:uid="{C8A825F9-A5A9-4D16-9F28-98956012DC74}"/>
    <cellStyle name="20% - Accent3 10 2 3" xfId="773" xr:uid="{BCB5717A-937C-4CF8-89A2-F9204D4ED145}"/>
    <cellStyle name="20% - Accent3 10 2 3 2" xfId="774" xr:uid="{BA49FC1A-7925-49EE-BE96-6C43B0B7EEED}"/>
    <cellStyle name="20% - Accent3 10 2 3 2 2" xfId="42462" xr:uid="{3C4F01D1-B50B-47A2-93CC-964AC19F636C}"/>
    <cellStyle name="20% - Accent3 10 2 3 2 3" xfId="28812" xr:uid="{3B3C0EC4-4199-453A-8F04-BC126B4F8B16}"/>
    <cellStyle name="20% - Accent3 10 2 3 2 4" xfId="15249" xr:uid="{679CAF85-F857-40E7-B5F1-296DEDCA2080}"/>
    <cellStyle name="20% - Accent3 10 2 3 3" xfId="42461" xr:uid="{7E848D02-2100-4E08-BDFE-E4A3208DC885}"/>
    <cellStyle name="20% - Accent3 10 2 3 4" xfId="28811" xr:uid="{6D1F0017-33A6-4A98-93CE-1EBDC52DBBF9}"/>
    <cellStyle name="20% - Accent3 10 2 3 5" xfId="15248" xr:uid="{81383715-A244-42DF-A79D-D06280B58EF3}"/>
    <cellStyle name="20% - Accent3 10 2 4" xfId="775" xr:uid="{A6EFF68F-BC0D-43E9-98F1-0D9DF84FED38}"/>
    <cellStyle name="20% - Accent3 10 2 4 2" xfId="42463" xr:uid="{11993EB3-399C-4E89-939B-99D2333A9C44}"/>
    <cellStyle name="20% - Accent3 10 2 4 3" xfId="28813" xr:uid="{61725E6C-1A5A-4BF0-8ACD-F073530F7E62}"/>
    <cellStyle name="20% - Accent3 10 2 4 4" xfId="15250" xr:uid="{EC2711BD-57DC-4775-96C9-4756FF0011E8}"/>
    <cellStyle name="20% - Accent3 10 2 5" xfId="42458" xr:uid="{0C5CB7F4-9B81-407E-9767-44BC785F1672}"/>
    <cellStyle name="20% - Accent3 10 2 6" xfId="28808" xr:uid="{0E70A47B-6AC1-44EE-B322-5B0AC3924741}"/>
    <cellStyle name="20% - Accent3 10 2 7" xfId="15245" xr:uid="{B8CE8A8E-ECA9-4977-BCBD-698B311DD5B9}"/>
    <cellStyle name="20% - Accent3 10 3" xfId="776" xr:uid="{544F638C-8A47-4F11-BCB3-03C74CFE03B2}"/>
    <cellStyle name="20% - Accent3 10 3 2" xfId="777" xr:uid="{82EA1860-F2B1-4E6B-B3D8-AD38FE25A452}"/>
    <cellStyle name="20% - Accent3 10 3 2 2" xfId="42465" xr:uid="{94204CAB-A34E-46D4-ABA1-00103032598B}"/>
    <cellStyle name="20% - Accent3 10 3 2 3" xfId="28815" xr:uid="{E1E84F65-7E74-422B-84FD-F93D73BA38D8}"/>
    <cellStyle name="20% - Accent3 10 3 2 4" xfId="15252" xr:uid="{18E45E2F-9590-44BB-8685-88FBD88DE940}"/>
    <cellStyle name="20% - Accent3 10 3 3" xfId="42464" xr:uid="{6A4D80FD-A9D4-4EA2-8CC2-13A887B663AC}"/>
    <cellStyle name="20% - Accent3 10 3 4" xfId="28814" xr:uid="{F052450E-C134-4B82-A2ED-6B9CEB1A8E09}"/>
    <cellStyle name="20% - Accent3 10 3 5" xfId="15251" xr:uid="{17FA1BEC-525A-421C-986D-175FC0FEB609}"/>
    <cellStyle name="20% - Accent3 10 4" xfId="778" xr:uid="{028DADDB-B4DD-4BE7-99E6-D4974A518D95}"/>
    <cellStyle name="20% - Accent3 10 4 2" xfId="779" xr:uid="{6A31D98A-6B28-4B6B-B2A6-52AFB31A414D}"/>
    <cellStyle name="20% - Accent3 10 4 2 2" xfId="42467" xr:uid="{A3843E83-58BB-4876-A188-EFFA69D345C4}"/>
    <cellStyle name="20% - Accent3 10 4 2 3" xfId="28817" xr:uid="{BDA7A3BB-55B9-4F18-8C8A-FFF052106587}"/>
    <cellStyle name="20% - Accent3 10 4 2 4" xfId="15254" xr:uid="{82CF910A-BA36-475F-81B1-5FF3810DAC90}"/>
    <cellStyle name="20% - Accent3 10 4 3" xfId="42466" xr:uid="{20564640-071E-4A01-BCB4-B44214FDFFEC}"/>
    <cellStyle name="20% - Accent3 10 4 4" xfId="28816" xr:uid="{4C301EA8-FAB7-443E-84F5-1935E2D9E995}"/>
    <cellStyle name="20% - Accent3 10 4 5" xfId="15253" xr:uid="{BC8C2C17-6181-4CA3-B51D-55B0D311397A}"/>
    <cellStyle name="20% - Accent3 10 5" xfId="780" xr:uid="{A3B4EB82-2B31-4E2A-AC2F-C6F59C39FAE8}"/>
    <cellStyle name="20% - Accent3 10 5 2" xfId="42468" xr:uid="{710D0557-C729-4044-837A-DD1A146F212D}"/>
    <cellStyle name="20% - Accent3 10 5 3" xfId="28818" xr:uid="{E810A50E-707F-40CD-BA2B-BC2D7DF76214}"/>
    <cellStyle name="20% - Accent3 10 5 4" xfId="15255" xr:uid="{0B9AB302-7146-4810-9D7F-DB35F4EECD92}"/>
    <cellStyle name="20% - Accent3 10 6" xfId="42457" xr:uid="{5F405B6F-312E-49C9-AF7A-B65C62499A2B}"/>
    <cellStyle name="20% - Accent3 10 7" xfId="28807" xr:uid="{2D1E5463-8882-486C-9751-55ED2E2BD7DD}"/>
    <cellStyle name="20% - Accent3 10 8" xfId="15244" xr:uid="{A47A6B4D-A7FF-43B5-9512-3B2319C33DDD}"/>
    <cellStyle name="20% - Accent3 11" xfId="781" xr:uid="{FFB34943-C867-458E-85BC-3A5B15614A66}"/>
    <cellStyle name="20% - Accent3 11 2" xfId="782" xr:uid="{55C3D58C-F03E-40FA-A2EE-D4241CA68F73}"/>
    <cellStyle name="20% - Accent3 11 2 2" xfId="783" xr:uid="{D17117A9-3D3C-42DE-BD67-575C9CEA925F}"/>
    <cellStyle name="20% - Accent3 11 2 2 2" xfId="784" xr:uid="{D0C77D12-5E85-4FCC-86B5-57A4BE864BD2}"/>
    <cellStyle name="20% - Accent3 11 2 2 2 2" xfId="42472" xr:uid="{79736D61-7B04-4390-BEFF-1DF1DAA34E4D}"/>
    <cellStyle name="20% - Accent3 11 2 2 2 3" xfId="28822" xr:uid="{EDEDDC3B-B7CC-4B28-9649-2ED2D7981FDC}"/>
    <cellStyle name="20% - Accent3 11 2 2 2 4" xfId="15259" xr:uid="{2BA0D269-BF78-4D5F-AE93-EA21D649F125}"/>
    <cellStyle name="20% - Accent3 11 2 2 3" xfId="42471" xr:uid="{5636BECD-113F-439C-974D-E6232B821A5F}"/>
    <cellStyle name="20% - Accent3 11 2 2 4" xfId="28821" xr:uid="{81454F9F-4789-4165-B0F4-0413BAE55670}"/>
    <cellStyle name="20% - Accent3 11 2 2 5" xfId="15258" xr:uid="{529595A3-4EA5-4943-B023-257C4913255F}"/>
    <cellStyle name="20% - Accent3 11 2 3" xfId="785" xr:uid="{27F990D5-BB60-43AC-80D1-4FA6DD7E84EE}"/>
    <cellStyle name="20% - Accent3 11 2 3 2" xfId="786" xr:uid="{96DB45B7-EA8B-4FFF-93D7-FD9A2CFC1176}"/>
    <cellStyle name="20% - Accent3 11 2 3 2 2" xfId="42474" xr:uid="{F3679178-7C4C-4983-BEFE-4DD739A5F129}"/>
    <cellStyle name="20% - Accent3 11 2 3 2 3" xfId="28824" xr:uid="{4DE11C98-5C76-4F1A-B0CB-D72AF5962C04}"/>
    <cellStyle name="20% - Accent3 11 2 3 2 4" xfId="15261" xr:uid="{F6673CC4-1CE2-4B56-BE36-40E7610F540F}"/>
    <cellStyle name="20% - Accent3 11 2 3 3" xfId="42473" xr:uid="{5FC6F5D9-5C58-471B-9E74-F287EA56CA34}"/>
    <cellStyle name="20% - Accent3 11 2 3 4" xfId="28823" xr:uid="{E1AE0553-8453-4249-859C-1A0466FF3C68}"/>
    <cellStyle name="20% - Accent3 11 2 3 5" xfId="15260" xr:uid="{4ED68988-AC5A-48FB-BEDA-F8B8FB1535FC}"/>
    <cellStyle name="20% - Accent3 11 2 4" xfId="787" xr:uid="{4026F6F7-1AE5-490A-9196-BA2CF96B7650}"/>
    <cellStyle name="20% - Accent3 11 2 4 2" xfId="42475" xr:uid="{965B9343-EE27-4982-B2E3-413B134B7A9E}"/>
    <cellStyle name="20% - Accent3 11 2 4 3" xfId="28825" xr:uid="{900647CC-E7BB-4377-A8ED-60DD566BD0DA}"/>
    <cellStyle name="20% - Accent3 11 2 4 4" xfId="15262" xr:uid="{CD5DBCB3-5D8E-4ED3-AA0C-50732A0BEE01}"/>
    <cellStyle name="20% - Accent3 11 2 5" xfId="42470" xr:uid="{D351DACE-7410-4C5F-95D4-C551038626AD}"/>
    <cellStyle name="20% - Accent3 11 2 6" xfId="28820" xr:uid="{48660BA9-50A5-4670-AECC-6867E9FC64FA}"/>
    <cellStyle name="20% - Accent3 11 2 7" xfId="15257" xr:uid="{DDF3AC71-A734-4BD6-BBB7-5EF3A854A536}"/>
    <cellStyle name="20% - Accent3 11 3" xfId="788" xr:uid="{35C66A24-E946-4893-9779-B5D5FBDDE33D}"/>
    <cellStyle name="20% - Accent3 11 3 2" xfId="789" xr:uid="{EEA2E203-3A19-4C8C-B444-8EF085AC12FF}"/>
    <cellStyle name="20% - Accent3 11 3 2 2" xfId="42477" xr:uid="{95C8FEE9-7149-4E0D-91CC-1DB20EF67451}"/>
    <cellStyle name="20% - Accent3 11 3 2 3" xfId="28827" xr:uid="{8908965C-417E-42F0-80A2-3FD7EB7A5AB9}"/>
    <cellStyle name="20% - Accent3 11 3 2 4" xfId="15264" xr:uid="{3D63CF70-96CA-42BF-BF3D-C5B165E6EE64}"/>
    <cellStyle name="20% - Accent3 11 3 3" xfId="42476" xr:uid="{7982D6F8-CA09-43C6-BDF6-C13B9DE996CE}"/>
    <cellStyle name="20% - Accent3 11 3 4" xfId="28826" xr:uid="{FEDE6B60-5EB8-4763-A3C4-73DE5B08BA02}"/>
    <cellStyle name="20% - Accent3 11 3 5" xfId="15263" xr:uid="{C2A8472A-6515-4C26-87A0-1984CD86FDB8}"/>
    <cellStyle name="20% - Accent3 11 4" xfId="790" xr:uid="{787C2AE1-907E-4F5B-B7D3-F73CAEFB4F52}"/>
    <cellStyle name="20% - Accent3 11 4 2" xfId="791" xr:uid="{95D0B681-BB0B-4E0F-9AAA-FF6EB2FBE815}"/>
    <cellStyle name="20% - Accent3 11 4 2 2" xfId="42479" xr:uid="{163ABE85-07C4-4BB9-B779-E11B88BD58F4}"/>
    <cellStyle name="20% - Accent3 11 4 2 3" xfId="28829" xr:uid="{AD723337-57E1-4D9F-A583-8AA853AFA8DC}"/>
    <cellStyle name="20% - Accent3 11 4 2 4" xfId="15266" xr:uid="{32F7BF33-60C4-44BA-9EA6-2D21C19981A9}"/>
    <cellStyle name="20% - Accent3 11 4 3" xfId="42478" xr:uid="{A80BC6E1-78D9-4931-8669-00D132701261}"/>
    <cellStyle name="20% - Accent3 11 4 4" xfId="28828" xr:uid="{088144E4-7BA6-4E05-B46B-F5258AE85FAB}"/>
    <cellStyle name="20% - Accent3 11 4 5" xfId="15265" xr:uid="{C0E6C8C4-8B13-4E57-B1E7-D818457655B3}"/>
    <cellStyle name="20% - Accent3 11 5" xfId="792" xr:uid="{86D31D11-8CD4-4A2A-90B4-8010A676C795}"/>
    <cellStyle name="20% - Accent3 11 5 2" xfId="42480" xr:uid="{D395DCA6-95A5-4167-8D0E-52AE1ED9C88C}"/>
    <cellStyle name="20% - Accent3 11 5 3" xfId="28830" xr:uid="{17F0558B-93CC-4AD0-9B38-44A8F85BB84E}"/>
    <cellStyle name="20% - Accent3 11 5 4" xfId="15267" xr:uid="{559FF11F-6642-477C-A3A3-BBAF929751F8}"/>
    <cellStyle name="20% - Accent3 11 6" xfId="42469" xr:uid="{A7C95961-DC32-45CB-A7C5-D3D468B15A61}"/>
    <cellStyle name="20% - Accent3 11 7" xfId="28819" xr:uid="{F25E7AD9-C7C0-4862-A799-866BF9047ABE}"/>
    <cellStyle name="20% - Accent3 11 8" xfId="15256" xr:uid="{B9DB8EB9-6F0E-456C-87DA-061152FF8B89}"/>
    <cellStyle name="20% - Accent3 12" xfId="793" xr:uid="{12FB2D52-67FC-4E4C-A85F-66BF01F78B42}"/>
    <cellStyle name="20% - Accent3 12 2" xfId="794" xr:uid="{9BD23900-8259-4CBB-BF57-29CF589628AB}"/>
    <cellStyle name="20% - Accent3 12 2 2" xfId="795" xr:uid="{1ABE8809-FFC2-4693-94E7-5DAF962BDA4D}"/>
    <cellStyle name="20% - Accent3 12 2 2 2" xfId="42483" xr:uid="{4F8A59F2-D0A7-47C1-B392-E850912190ED}"/>
    <cellStyle name="20% - Accent3 12 2 2 3" xfId="28833" xr:uid="{40EF6F7A-83A7-4D6C-B506-C083DD72A56B}"/>
    <cellStyle name="20% - Accent3 12 2 2 4" xfId="15270" xr:uid="{77FD7236-6703-4EFC-9C2C-2EA9CB878187}"/>
    <cellStyle name="20% - Accent3 12 2 3" xfId="42482" xr:uid="{9F4A85E3-38F0-40F9-9685-0A8364340D47}"/>
    <cellStyle name="20% - Accent3 12 2 4" xfId="28832" xr:uid="{B98B5346-2B8C-4B6C-A9D0-D679A6205EB3}"/>
    <cellStyle name="20% - Accent3 12 2 5" xfId="15269" xr:uid="{88BE183A-3D14-495B-9120-0952A8DEBBF6}"/>
    <cellStyle name="20% - Accent3 12 3" xfId="796" xr:uid="{DDE12A4E-9FF3-4383-AB52-05EB991ACD8E}"/>
    <cellStyle name="20% - Accent3 12 3 2" xfId="797" xr:uid="{D3330BD2-C1C7-40C8-A52C-20989502D955}"/>
    <cellStyle name="20% - Accent3 12 3 2 2" xfId="42485" xr:uid="{5B7E6AB8-4719-4062-9ED1-1413E17855E8}"/>
    <cellStyle name="20% - Accent3 12 3 2 3" xfId="28835" xr:uid="{E525B499-E4B1-4C87-A2C0-F659468EFA97}"/>
    <cellStyle name="20% - Accent3 12 3 2 4" xfId="15272" xr:uid="{57D5901C-17DB-4D58-8784-C0CBD61FD8C6}"/>
    <cellStyle name="20% - Accent3 12 3 3" xfId="42484" xr:uid="{45CA9211-34C2-4F2A-8A2B-BD1D2F4B0C2E}"/>
    <cellStyle name="20% - Accent3 12 3 4" xfId="28834" xr:uid="{F6F866BD-7F66-46E0-87C7-F5D80F5F80D3}"/>
    <cellStyle name="20% - Accent3 12 3 5" xfId="15271" xr:uid="{FAB75B2E-EEB9-4860-9662-D8D1145835D1}"/>
    <cellStyle name="20% - Accent3 12 4" xfId="798" xr:uid="{2DEEBCD0-8EB5-4B1A-901E-C4678E63FD95}"/>
    <cellStyle name="20% - Accent3 12 4 2" xfId="42486" xr:uid="{DAE1ED2B-F13E-46F0-887C-4B2B5B6C8301}"/>
    <cellStyle name="20% - Accent3 12 4 3" xfId="28836" xr:uid="{1B8EE026-F546-4144-A0C1-EF5A19FA6B27}"/>
    <cellStyle name="20% - Accent3 12 4 4" xfId="15273" xr:uid="{4BF10354-2ACA-407A-915A-834ECEE539B7}"/>
    <cellStyle name="20% - Accent3 12 5" xfId="42481" xr:uid="{612EDEF7-82E8-45D7-A6E0-1289BA65EC1F}"/>
    <cellStyle name="20% - Accent3 12 6" xfId="28831" xr:uid="{400044AC-09C1-49DF-926E-19572E23DA05}"/>
    <cellStyle name="20% - Accent3 12 7" xfId="15268" xr:uid="{60425B0E-F17E-414B-AB87-F898DD163AE2}"/>
    <cellStyle name="20% - Accent3 13" xfId="799" xr:uid="{78E4EAC4-8137-46CE-AC7C-4862E8D44D4B}"/>
    <cellStyle name="20% - Accent3 13 2" xfId="800" xr:uid="{C7E1D73C-EF9B-4E1E-A8B4-78A63390EE0E}"/>
    <cellStyle name="20% - Accent3 13 2 2" xfId="801" xr:uid="{186B379C-300B-4B27-8559-CA3EFF16BADB}"/>
    <cellStyle name="20% - Accent3 13 2 2 2" xfId="42489" xr:uid="{A3DA8A1F-3DB0-499C-ABE1-3E658D0E4A9F}"/>
    <cellStyle name="20% - Accent3 13 2 2 3" xfId="28839" xr:uid="{D3A496C7-BF7E-4ADC-B6F2-B9BBF1667FA8}"/>
    <cellStyle name="20% - Accent3 13 2 2 4" xfId="15276" xr:uid="{D5A47B0E-30F8-498B-AD31-98B0BBB39F83}"/>
    <cellStyle name="20% - Accent3 13 2 3" xfId="42488" xr:uid="{385223D6-4869-44F0-91BC-2A9745406838}"/>
    <cellStyle name="20% - Accent3 13 2 4" xfId="28838" xr:uid="{67E39782-3160-4266-AA8F-03AF5A6C5552}"/>
    <cellStyle name="20% - Accent3 13 2 5" xfId="15275" xr:uid="{E2F915B8-D3BB-4BF9-9798-75BC751999AC}"/>
    <cellStyle name="20% - Accent3 13 3" xfId="802" xr:uid="{C9DAED7E-253D-4CBE-837E-D52A5E86AF83}"/>
    <cellStyle name="20% - Accent3 13 3 2" xfId="803" xr:uid="{A09781BE-7377-4625-8AAF-91F015C0303C}"/>
    <cellStyle name="20% - Accent3 13 3 2 2" xfId="42491" xr:uid="{4F5B5DD1-CA1E-4A96-BD49-1D0A88FEC316}"/>
    <cellStyle name="20% - Accent3 13 3 2 3" xfId="28841" xr:uid="{BCBA7E18-AFE8-4762-A290-510BA001A57C}"/>
    <cellStyle name="20% - Accent3 13 3 2 4" xfId="15278" xr:uid="{BCC24E2E-DF69-4365-810F-29D0C0AC58B7}"/>
    <cellStyle name="20% - Accent3 13 3 3" xfId="42490" xr:uid="{98973A07-49B4-4901-92D1-B84D8250E8A7}"/>
    <cellStyle name="20% - Accent3 13 3 4" xfId="28840" xr:uid="{EEA073A8-4914-4CD0-963A-5CA098EFEF14}"/>
    <cellStyle name="20% - Accent3 13 3 5" xfId="15277" xr:uid="{A7DB1676-C12E-4A5A-8AEA-6610CC99D3F8}"/>
    <cellStyle name="20% - Accent3 13 4" xfId="804" xr:uid="{A863ABF0-CA3C-4EA7-A9FC-F52A764ACE64}"/>
    <cellStyle name="20% - Accent3 13 4 2" xfId="42492" xr:uid="{33B97CB0-98A1-409C-910D-F1569E9EF3DB}"/>
    <cellStyle name="20% - Accent3 13 4 3" xfId="28842" xr:uid="{499BB111-D6E3-445A-979C-0DEE97ED3B75}"/>
    <cellStyle name="20% - Accent3 13 4 4" xfId="15279" xr:uid="{0F4310BD-BAD6-4D40-A51E-056308A39D20}"/>
    <cellStyle name="20% - Accent3 13 5" xfId="42487" xr:uid="{18954DCB-BECF-4EBB-8A8C-AF1BA4A1318C}"/>
    <cellStyle name="20% - Accent3 13 6" xfId="28837" xr:uid="{317C59D0-10DE-4921-AD69-ABAA011BEC50}"/>
    <cellStyle name="20% - Accent3 13 7" xfId="15274" xr:uid="{26368542-4576-4ED0-BE10-5079A16FC4F5}"/>
    <cellStyle name="20% - Accent3 14" xfId="805" xr:uid="{26E11A25-162F-4B5B-9D12-2496FE8D327A}"/>
    <cellStyle name="20% - Accent3 14 2" xfId="806" xr:uid="{1C75BC3B-140F-427D-9F2F-EC2895CD4ACA}"/>
    <cellStyle name="20% - Accent3 14 2 2" xfId="42494" xr:uid="{218A16DE-DFCF-472D-924D-391E7D7C936B}"/>
    <cellStyle name="20% - Accent3 14 2 3" xfId="28844" xr:uid="{10FFBA60-2987-454B-9E81-6669FE426383}"/>
    <cellStyle name="20% - Accent3 14 2 4" xfId="15281" xr:uid="{7148213E-0DBA-4A6C-91F3-1480FB5EE21A}"/>
    <cellStyle name="20% - Accent3 14 3" xfId="42493" xr:uid="{5CAD2EDB-5B68-4AC6-8F07-091C9D09C575}"/>
    <cellStyle name="20% - Accent3 14 4" xfId="28843" xr:uid="{6A2607CE-A7CE-4EB9-BCB0-AB6FE7FADAB2}"/>
    <cellStyle name="20% - Accent3 14 5" xfId="15280" xr:uid="{2B1841EE-3104-41A8-94EC-98953A9D3BA0}"/>
    <cellStyle name="20% - Accent3 15" xfId="807" xr:uid="{6F580125-1716-439C-AEA0-024ACD7CF0CF}"/>
    <cellStyle name="20% - Accent3 15 2" xfId="808" xr:uid="{7E3B247B-3218-452F-B923-6827F55FC782}"/>
    <cellStyle name="20% - Accent3 15 2 2" xfId="42496" xr:uid="{8096D401-E934-43BF-BD26-A465B2993C76}"/>
    <cellStyle name="20% - Accent3 15 2 3" xfId="28846" xr:uid="{4EB07A5A-582D-4F12-ACBC-279F6A7AD4C2}"/>
    <cellStyle name="20% - Accent3 15 2 4" xfId="15283" xr:uid="{4640E58A-A1DB-41DA-B1F4-AAE4452C4CCB}"/>
    <cellStyle name="20% - Accent3 15 3" xfId="42495" xr:uid="{E15B78B6-CC01-43EF-8BAE-76DFFF4E6563}"/>
    <cellStyle name="20% - Accent3 15 4" xfId="28845" xr:uid="{D860FCD8-09C5-42E8-87E5-AC2710FD9F52}"/>
    <cellStyle name="20% - Accent3 15 5" xfId="15282" xr:uid="{03DF1C1E-7DC7-4B3F-9666-3F90B478AECB}"/>
    <cellStyle name="20% - Accent3 16" xfId="809" xr:uid="{B0922021-FE46-457E-89D4-0C4B8709441B}"/>
    <cellStyle name="20% - Accent3 16 2" xfId="42497" xr:uid="{3648B95E-59B7-4285-9FB8-5DE768EB94AC}"/>
    <cellStyle name="20% - Accent3 16 3" xfId="28847" xr:uid="{B4130AF4-D199-4C1C-8A64-CE7A64A376F4}"/>
    <cellStyle name="20% - Accent3 16 4" xfId="15284" xr:uid="{30F44A32-7544-434B-AE2B-282E1E1F4EEE}"/>
    <cellStyle name="20% - Accent3 17" xfId="41856" xr:uid="{2ED9DFB3-2279-465F-A08D-A22CF4D6104A}"/>
    <cellStyle name="20% - Accent3 17 2" xfId="55462" xr:uid="{FAB2506C-BC8F-4E06-BE72-1175135B6C88}"/>
    <cellStyle name="20% - Accent3 18" xfId="55442" xr:uid="{317B0BEA-A68A-4EB8-A47B-998811887372}"/>
    <cellStyle name="20% - Accent3 2" xfId="14" xr:uid="{FB3170AE-D617-4A5F-9828-C4B3528570C2}"/>
    <cellStyle name="20% - Accent3 2 10" xfId="42498" xr:uid="{A760774A-82BC-4C80-A32E-1D107F4B47B9}"/>
    <cellStyle name="20% - Accent3 2 11" xfId="28848" xr:uid="{79C5F123-D81F-45AB-9B25-976975C7964B}"/>
    <cellStyle name="20% - Accent3 2 12" xfId="15285" xr:uid="{EBECBAF8-A134-4E6B-937C-E29DB870411F}"/>
    <cellStyle name="20% - Accent3 2 13" xfId="810" xr:uid="{E4DDCBB5-FE5A-45C2-AEC7-E1CEEE42E09A}"/>
    <cellStyle name="20% - Accent3 2 2" xfId="811" xr:uid="{E29D25C9-A419-4127-B1EA-AC3D99A6AC24}"/>
    <cellStyle name="20% - Accent3 2 2 2" xfId="812" xr:uid="{52433C2A-9BA8-42D5-A576-436DC55150B9}"/>
    <cellStyle name="20% - Accent3 2 2 2 2" xfId="813" xr:uid="{8213CE87-9B10-4EFF-BFE9-7D128A12831F}"/>
    <cellStyle name="20% - Accent3 2 2 2 2 2" xfId="814" xr:uid="{66C98FA9-1F40-4FC2-99AE-1A5150ABAE16}"/>
    <cellStyle name="20% - Accent3 2 2 2 2 2 2" xfId="42502" xr:uid="{ED664764-B278-46B5-A9C1-B6F734144E04}"/>
    <cellStyle name="20% - Accent3 2 2 2 2 2 3" xfId="28852" xr:uid="{7DF8D4FC-769E-4D4E-862B-513C46D07E7C}"/>
    <cellStyle name="20% - Accent3 2 2 2 2 2 4" xfId="15289" xr:uid="{368927C8-F94F-4BA0-867F-67DBA6EA70D0}"/>
    <cellStyle name="20% - Accent3 2 2 2 2 3" xfId="42501" xr:uid="{16E0D123-02CE-46DD-8EE7-2472C2B10C40}"/>
    <cellStyle name="20% - Accent3 2 2 2 2 4" xfId="28851" xr:uid="{A94DE274-5D1D-4567-AAF5-44855DBE33CD}"/>
    <cellStyle name="20% - Accent3 2 2 2 2 5" xfId="15288" xr:uid="{47191577-1751-42A7-B7F7-7930F6133509}"/>
    <cellStyle name="20% - Accent3 2 2 2 3" xfId="815" xr:uid="{1CA407E3-706E-4E80-9B99-950E8634F53C}"/>
    <cellStyle name="20% - Accent3 2 2 2 3 2" xfId="816" xr:uid="{F75A3E9F-C4BB-45FF-94FF-4667A8EBD0DE}"/>
    <cellStyle name="20% - Accent3 2 2 2 3 2 2" xfId="42504" xr:uid="{6B5FC62F-B78E-4C36-94CB-CECB235E6900}"/>
    <cellStyle name="20% - Accent3 2 2 2 3 2 3" xfId="28854" xr:uid="{012670A5-A6A5-4556-BE22-E0F68EAB32D0}"/>
    <cellStyle name="20% - Accent3 2 2 2 3 2 4" xfId="15291" xr:uid="{05077FC4-D23F-4C37-9223-FD931A5E0795}"/>
    <cellStyle name="20% - Accent3 2 2 2 3 3" xfId="42503" xr:uid="{1D49410E-4D72-4635-9703-F1808AF06892}"/>
    <cellStyle name="20% - Accent3 2 2 2 3 4" xfId="28853" xr:uid="{001107E9-12F2-44E3-8ABC-FE51C269E385}"/>
    <cellStyle name="20% - Accent3 2 2 2 3 5" xfId="15290" xr:uid="{E86DB96E-0AAE-4124-98F7-6B49729E6276}"/>
    <cellStyle name="20% - Accent3 2 2 2 4" xfId="817" xr:uid="{079E3BFD-53DD-46F3-8712-98FC2ADFB8C0}"/>
    <cellStyle name="20% - Accent3 2 2 2 4 2" xfId="42505" xr:uid="{107ABF46-54FE-4036-AB54-2AE6FE882D20}"/>
    <cellStyle name="20% - Accent3 2 2 2 4 3" xfId="28855" xr:uid="{BD67D662-4103-4A42-A5A8-277423837B5D}"/>
    <cellStyle name="20% - Accent3 2 2 2 4 4" xfId="15292" xr:uid="{F2AC10B6-0B09-46F4-BCBE-A28FF18A0AB5}"/>
    <cellStyle name="20% - Accent3 2 2 2 5" xfId="42500" xr:uid="{71E57D2A-E9AB-4D67-84C4-84A540A80DF2}"/>
    <cellStyle name="20% - Accent3 2 2 2 6" xfId="28850" xr:uid="{1AD0BA6F-A7A8-4359-A7B8-8F3DCFCA68A4}"/>
    <cellStyle name="20% - Accent3 2 2 2 7" xfId="15287" xr:uid="{D55BA824-0284-4273-9ABE-DD6D8118889B}"/>
    <cellStyle name="20% - Accent3 2 2 3" xfId="818" xr:uid="{06186094-B39C-4FC9-982A-34F8B0732668}"/>
    <cellStyle name="20% - Accent3 2 2 3 2" xfId="819" xr:uid="{1F6BB443-9268-4B7D-8FF3-F8BFA9054C78}"/>
    <cellStyle name="20% - Accent3 2 2 3 2 2" xfId="42507" xr:uid="{3311972C-5343-4D43-8DE4-0180AA6A82E4}"/>
    <cellStyle name="20% - Accent3 2 2 3 2 3" xfId="28857" xr:uid="{DE09419F-D882-4715-93EA-037B8D57C58F}"/>
    <cellStyle name="20% - Accent3 2 2 3 2 4" xfId="15294" xr:uid="{3B5D4642-0029-44C3-9928-059373BB0F6A}"/>
    <cellStyle name="20% - Accent3 2 2 3 3" xfId="42506" xr:uid="{98B25F5E-764E-4A84-886D-F0B684515827}"/>
    <cellStyle name="20% - Accent3 2 2 3 4" xfId="28856" xr:uid="{6BF37478-F3B2-4217-89BB-970686E5A186}"/>
    <cellStyle name="20% - Accent3 2 2 3 5" xfId="15293" xr:uid="{AFF30451-21F2-463F-9D88-C8C9AE5F661E}"/>
    <cellStyle name="20% - Accent3 2 2 4" xfId="820" xr:uid="{BB2737B0-4CD9-4AC2-8150-F31BC0AA7A59}"/>
    <cellStyle name="20% - Accent3 2 2 4 2" xfId="821" xr:uid="{C4956FD6-1A99-4442-8301-32E3966C977E}"/>
    <cellStyle name="20% - Accent3 2 2 4 2 2" xfId="42509" xr:uid="{80620260-D6D5-491C-8C4E-091C21D3D5ED}"/>
    <cellStyle name="20% - Accent3 2 2 4 2 3" xfId="28859" xr:uid="{E0733AAF-519E-48E0-A76A-21C3D247FDC8}"/>
    <cellStyle name="20% - Accent3 2 2 4 2 4" xfId="15296" xr:uid="{B12E16D9-3545-4019-A3BF-4FEB4D48B61C}"/>
    <cellStyle name="20% - Accent3 2 2 4 3" xfId="42508" xr:uid="{CD04A054-3DAB-4997-9C2A-92EEDA75CDE4}"/>
    <cellStyle name="20% - Accent3 2 2 4 4" xfId="28858" xr:uid="{157D0F6F-8710-45C8-9FDF-CDAAA0F507A1}"/>
    <cellStyle name="20% - Accent3 2 2 4 5" xfId="15295" xr:uid="{652FC16E-4EAC-4879-AAE2-AB2E840D1562}"/>
    <cellStyle name="20% - Accent3 2 2 5" xfId="822" xr:uid="{C997F6A6-C111-4176-A2AD-07545E82A30E}"/>
    <cellStyle name="20% - Accent3 2 2 5 2" xfId="42510" xr:uid="{1879F717-E34A-43D0-9359-A9008F18EAB7}"/>
    <cellStyle name="20% - Accent3 2 2 5 3" xfId="28860" xr:uid="{0ABDEBA5-6DC1-43BE-9E3E-84B232DB4926}"/>
    <cellStyle name="20% - Accent3 2 2 5 4" xfId="15297" xr:uid="{B3C2B146-5436-4336-B588-4DCE42A9B452}"/>
    <cellStyle name="20% - Accent3 2 2 6" xfId="42499" xr:uid="{7C6309CA-17E7-470D-9353-404E4AB0ECFC}"/>
    <cellStyle name="20% - Accent3 2 2 7" xfId="28849" xr:uid="{1BE9670D-BB3E-48BA-820F-509E347A2CCF}"/>
    <cellStyle name="20% - Accent3 2 2 8" xfId="15286" xr:uid="{9EEB3CAF-CB73-4959-BE20-265A6E8A13FB}"/>
    <cellStyle name="20% - Accent3 2 3" xfId="823" xr:uid="{BB04BC3E-D3A1-4644-AD85-A41B87A17DB1}"/>
    <cellStyle name="20% - Accent3 2 3 2" xfId="824" xr:uid="{CC5920B0-D6F5-4EA4-B06F-02DA11EC6DBB}"/>
    <cellStyle name="20% - Accent3 2 3 2 2" xfId="825" xr:uid="{5ABFFDC2-C3AE-49E2-8E9C-974DEC9E1D97}"/>
    <cellStyle name="20% - Accent3 2 3 2 2 2" xfId="42513" xr:uid="{C6FC3F08-4BCD-4021-BC36-53A5A331DCE3}"/>
    <cellStyle name="20% - Accent3 2 3 2 2 3" xfId="28863" xr:uid="{4EE8DA67-2B91-42D4-89EB-A158FA052E08}"/>
    <cellStyle name="20% - Accent3 2 3 2 2 4" xfId="15300" xr:uid="{9334875D-B00E-47A1-9741-3840D7CDFD45}"/>
    <cellStyle name="20% - Accent3 2 3 2 3" xfId="42512" xr:uid="{7E9E80BD-6E15-4D0E-82B4-DBFB8C08B0AC}"/>
    <cellStyle name="20% - Accent3 2 3 2 4" xfId="28862" xr:uid="{C6CD2B91-2130-4698-BC7A-A9FD0FB2A874}"/>
    <cellStyle name="20% - Accent3 2 3 2 5" xfId="15299" xr:uid="{0C2849CB-A2CF-437B-AB7D-0DEE7ECB0AB3}"/>
    <cellStyle name="20% - Accent3 2 3 3" xfId="826" xr:uid="{4AF0EE39-4957-49FF-AEAF-831178410280}"/>
    <cellStyle name="20% - Accent3 2 3 3 2" xfId="827" xr:uid="{15F50038-CB05-4D4E-AF5D-D33AB9C095BE}"/>
    <cellStyle name="20% - Accent3 2 3 3 2 2" xfId="42515" xr:uid="{D38B602F-E6E1-4D3D-BF47-8B0CD4D04932}"/>
    <cellStyle name="20% - Accent3 2 3 3 2 3" xfId="28865" xr:uid="{DE9D7070-DEAD-4974-8098-7A111C2300CC}"/>
    <cellStyle name="20% - Accent3 2 3 3 2 4" xfId="15302" xr:uid="{4EE1E02F-219B-4F08-BE36-4188E6F9823E}"/>
    <cellStyle name="20% - Accent3 2 3 3 3" xfId="42514" xr:uid="{987B5D4E-5653-436A-AA42-E7A1E8F59D8C}"/>
    <cellStyle name="20% - Accent3 2 3 3 4" xfId="28864" xr:uid="{C3BC2533-B4D6-452B-B8E6-A0D480D9B344}"/>
    <cellStyle name="20% - Accent3 2 3 3 5" xfId="15301" xr:uid="{CC52A128-3C76-4D81-B99D-4BD077693C9F}"/>
    <cellStyle name="20% - Accent3 2 3 4" xfId="828" xr:uid="{F96AFFCF-FB2B-4B67-B1ED-67DC9334D505}"/>
    <cellStyle name="20% - Accent3 2 3 4 2" xfId="42516" xr:uid="{2612796A-FC66-4F50-88D2-B287144850D4}"/>
    <cellStyle name="20% - Accent3 2 3 4 3" xfId="28866" xr:uid="{D792452D-3B1A-4DC9-A3EA-C9139B98BC97}"/>
    <cellStyle name="20% - Accent3 2 3 4 4" xfId="15303" xr:uid="{024D5A86-52F4-494B-8B7E-F2ECED3B83E2}"/>
    <cellStyle name="20% - Accent3 2 3 5" xfId="42511" xr:uid="{B9E07E98-13BE-4BEA-AC5C-B5AF2B1E8F48}"/>
    <cellStyle name="20% - Accent3 2 3 6" xfId="28861" xr:uid="{84778B16-D5C0-492D-A519-F12C732EBF24}"/>
    <cellStyle name="20% - Accent3 2 3 7" xfId="15298" xr:uid="{212CFADB-4838-4597-8FC8-632BF0D6E549}"/>
    <cellStyle name="20% - Accent3 2 4" xfId="829" xr:uid="{F3BB5AEA-8234-4F04-AE9F-317696AD0A0F}"/>
    <cellStyle name="20% - Accent3 2 4 2" xfId="830" xr:uid="{AD8E270E-51FB-4956-81DE-F2EEC4AEA812}"/>
    <cellStyle name="20% - Accent3 2 4 2 2" xfId="831" xr:uid="{725BB9C7-EF2F-4F19-B24B-52FE6EECDF38}"/>
    <cellStyle name="20% - Accent3 2 4 2 2 2" xfId="42519" xr:uid="{E6059FCE-2A22-491D-B0A9-8DCCB17B3716}"/>
    <cellStyle name="20% - Accent3 2 4 2 2 3" xfId="28869" xr:uid="{5D54B22E-9349-4174-B7FE-668725A6AD13}"/>
    <cellStyle name="20% - Accent3 2 4 2 2 4" xfId="15306" xr:uid="{F50E64FD-AA52-44B4-A220-92DCA537C332}"/>
    <cellStyle name="20% - Accent3 2 4 2 3" xfId="42518" xr:uid="{9F891144-2C2D-44DF-BB1F-C1D1B86A803D}"/>
    <cellStyle name="20% - Accent3 2 4 2 4" xfId="28868" xr:uid="{34D8A3AE-404A-4914-9187-74137102A175}"/>
    <cellStyle name="20% - Accent3 2 4 2 5" xfId="15305" xr:uid="{5367AFC5-95BE-46DE-B7BD-B8AD0049F88E}"/>
    <cellStyle name="20% - Accent3 2 4 3" xfId="832" xr:uid="{E82CF50E-5AA8-4E9D-8955-620B19A77083}"/>
    <cellStyle name="20% - Accent3 2 4 3 2" xfId="833" xr:uid="{4B1396DA-AA50-421D-BBBC-92AAF2A8B0C1}"/>
    <cellStyle name="20% - Accent3 2 4 3 2 2" xfId="42521" xr:uid="{FA735742-E5C8-459B-94FC-F7B796CA5BE1}"/>
    <cellStyle name="20% - Accent3 2 4 3 2 3" xfId="28871" xr:uid="{4093D156-C408-4649-8C39-B32EC172B5DF}"/>
    <cellStyle name="20% - Accent3 2 4 3 2 4" xfId="15308" xr:uid="{40B6A479-36C7-4351-BC1F-726FE86C44CA}"/>
    <cellStyle name="20% - Accent3 2 4 3 3" xfId="42520" xr:uid="{DA55FB55-960C-4B45-8A7C-F2BDA5CDD4EA}"/>
    <cellStyle name="20% - Accent3 2 4 3 4" xfId="28870" xr:uid="{EA10FF73-CFAF-4EE2-8E38-68B5FE3DA93E}"/>
    <cellStyle name="20% - Accent3 2 4 3 5" xfId="15307" xr:uid="{A179740B-446A-46A0-BC42-06A2B7DB130A}"/>
    <cellStyle name="20% - Accent3 2 4 4" xfId="834" xr:uid="{AD24324C-E1A5-4B1A-BBE6-D93E645837A9}"/>
    <cellStyle name="20% - Accent3 2 4 4 2" xfId="42522" xr:uid="{3CE43F28-6172-40EC-99E6-93D84590128C}"/>
    <cellStyle name="20% - Accent3 2 4 4 3" xfId="28872" xr:uid="{38191C26-2BCA-470C-B2B1-55544188A5FF}"/>
    <cellStyle name="20% - Accent3 2 4 4 4" xfId="15309" xr:uid="{B4E66F58-0144-449D-852C-E3A1B95FD9D6}"/>
    <cellStyle name="20% - Accent3 2 4 5" xfId="42517" xr:uid="{2AD88341-114D-40B0-8940-3DFB1D93AB56}"/>
    <cellStyle name="20% - Accent3 2 4 6" xfId="28867" xr:uid="{E2827B82-ECC8-411C-9353-EA289F0AC52C}"/>
    <cellStyle name="20% - Accent3 2 4 7" xfId="15304" xr:uid="{1B8506CB-119A-4332-B8AE-87DB8D2166E8}"/>
    <cellStyle name="20% - Accent3 2 5" xfId="835" xr:uid="{62F782B4-B1FB-4B84-89A3-07BFBCFD61F8}"/>
    <cellStyle name="20% - Accent3 2 5 2" xfId="836" xr:uid="{9990B537-5239-41DB-8CCA-721FDCB04AC4}"/>
    <cellStyle name="20% - Accent3 2 5 2 2" xfId="837" xr:uid="{0DAA0C55-6B60-4EA4-9004-5FF4D7D1F9F4}"/>
    <cellStyle name="20% - Accent3 2 5 2 2 2" xfId="42525" xr:uid="{FF5E2A64-60B4-401B-A0D5-BD8CEC7EFC2C}"/>
    <cellStyle name="20% - Accent3 2 5 2 2 3" xfId="28875" xr:uid="{8A0867BD-8DF0-43E2-96B2-31E379D62F46}"/>
    <cellStyle name="20% - Accent3 2 5 2 2 4" xfId="15312" xr:uid="{883555FA-C548-4540-949E-EE824BD9D766}"/>
    <cellStyle name="20% - Accent3 2 5 2 3" xfId="42524" xr:uid="{38B6C253-4843-4E64-9169-6D9313CA6070}"/>
    <cellStyle name="20% - Accent3 2 5 2 4" xfId="28874" xr:uid="{098B8660-4878-4055-A9F1-F90FC535A248}"/>
    <cellStyle name="20% - Accent3 2 5 2 5" xfId="15311" xr:uid="{316DB9A8-618B-47E8-905F-6CDDF486D15A}"/>
    <cellStyle name="20% - Accent3 2 5 3" xfId="838" xr:uid="{4EC4C64D-709D-45B9-8DAB-E6DD2DF3D0FD}"/>
    <cellStyle name="20% - Accent3 2 5 3 2" xfId="839" xr:uid="{E590634F-BDE4-4CE2-880F-57C749415DD7}"/>
    <cellStyle name="20% - Accent3 2 5 3 2 2" xfId="42527" xr:uid="{B1588B16-C606-4D23-B2D6-09A4109A863F}"/>
    <cellStyle name="20% - Accent3 2 5 3 2 3" xfId="28877" xr:uid="{7703B8A7-623F-4719-8DFC-D72823EE7E2F}"/>
    <cellStyle name="20% - Accent3 2 5 3 2 4" xfId="15314" xr:uid="{6E907532-3680-42BD-A8AC-D87BF94FAA00}"/>
    <cellStyle name="20% - Accent3 2 5 3 3" xfId="42526" xr:uid="{911DDA6C-7F3E-456F-92FF-EE250F7EC164}"/>
    <cellStyle name="20% - Accent3 2 5 3 4" xfId="28876" xr:uid="{63AB7788-DA59-40EA-937D-2D983A57BD29}"/>
    <cellStyle name="20% - Accent3 2 5 3 5" xfId="15313" xr:uid="{12F02319-7860-480D-98BF-12E463D4328C}"/>
    <cellStyle name="20% - Accent3 2 5 4" xfId="840" xr:uid="{CB18AC09-3430-4F39-BABE-57CF968C03FF}"/>
    <cellStyle name="20% - Accent3 2 5 4 2" xfId="42528" xr:uid="{89A655B2-0F16-43D0-BB97-B721BF4A0D85}"/>
    <cellStyle name="20% - Accent3 2 5 4 3" xfId="28878" xr:uid="{DA3B7954-2C66-41A0-BD3A-481E14A919FE}"/>
    <cellStyle name="20% - Accent3 2 5 4 4" xfId="15315" xr:uid="{433A56AC-2817-4D8C-B543-76466BCFEA55}"/>
    <cellStyle name="20% - Accent3 2 5 5" xfId="42523" xr:uid="{F56F0C30-E666-478D-8800-F673FF1411F6}"/>
    <cellStyle name="20% - Accent3 2 5 6" xfId="28873" xr:uid="{A7D6BC9B-8721-4A80-AF22-50F0DF0DD8CB}"/>
    <cellStyle name="20% - Accent3 2 5 7" xfId="15310" xr:uid="{5134C241-BF5D-464C-84A7-2176A62C857F}"/>
    <cellStyle name="20% - Accent3 2 6" xfId="841" xr:uid="{E58284CD-8BFC-40F3-8E74-676ACC1EA505}"/>
    <cellStyle name="20% - Accent3 2 6 2" xfId="842" xr:uid="{42C78F5F-832E-46F2-B81C-CDEB07AC8B6E}"/>
    <cellStyle name="20% - Accent3 2 6 2 2" xfId="42530" xr:uid="{D46DC61B-1D0E-4FF2-A68D-4DDF93ACB7A2}"/>
    <cellStyle name="20% - Accent3 2 6 2 3" xfId="28880" xr:uid="{AB3D7268-C911-49AD-B1CA-2A81AD7DAB7B}"/>
    <cellStyle name="20% - Accent3 2 6 2 4" xfId="15317" xr:uid="{EB7D1D1E-2E7B-461D-AE94-C5357677C571}"/>
    <cellStyle name="20% - Accent3 2 6 3" xfId="42529" xr:uid="{3072E6AE-AD91-4A5A-8043-F43988220816}"/>
    <cellStyle name="20% - Accent3 2 6 4" xfId="28879" xr:uid="{2D57428B-CE9D-4865-BBA2-6DC1D48A0C45}"/>
    <cellStyle name="20% - Accent3 2 6 5" xfId="15316" xr:uid="{BE82CF32-9F4A-4937-83E5-E2DC1F6D338E}"/>
    <cellStyle name="20% - Accent3 2 7" xfId="843" xr:uid="{37ED3C39-5FCD-4751-9565-2366D6F4CFC8}"/>
    <cellStyle name="20% - Accent3 2 7 2" xfId="844" xr:uid="{E67800F2-8080-4438-A100-2559CDCC3FA2}"/>
    <cellStyle name="20% - Accent3 2 7 2 2" xfId="42532" xr:uid="{9BCF2EB0-DF1F-46B5-9759-D9B31EC4711D}"/>
    <cellStyle name="20% - Accent3 2 7 2 3" xfId="28882" xr:uid="{19FC4932-1501-474C-993F-D6142B5650A2}"/>
    <cellStyle name="20% - Accent3 2 7 2 4" xfId="15319" xr:uid="{6E8B7387-586E-4469-B959-F44B6329BE7D}"/>
    <cellStyle name="20% - Accent3 2 7 3" xfId="42531" xr:uid="{469437E8-972A-4CAF-B08B-5983EFB302C0}"/>
    <cellStyle name="20% - Accent3 2 7 4" xfId="28881" xr:uid="{DFDB740E-1F71-4C89-B64E-1041A3DEC901}"/>
    <cellStyle name="20% - Accent3 2 7 5" xfId="15318" xr:uid="{3545444B-145D-42F2-ABEB-E7C89E69A662}"/>
    <cellStyle name="20% - Accent3 2 8" xfId="845" xr:uid="{081D572D-D7C9-44B4-82AD-0A8AE852CA85}"/>
    <cellStyle name="20% - Accent3 2 8 2" xfId="42533" xr:uid="{B35478F8-7EF3-45C9-8A38-AE74275E0F60}"/>
    <cellStyle name="20% - Accent3 2 8 3" xfId="28883" xr:uid="{71AEE3EB-F0ED-4610-AA59-003C886719E3}"/>
    <cellStyle name="20% - Accent3 2 8 4" xfId="15320" xr:uid="{9F60297E-45FC-4D81-B794-FBB9785AB9F1}"/>
    <cellStyle name="20% - Accent3 2 9" xfId="41792" xr:uid="{1D488123-FA8A-4D78-9676-41EAC54BC8B9}"/>
    <cellStyle name="20% - Accent3 3" xfId="15" xr:uid="{8F0F3F5A-F484-4309-AA61-6932A830028D}"/>
    <cellStyle name="20% - Accent3 3 10" xfId="42534" xr:uid="{AB10AE4B-08F4-4BCB-BEB6-4FAEA1EB3D89}"/>
    <cellStyle name="20% - Accent3 3 11" xfId="28884" xr:uid="{5AF9564A-1C69-4E52-B8BB-7C7DB503CCC1}"/>
    <cellStyle name="20% - Accent3 3 12" xfId="15321" xr:uid="{A466FC73-B44E-4062-AA3A-08FEA93DD421}"/>
    <cellStyle name="20% - Accent3 3 13" xfId="846" xr:uid="{EF2CF28B-729D-4B88-B884-E6E0BBE21522}"/>
    <cellStyle name="20% - Accent3 3 2" xfId="847" xr:uid="{98584DA9-66D1-4F3A-9752-5DFDEBD4251B}"/>
    <cellStyle name="20% - Accent3 3 2 2" xfId="848" xr:uid="{BE0C1560-968D-45B3-B5FA-4650E1729BD1}"/>
    <cellStyle name="20% - Accent3 3 2 2 2" xfId="849" xr:uid="{A44F4720-F462-4870-A6E6-B2980F379B76}"/>
    <cellStyle name="20% - Accent3 3 2 2 2 2" xfId="850" xr:uid="{DBC4FA62-8345-4ABB-A1AE-2193CF5F718D}"/>
    <cellStyle name="20% - Accent3 3 2 2 2 2 2" xfId="42538" xr:uid="{D88D6478-F5B7-4181-BD4D-6C927FA7A9FA}"/>
    <cellStyle name="20% - Accent3 3 2 2 2 2 3" xfId="28888" xr:uid="{7DD01F0D-8846-419E-88A3-7C46C449120E}"/>
    <cellStyle name="20% - Accent3 3 2 2 2 2 4" xfId="15325" xr:uid="{F74A26E3-8E05-4FA9-A1C4-2705616AF2C0}"/>
    <cellStyle name="20% - Accent3 3 2 2 2 3" xfId="42537" xr:uid="{AF0E2F1D-62E2-421A-8F17-B838842ECA96}"/>
    <cellStyle name="20% - Accent3 3 2 2 2 4" xfId="28887" xr:uid="{2802BFB2-B20B-435D-AC47-15AC1CF5E38C}"/>
    <cellStyle name="20% - Accent3 3 2 2 2 5" xfId="15324" xr:uid="{DE333455-4841-4C40-BD09-0CD2276D94C8}"/>
    <cellStyle name="20% - Accent3 3 2 2 3" xfId="851" xr:uid="{E4F191BC-B32A-494A-BEC5-E0F389D1E7E7}"/>
    <cellStyle name="20% - Accent3 3 2 2 3 2" xfId="852" xr:uid="{6F6A3677-3B19-4C58-9530-5BF884BCE044}"/>
    <cellStyle name="20% - Accent3 3 2 2 3 2 2" xfId="42540" xr:uid="{5CEC3E70-411C-442C-9CEE-0F69652B8E58}"/>
    <cellStyle name="20% - Accent3 3 2 2 3 2 3" xfId="28890" xr:uid="{A7554ED2-BA2F-41F1-A924-149AE96E0F6F}"/>
    <cellStyle name="20% - Accent3 3 2 2 3 2 4" xfId="15327" xr:uid="{97A4E1A2-D805-40F0-93AA-628746838979}"/>
    <cellStyle name="20% - Accent3 3 2 2 3 3" xfId="42539" xr:uid="{E60DFD02-08A1-4688-827F-403DB8315DD3}"/>
    <cellStyle name="20% - Accent3 3 2 2 3 4" xfId="28889" xr:uid="{5CE64F1F-AA9A-4F53-8F73-E7B2BFF695E2}"/>
    <cellStyle name="20% - Accent3 3 2 2 3 5" xfId="15326" xr:uid="{FFB32ADE-B334-46E5-9F30-7EE6F4BFAEFE}"/>
    <cellStyle name="20% - Accent3 3 2 2 4" xfId="853" xr:uid="{E4C57472-B7AF-4678-B79E-F85A0129113F}"/>
    <cellStyle name="20% - Accent3 3 2 2 4 2" xfId="42541" xr:uid="{450C1884-8065-4BD9-BF55-E2CA042A072E}"/>
    <cellStyle name="20% - Accent3 3 2 2 4 3" xfId="28891" xr:uid="{BE2C91C9-9A4F-4633-94E4-9637E543688A}"/>
    <cellStyle name="20% - Accent3 3 2 2 4 4" xfId="15328" xr:uid="{F6E34B6D-F6DB-4B9C-9EF2-B2B2FDF77256}"/>
    <cellStyle name="20% - Accent3 3 2 2 5" xfId="42536" xr:uid="{E17929CC-64E5-4782-BE79-73AC5E2090B4}"/>
    <cellStyle name="20% - Accent3 3 2 2 6" xfId="28886" xr:uid="{C514666F-4D6D-4EE7-A00B-52D17D0EBC48}"/>
    <cellStyle name="20% - Accent3 3 2 2 7" xfId="15323" xr:uid="{DD5D84E7-B7B3-44FA-9460-66BB1632AFC7}"/>
    <cellStyle name="20% - Accent3 3 2 3" xfId="854" xr:uid="{42FFED79-CE22-4E52-B869-C2FA11067B00}"/>
    <cellStyle name="20% - Accent3 3 2 3 2" xfId="855" xr:uid="{5946A7CD-8EF7-4B5A-9012-DE35DC701494}"/>
    <cellStyle name="20% - Accent3 3 2 3 2 2" xfId="42543" xr:uid="{C786C12C-CD04-4825-8810-24AC5EFDE681}"/>
    <cellStyle name="20% - Accent3 3 2 3 2 3" xfId="28893" xr:uid="{3F1DFD3D-BE80-4CB2-85AC-34336B595629}"/>
    <cellStyle name="20% - Accent3 3 2 3 2 4" xfId="15330" xr:uid="{00D6BB93-5708-4CD6-842D-4A6434EA9D52}"/>
    <cellStyle name="20% - Accent3 3 2 3 3" xfId="42542" xr:uid="{2730D065-9411-46CC-A1D0-2950A4B6BDE5}"/>
    <cellStyle name="20% - Accent3 3 2 3 4" xfId="28892" xr:uid="{8DBF5CFE-186C-4511-973C-2B1FA01D447B}"/>
    <cellStyle name="20% - Accent3 3 2 3 5" xfId="15329" xr:uid="{66AD2B10-71EC-4E5D-B5E0-91A0EB4EF36E}"/>
    <cellStyle name="20% - Accent3 3 2 4" xfId="856" xr:uid="{CE594978-34B2-4EBE-B622-74515F0CBB89}"/>
    <cellStyle name="20% - Accent3 3 2 4 2" xfId="857" xr:uid="{4BA12687-05B3-4868-BEFF-DC16039E4C5E}"/>
    <cellStyle name="20% - Accent3 3 2 4 2 2" xfId="42545" xr:uid="{69EB227C-EED1-4A4D-A348-41CB6A14E71E}"/>
    <cellStyle name="20% - Accent3 3 2 4 2 3" xfId="28895" xr:uid="{1F26F7F9-C63C-47FD-A9CE-57BCE379A774}"/>
    <cellStyle name="20% - Accent3 3 2 4 2 4" xfId="15332" xr:uid="{143B4D6B-F26C-46E7-8C89-1850A05807A4}"/>
    <cellStyle name="20% - Accent3 3 2 4 3" xfId="42544" xr:uid="{1CB1D43C-B46E-4DF6-A9B9-4AC2B44E484E}"/>
    <cellStyle name="20% - Accent3 3 2 4 4" xfId="28894" xr:uid="{D2E45682-CE0C-4E7C-A20E-359FC0601407}"/>
    <cellStyle name="20% - Accent3 3 2 4 5" xfId="15331" xr:uid="{FAA145F3-A63A-4F98-A1C8-A64C50B62FA2}"/>
    <cellStyle name="20% - Accent3 3 2 5" xfId="858" xr:uid="{3A9334C1-2369-46E4-B5B4-F83ACEE70A9D}"/>
    <cellStyle name="20% - Accent3 3 2 5 2" xfId="42546" xr:uid="{826159D7-40C6-4ABC-8F44-8120BB24A51A}"/>
    <cellStyle name="20% - Accent3 3 2 5 3" xfId="28896" xr:uid="{E7F5DE3D-C065-49DE-8DDB-73E36F153FF2}"/>
    <cellStyle name="20% - Accent3 3 2 5 4" xfId="15333" xr:uid="{6D6ACD56-6177-4DC1-96E3-D1BB4207786B}"/>
    <cellStyle name="20% - Accent3 3 2 6" xfId="42535" xr:uid="{D5C17F45-E7CC-454A-A9B2-A081620AC521}"/>
    <cellStyle name="20% - Accent3 3 2 7" xfId="28885" xr:uid="{48121520-4935-45A2-AB82-4D3FEBC4AD9F}"/>
    <cellStyle name="20% - Accent3 3 2 8" xfId="15322" xr:uid="{6C4623FC-B926-4D7A-AA4F-1FAFFC064F8B}"/>
    <cellStyle name="20% - Accent3 3 3" xfId="859" xr:uid="{7F01F4E3-08C4-40FC-8F89-326EF8FF20F7}"/>
    <cellStyle name="20% - Accent3 3 3 2" xfId="860" xr:uid="{B3368D83-A398-48E4-99C1-FB8B6A0A0734}"/>
    <cellStyle name="20% - Accent3 3 3 2 2" xfId="861" xr:uid="{B2781B81-CC85-4CEC-8F6F-FDE6B5D95DD1}"/>
    <cellStyle name="20% - Accent3 3 3 2 2 2" xfId="42549" xr:uid="{19B24F6B-DB21-4869-AD7B-3D5048ADEFA0}"/>
    <cellStyle name="20% - Accent3 3 3 2 2 3" xfId="28899" xr:uid="{522D4EF5-3B6B-47C2-963E-0CB533941158}"/>
    <cellStyle name="20% - Accent3 3 3 2 2 4" xfId="15336" xr:uid="{A5F4C27D-6325-4C3F-81A9-D13BB0A0876B}"/>
    <cellStyle name="20% - Accent3 3 3 2 3" xfId="42548" xr:uid="{92429CB1-7D21-4F8A-9C57-621ADEBA84BF}"/>
    <cellStyle name="20% - Accent3 3 3 2 4" xfId="28898" xr:uid="{47444929-CE2D-426B-A19C-A99CC33AD0A1}"/>
    <cellStyle name="20% - Accent3 3 3 2 5" xfId="15335" xr:uid="{AFCAA29C-69DC-4B86-B057-CFE81309C063}"/>
    <cellStyle name="20% - Accent3 3 3 3" xfId="862" xr:uid="{51E32FA8-4B49-4657-844B-22BAA3DB82BA}"/>
    <cellStyle name="20% - Accent3 3 3 3 2" xfId="863" xr:uid="{09BD29C7-E84D-49BF-B210-3A70CEED7299}"/>
    <cellStyle name="20% - Accent3 3 3 3 2 2" xfId="42551" xr:uid="{9B1C0F96-A07A-401F-A988-C9D906C3B1F1}"/>
    <cellStyle name="20% - Accent3 3 3 3 2 3" xfId="28901" xr:uid="{65B2F734-1A2D-4B96-B0E4-02E6523A3A97}"/>
    <cellStyle name="20% - Accent3 3 3 3 2 4" xfId="15338" xr:uid="{E7763E56-BD28-40F7-9F9B-DA3799045806}"/>
    <cellStyle name="20% - Accent3 3 3 3 3" xfId="42550" xr:uid="{75D3D32A-DB30-4B4F-B289-F946EDFA6847}"/>
    <cellStyle name="20% - Accent3 3 3 3 4" xfId="28900" xr:uid="{948648D7-5AD0-4B62-9CCD-01CF156FAFA5}"/>
    <cellStyle name="20% - Accent3 3 3 3 5" xfId="15337" xr:uid="{22B9AF60-60B6-4F2E-9B09-8FF6270486A8}"/>
    <cellStyle name="20% - Accent3 3 3 4" xfId="864" xr:uid="{94E470C5-5A9E-4BD6-BE9E-CDB3BECB62C1}"/>
    <cellStyle name="20% - Accent3 3 3 4 2" xfId="42552" xr:uid="{111A98BC-8D43-442A-8207-F9CD97FF1DE6}"/>
    <cellStyle name="20% - Accent3 3 3 4 3" xfId="28902" xr:uid="{1B6573AD-763D-4DE8-8286-3B2DA3E80721}"/>
    <cellStyle name="20% - Accent3 3 3 4 4" xfId="15339" xr:uid="{5EAFC6CF-EDE7-4035-B653-8DF615EBEBB3}"/>
    <cellStyle name="20% - Accent3 3 3 5" xfId="42547" xr:uid="{BCE00EE9-9946-4A53-AC0A-2E141F3542E9}"/>
    <cellStyle name="20% - Accent3 3 3 6" xfId="28897" xr:uid="{B5937D42-38A2-4EE2-801F-79004962DF49}"/>
    <cellStyle name="20% - Accent3 3 3 7" xfId="15334" xr:uid="{1E7A3727-4CFA-477A-AE12-69230F707AFF}"/>
    <cellStyle name="20% - Accent3 3 4" xfId="865" xr:uid="{D7738E1A-AF86-4A35-9BCC-5D085CDA80EC}"/>
    <cellStyle name="20% - Accent3 3 4 2" xfId="866" xr:uid="{C94368DE-1553-40B7-95C8-436105916D5F}"/>
    <cellStyle name="20% - Accent3 3 4 2 2" xfId="867" xr:uid="{5CC071A7-DCEE-48FD-B298-D3AA7AF7D1D9}"/>
    <cellStyle name="20% - Accent3 3 4 2 2 2" xfId="42555" xr:uid="{16FC1456-7193-48FE-ABD6-24879D5F5A8B}"/>
    <cellStyle name="20% - Accent3 3 4 2 2 3" xfId="28905" xr:uid="{7037B6F5-4CA2-4687-AFAB-BADA9F6E29F2}"/>
    <cellStyle name="20% - Accent3 3 4 2 2 4" xfId="15342" xr:uid="{D842D081-1E64-47B5-864E-689B936E6B58}"/>
    <cellStyle name="20% - Accent3 3 4 2 3" xfId="42554" xr:uid="{44249110-D3A9-4745-BD13-25E60454CEBA}"/>
    <cellStyle name="20% - Accent3 3 4 2 4" xfId="28904" xr:uid="{4CBC49B8-C651-4089-9D3D-74E0C93DA734}"/>
    <cellStyle name="20% - Accent3 3 4 2 5" xfId="15341" xr:uid="{C0CD3EB9-F1BF-4204-BB9B-41BCF87DBAD6}"/>
    <cellStyle name="20% - Accent3 3 4 3" xfId="868" xr:uid="{77478B4D-AE77-4B02-84D5-8EFEB8C92CA1}"/>
    <cellStyle name="20% - Accent3 3 4 3 2" xfId="869" xr:uid="{9E8A1EBF-2FE5-46CD-9363-8F1220549D18}"/>
    <cellStyle name="20% - Accent3 3 4 3 2 2" xfId="42557" xr:uid="{4D5019E3-7FD4-4A54-A544-1BE46DB27F7F}"/>
    <cellStyle name="20% - Accent3 3 4 3 2 3" xfId="28907" xr:uid="{36C96C9B-F66A-435F-AF71-C78B70D1CB66}"/>
    <cellStyle name="20% - Accent3 3 4 3 2 4" xfId="15344" xr:uid="{6BDF620A-FC35-402A-B456-46DB6CB96DA4}"/>
    <cellStyle name="20% - Accent3 3 4 3 3" xfId="42556" xr:uid="{51AA5C00-8F76-4344-993B-BA782C303406}"/>
    <cellStyle name="20% - Accent3 3 4 3 4" xfId="28906" xr:uid="{ACC7EB22-40DA-4587-B72B-95A561EA3906}"/>
    <cellStyle name="20% - Accent3 3 4 3 5" xfId="15343" xr:uid="{B096460D-08FE-4FB6-97D8-E5D3CE2AC9E3}"/>
    <cellStyle name="20% - Accent3 3 4 4" xfId="870" xr:uid="{815CEB65-158C-4F87-B045-D86483DC84DD}"/>
    <cellStyle name="20% - Accent3 3 4 4 2" xfId="42558" xr:uid="{37700463-2D15-4232-8BEE-8314DDECE25C}"/>
    <cellStyle name="20% - Accent3 3 4 4 3" xfId="28908" xr:uid="{15B5B9F0-8E50-4812-97D4-DC5484D30656}"/>
    <cellStyle name="20% - Accent3 3 4 4 4" xfId="15345" xr:uid="{B2CB9A5E-76F3-47CC-950D-FF95AEF20686}"/>
    <cellStyle name="20% - Accent3 3 4 5" xfId="42553" xr:uid="{EA7281C0-55CE-48AB-9501-1B1822F04E56}"/>
    <cellStyle name="20% - Accent3 3 4 6" xfId="28903" xr:uid="{BF5DCCC7-7856-479B-B236-FEB2A2B71DD1}"/>
    <cellStyle name="20% - Accent3 3 4 7" xfId="15340" xr:uid="{24BA310D-E255-40B0-A8A5-AC4733099126}"/>
    <cellStyle name="20% - Accent3 3 5" xfId="871" xr:uid="{22713490-4079-4F5B-8C79-74B1D837E8E2}"/>
    <cellStyle name="20% - Accent3 3 5 2" xfId="872" xr:uid="{9B34AB7E-B633-47A1-94A2-FA6F1055F34C}"/>
    <cellStyle name="20% - Accent3 3 5 2 2" xfId="873" xr:uid="{4F71947C-FF30-4AA0-B05A-415EFA0A2AD3}"/>
    <cellStyle name="20% - Accent3 3 5 2 2 2" xfId="42561" xr:uid="{258DD41A-E371-4FAC-AA39-CD5B541D1705}"/>
    <cellStyle name="20% - Accent3 3 5 2 2 3" xfId="28911" xr:uid="{EA7CF663-D7BD-45B1-B39A-B73DF203FF96}"/>
    <cellStyle name="20% - Accent3 3 5 2 2 4" xfId="15348" xr:uid="{02B9FF02-4604-44CE-885A-129E0D776B72}"/>
    <cellStyle name="20% - Accent3 3 5 2 3" xfId="42560" xr:uid="{CABC8D02-7E9D-4A2D-B60C-2222FCE86A03}"/>
    <cellStyle name="20% - Accent3 3 5 2 4" xfId="28910" xr:uid="{2EA5557B-9695-4EC2-8AF7-D85B06441A8C}"/>
    <cellStyle name="20% - Accent3 3 5 2 5" xfId="15347" xr:uid="{D372A72C-F072-45D9-8A68-9E787C905D87}"/>
    <cellStyle name="20% - Accent3 3 5 3" xfId="874" xr:uid="{DE2EAD35-B81F-4CB6-80D2-0EBE8B17DB3E}"/>
    <cellStyle name="20% - Accent3 3 5 3 2" xfId="875" xr:uid="{FC33F5B2-4413-4DA5-8E47-7B0739D52AF1}"/>
    <cellStyle name="20% - Accent3 3 5 3 2 2" xfId="42563" xr:uid="{DB31769A-7B00-40F8-A437-82486217E43A}"/>
    <cellStyle name="20% - Accent3 3 5 3 2 3" xfId="28913" xr:uid="{3702070C-2F1D-478B-8EC5-DF95CC8878A2}"/>
    <cellStyle name="20% - Accent3 3 5 3 2 4" xfId="15350" xr:uid="{3A6B52A5-9831-4E01-85FC-4A2BB5FAEDDF}"/>
    <cellStyle name="20% - Accent3 3 5 3 3" xfId="42562" xr:uid="{80BA9A4A-8F18-4A1A-AA8A-E5E07F7E0077}"/>
    <cellStyle name="20% - Accent3 3 5 3 4" xfId="28912" xr:uid="{E1F2D126-12EB-4A15-940F-4AA57E8685E1}"/>
    <cellStyle name="20% - Accent3 3 5 3 5" xfId="15349" xr:uid="{8F8C4EA4-1593-4241-A991-C69B3218429B}"/>
    <cellStyle name="20% - Accent3 3 5 4" xfId="876" xr:uid="{C809F8B1-4C07-4ABF-B93C-0A9E10236057}"/>
    <cellStyle name="20% - Accent3 3 5 4 2" xfId="42564" xr:uid="{1F636A12-2A4E-4467-B139-3D03DBA8CF79}"/>
    <cellStyle name="20% - Accent3 3 5 4 3" xfId="28914" xr:uid="{7B71852E-B6D7-4005-AC64-DEE755ABA5A4}"/>
    <cellStyle name="20% - Accent3 3 5 4 4" xfId="15351" xr:uid="{3C2288E9-5C63-4B99-A1BA-6C37D761B78C}"/>
    <cellStyle name="20% - Accent3 3 5 5" xfId="42559" xr:uid="{4EE693A8-9A20-4331-BD20-A98C00DFE6D1}"/>
    <cellStyle name="20% - Accent3 3 5 6" xfId="28909" xr:uid="{670E917A-DA11-442E-B9FE-E1300E4FA043}"/>
    <cellStyle name="20% - Accent3 3 5 7" xfId="15346" xr:uid="{DF37D703-2061-4BA8-AF0A-C824142F6B3E}"/>
    <cellStyle name="20% - Accent3 3 6" xfId="877" xr:uid="{A341D29E-2E00-4248-88CD-BB18A2D699D6}"/>
    <cellStyle name="20% - Accent3 3 6 2" xfId="878" xr:uid="{32F1EEC3-F688-478D-A06A-8B5F56EE1331}"/>
    <cellStyle name="20% - Accent3 3 6 2 2" xfId="42566" xr:uid="{CD68E523-4251-4164-8951-43048CD4A893}"/>
    <cellStyle name="20% - Accent3 3 6 2 3" xfId="28916" xr:uid="{DDA747D5-EC61-46EA-8E38-EC3C121D0E35}"/>
    <cellStyle name="20% - Accent3 3 6 2 4" xfId="15353" xr:uid="{5E198531-E4B1-42DA-84E3-1432BD593163}"/>
    <cellStyle name="20% - Accent3 3 6 3" xfId="42565" xr:uid="{8348910F-480F-4F6B-820C-8C32BC703A8C}"/>
    <cellStyle name="20% - Accent3 3 6 4" xfId="28915" xr:uid="{7A1226A8-65C7-4DD5-9CB1-E36FC589DB6D}"/>
    <cellStyle name="20% - Accent3 3 6 5" xfId="15352" xr:uid="{28A9B288-25D2-4BEE-A684-FFE363B41C58}"/>
    <cellStyle name="20% - Accent3 3 7" xfId="879" xr:uid="{EBABAB54-F6BE-4065-B777-042669E57E53}"/>
    <cellStyle name="20% - Accent3 3 7 2" xfId="880" xr:uid="{E6A40551-3AAD-48E3-94D3-7970138C0F33}"/>
    <cellStyle name="20% - Accent3 3 7 2 2" xfId="42568" xr:uid="{77E446C3-970E-4C28-BAAD-8AD97B96DA23}"/>
    <cellStyle name="20% - Accent3 3 7 2 3" xfId="28918" xr:uid="{B5CF66A8-2F79-4007-A27B-A45E641EA942}"/>
    <cellStyle name="20% - Accent3 3 7 2 4" xfId="15355" xr:uid="{67BFD335-400F-44BF-9907-3D79AADAD3E1}"/>
    <cellStyle name="20% - Accent3 3 7 3" xfId="42567" xr:uid="{A2BEE8F7-2B51-4673-97E8-AD5BCDE380B9}"/>
    <cellStyle name="20% - Accent3 3 7 4" xfId="28917" xr:uid="{2ADCF572-2500-4011-B562-A052D685578F}"/>
    <cellStyle name="20% - Accent3 3 7 5" xfId="15354" xr:uid="{32178453-CAA6-41D5-98D8-9C9D6295456F}"/>
    <cellStyle name="20% - Accent3 3 8" xfId="881" xr:uid="{720A5F4E-D35D-43B8-A4CD-6EC131B52F3B}"/>
    <cellStyle name="20% - Accent3 3 8 2" xfId="42569" xr:uid="{73DB7887-DA58-4C33-8969-4C54B0D76F20}"/>
    <cellStyle name="20% - Accent3 3 8 3" xfId="28919" xr:uid="{A167122D-AECB-41B7-A147-B58EB4F1F507}"/>
    <cellStyle name="20% - Accent3 3 8 4" xfId="15356" xr:uid="{2B229D5A-F457-4D79-B1BD-C9B808006E32}"/>
    <cellStyle name="20% - Accent3 3 9" xfId="41793" xr:uid="{21B9B332-E3F9-447F-B50B-2A29D88E315F}"/>
    <cellStyle name="20% - Accent3 4" xfId="13" xr:uid="{9AFEBB32-B8B1-4058-98A7-559C5DB9DD8E}"/>
    <cellStyle name="20% - Accent3 4 10" xfId="42570" xr:uid="{824DDDF3-7509-405F-92E5-D72E8C121373}"/>
    <cellStyle name="20% - Accent3 4 11" xfId="28920" xr:uid="{948B9858-AF5A-4962-9BFB-3EDCEFCC077A}"/>
    <cellStyle name="20% - Accent3 4 12" xfId="15357" xr:uid="{0C30B86B-4FB6-470C-9613-4438D91305D8}"/>
    <cellStyle name="20% - Accent3 4 13" xfId="882" xr:uid="{1989CCDB-6EEA-47A5-A6D7-8D51B8968C4C}"/>
    <cellStyle name="20% - Accent3 4 2" xfId="883" xr:uid="{5D04FC5E-2E98-429B-ACB3-3A0CD3A183FB}"/>
    <cellStyle name="20% - Accent3 4 2 2" xfId="884" xr:uid="{1AA1C667-D3D3-40A6-823E-08C99CAF429D}"/>
    <cellStyle name="20% - Accent3 4 2 2 2" xfId="885" xr:uid="{610DA7C7-0953-459E-BE2F-E75EB6636789}"/>
    <cellStyle name="20% - Accent3 4 2 2 2 2" xfId="886" xr:uid="{D63899D4-70AF-47CB-BC90-B2B924F35373}"/>
    <cellStyle name="20% - Accent3 4 2 2 2 2 2" xfId="42574" xr:uid="{13FF1E18-DFC3-4162-B54A-F793D2D45C72}"/>
    <cellStyle name="20% - Accent3 4 2 2 2 2 3" xfId="28924" xr:uid="{0ED2750C-35BB-4F7E-A0EB-9C60FCE5832E}"/>
    <cellStyle name="20% - Accent3 4 2 2 2 2 4" xfId="15361" xr:uid="{AD77295A-CBF9-4AD4-813D-042E63E4B27D}"/>
    <cellStyle name="20% - Accent3 4 2 2 2 3" xfId="42573" xr:uid="{8D5E8D51-61D9-491B-A65D-2B68C9F53A03}"/>
    <cellStyle name="20% - Accent3 4 2 2 2 4" xfId="28923" xr:uid="{877E323E-AE19-47A9-B8C4-75CFA2C4B533}"/>
    <cellStyle name="20% - Accent3 4 2 2 2 5" xfId="15360" xr:uid="{36D5DC8A-128E-4757-8D29-5F970C337525}"/>
    <cellStyle name="20% - Accent3 4 2 2 3" xfId="887" xr:uid="{8AC4D103-C579-4723-A7EB-0E142E293193}"/>
    <cellStyle name="20% - Accent3 4 2 2 3 2" xfId="888" xr:uid="{829F124D-C34E-4440-B289-C632257D02C8}"/>
    <cellStyle name="20% - Accent3 4 2 2 3 2 2" xfId="42576" xr:uid="{3EFC2E88-D369-4D98-BCCC-8E0871009CE6}"/>
    <cellStyle name="20% - Accent3 4 2 2 3 2 3" xfId="28926" xr:uid="{EBE0D0A6-563C-4359-B413-FAA7C1193465}"/>
    <cellStyle name="20% - Accent3 4 2 2 3 2 4" xfId="15363" xr:uid="{A69FC53E-1693-4320-9384-23710C02E79C}"/>
    <cellStyle name="20% - Accent3 4 2 2 3 3" xfId="42575" xr:uid="{1297C6AB-D62F-4405-B361-B8F5BA40CF69}"/>
    <cellStyle name="20% - Accent3 4 2 2 3 4" xfId="28925" xr:uid="{8660CD16-BB58-440D-87F5-3EDDBE76C132}"/>
    <cellStyle name="20% - Accent3 4 2 2 3 5" xfId="15362" xr:uid="{A0338A62-B081-4795-8C00-E7D356600102}"/>
    <cellStyle name="20% - Accent3 4 2 2 4" xfId="889" xr:uid="{FBE85853-0923-494B-A0A7-46D35E6A5557}"/>
    <cellStyle name="20% - Accent3 4 2 2 4 2" xfId="42577" xr:uid="{E26598F7-C34F-41F4-8BFD-F30BC3193226}"/>
    <cellStyle name="20% - Accent3 4 2 2 4 3" xfId="28927" xr:uid="{E34D5DA8-DA08-484C-B0AB-7970DF64A488}"/>
    <cellStyle name="20% - Accent3 4 2 2 4 4" xfId="15364" xr:uid="{12CC6381-78C6-40B1-8F0D-A71F4FCBC2EA}"/>
    <cellStyle name="20% - Accent3 4 2 2 5" xfId="42572" xr:uid="{6A51FBC2-B553-4AE8-877A-418F99B585D9}"/>
    <cellStyle name="20% - Accent3 4 2 2 6" xfId="28922" xr:uid="{A27B9D4F-79FE-4700-B299-041C274EC7A7}"/>
    <cellStyle name="20% - Accent3 4 2 2 7" xfId="15359" xr:uid="{C2EE9DD3-5829-4677-8FB3-B339287D97EA}"/>
    <cellStyle name="20% - Accent3 4 2 3" xfId="890" xr:uid="{0209E69D-DA59-457B-A94E-ED1F166C636D}"/>
    <cellStyle name="20% - Accent3 4 2 3 2" xfId="891" xr:uid="{B35CEB47-DD53-45D5-8CD9-D0275EBCED4E}"/>
    <cellStyle name="20% - Accent3 4 2 3 2 2" xfId="42579" xr:uid="{F20BD182-8A57-4B9A-88D9-6CC260B2587F}"/>
    <cellStyle name="20% - Accent3 4 2 3 2 3" xfId="28929" xr:uid="{3C1CC5B4-2AD4-4C5C-9FAD-D54DC54DAC8D}"/>
    <cellStyle name="20% - Accent3 4 2 3 2 4" xfId="15366" xr:uid="{8E8E5D5F-C84D-4B7A-B560-767E0CA988C6}"/>
    <cellStyle name="20% - Accent3 4 2 3 3" xfId="42578" xr:uid="{7D4A580C-CA39-4EE4-A261-37ACAFECF3AA}"/>
    <cellStyle name="20% - Accent3 4 2 3 4" xfId="28928" xr:uid="{AF556D0D-5EA2-4CAC-AE6D-95D46D9DC1E7}"/>
    <cellStyle name="20% - Accent3 4 2 3 5" xfId="15365" xr:uid="{851D5721-46E1-4214-844C-6F45366330BE}"/>
    <cellStyle name="20% - Accent3 4 2 4" xfId="892" xr:uid="{43E8F16C-2D6A-4A37-92C6-0155E3306EA0}"/>
    <cellStyle name="20% - Accent3 4 2 4 2" xfId="893" xr:uid="{E386A49C-6C17-4279-9694-FE428FCE0E82}"/>
    <cellStyle name="20% - Accent3 4 2 4 2 2" xfId="42581" xr:uid="{5B11D522-1BAE-4F78-8ECC-247D5A0706E7}"/>
    <cellStyle name="20% - Accent3 4 2 4 2 3" xfId="28931" xr:uid="{744E3267-703F-447F-980C-5218C545CEF2}"/>
    <cellStyle name="20% - Accent3 4 2 4 2 4" xfId="15368" xr:uid="{522A26B7-E2DE-4E70-8881-380C3CBF5B58}"/>
    <cellStyle name="20% - Accent3 4 2 4 3" xfId="42580" xr:uid="{BB249434-76D0-42D5-91AE-F6F277E6C327}"/>
    <cellStyle name="20% - Accent3 4 2 4 4" xfId="28930" xr:uid="{B1C579AD-A29F-4E00-9DD3-69D92A1B6E44}"/>
    <cellStyle name="20% - Accent3 4 2 4 5" xfId="15367" xr:uid="{2BC731AC-F2DD-4C02-B44A-998CF2EF109C}"/>
    <cellStyle name="20% - Accent3 4 2 5" xfId="894" xr:uid="{A6AEBEF5-4F2A-4D22-A48D-71AFA79E38CA}"/>
    <cellStyle name="20% - Accent3 4 2 5 2" xfId="42582" xr:uid="{25DD6A5B-FE10-43D6-AE74-5F91CB81CC31}"/>
    <cellStyle name="20% - Accent3 4 2 5 3" xfId="28932" xr:uid="{1C089374-46CB-4590-A6C9-7430D5986929}"/>
    <cellStyle name="20% - Accent3 4 2 5 4" xfId="15369" xr:uid="{048C6FFE-A230-4428-8312-89DAF43D6C3F}"/>
    <cellStyle name="20% - Accent3 4 2 6" xfId="42571" xr:uid="{C3077A50-8C14-4DE9-AA20-9D062AB86B6C}"/>
    <cellStyle name="20% - Accent3 4 2 7" xfId="28921" xr:uid="{79903E99-4572-4A47-BEE4-031E36D40925}"/>
    <cellStyle name="20% - Accent3 4 2 8" xfId="15358" xr:uid="{8580B771-F6DD-497C-87DB-A13BCF03B51B}"/>
    <cellStyle name="20% - Accent3 4 3" xfId="895" xr:uid="{8F8F715C-016B-4335-82FC-478B118258AC}"/>
    <cellStyle name="20% - Accent3 4 3 2" xfId="896" xr:uid="{0DA67C94-34BE-4F60-8DB3-AA24864690E8}"/>
    <cellStyle name="20% - Accent3 4 3 2 2" xfId="897" xr:uid="{4968449D-EB0D-4CEC-9F96-5DC94E260649}"/>
    <cellStyle name="20% - Accent3 4 3 2 2 2" xfId="42585" xr:uid="{1261602D-8A96-4FC4-B2BA-BA3A4629EAE2}"/>
    <cellStyle name="20% - Accent3 4 3 2 2 3" xfId="28935" xr:uid="{2E94533F-2031-4E54-B754-B2B5112A87D6}"/>
    <cellStyle name="20% - Accent3 4 3 2 2 4" xfId="15372" xr:uid="{E297A728-5291-497B-8692-C2E96103518F}"/>
    <cellStyle name="20% - Accent3 4 3 2 3" xfId="42584" xr:uid="{F8B818D2-8CD1-4077-96B7-2321408FA744}"/>
    <cellStyle name="20% - Accent3 4 3 2 4" xfId="28934" xr:uid="{83253D3F-886D-4DC8-80E0-00555C5B2D88}"/>
    <cellStyle name="20% - Accent3 4 3 2 5" xfId="15371" xr:uid="{BB8ABAC5-2128-4691-B186-4AE6E4EFE1A9}"/>
    <cellStyle name="20% - Accent3 4 3 3" xfId="898" xr:uid="{7081ABB5-FA2A-4484-BFDF-89C1627247FB}"/>
    <cellStyle name="20% - Accent3 4 3 3 2" xfId="899" xr:uid="{6826A25E-3C83-4F38-8AC4-9376B8B18BAC}"/>
    <cellStyle name="20% - Accent3 4 3 3 2 2" xfId="42587" xr:uid="{139200BF-FFDA-46D2-B11D-BDDCBE74787D}"/>
    <cellStyle name="20% - Accent3 4 3 3 2 3" xfId="28937" xr:uid="{052D0D41-2A5B-4BF5-B187-336F8E7C617A}"/>
    <cellStyle name="20% - Accent3 4 3 3 2 4" xfId="15374" xr:uid="{4461F5BF-AEA3-4246-9C5C-DDD208E4944F}"/>
    <cellStyle name="20% - Accent3 4 3 3 3" xfId="42586" xr:uid="{AE984A86-D58E-4A43-B7B7-3A113C26058B}"/>
    <cellStyle name="20% - Accent3 4 3 3 4" xfId="28936" xr:uid="{761133AE-D8E7-4BF3-9738-F7EC89DC6944}"/>
    <cellStyle name="20% - Accent3 4 3 3 5" xfId="15373" xr:uid="{658FD37A-B9C5-4BC3-BD0A-6835D51B66B4}"/>
    <cellStyle name="20% - Accent3 4 3 4" xfId="900" xr:uid="{BBEDC8BF-D96E-49E2-BECE-36B6735249EF}"/>
    <cellStyle name="20% - Accent3 4 3 4 2" xfId="42588" xr:uid="{223858AA-FED1-4888-A72D-A7DC5A3B07C4}"/>
    <cellStyle name="20% - Accent3 4 3 4 3" xfId="28938" xr:uid="{25879311-3B78-4DE8-846F-40965A37A8C7}"/>
    <cellStyle name="20% - Accent3 4 3 4 4" xfId="15375" xr:uid="{F71127DA-011E-4583-8D6E-AC2DA760E6B0}"/>
    <cellStyle name="20% - Accent3 4 3 5" xfId="42583" xr:uid="{3BE4573B-B5FD-4DAA-9D94-9C4E8F464552}"/>
    <cellStyle name="20% - Accent3 4 3 6" xfId="28933" xr:uid="{32600223-024D-4D6A-8871-45779BAD96EF}"/>
    <cellStyle name="20% - Accent3 4 3 7" xfId="15370" xr:uid="{8007289E-3E81-4C08-BBF7-1B02DB2AB447}"/>
    <cellStyle name="20% - Accent3 4 4" xfId="901" xr:uid="{1A0A2E86-1111-4D5C-A8FB-61651E2B064E}"/>
    <cellStyle name="20% - Accent3 4 4 2" xfId="902" xr:uid="{7E572C66-5A23-4A93-990A-A0C6C8DB3057}"/>
    <cellStyle name="20% - Accent3 4 4 2 2" xfId="903" xr:uid="{3D83EA84-C658-48CB-8FDD-7CA5BBD6D891}"/>
    <cellStyle name="20% - Accent3 4 4 2 2 2" xfId="42591" xr:uid="{44686C0B-0CFD-4511-8F63-640ECC403783}"/>
    <cellStyle name="20% - Accent3 4 4 2 2 3" xfId="28941" xr:uid="{FCC272BE-4BAD-4637-A505-D9618D7A83F7}"/>
    <cellStyle name="20% - Accent3 4 4 2 2 4" xfId="15378" xr:uid="{2BDBAC4C-9722-44E9-B1E2-B303A27A1829}"/>
    <cellStyle name="20% - Accent3 4 4 2 3" xfId="42590" xr:uid="{A628DE45-66F5-4A5A-889F-C8FCC15691DB}"/>
    <cellStyle name="20% - Accent3 4 4 2 4" xfId="28940" xr:uid="{F77FB519-675F-4574-8EDC-96F4A5E851CF}"/>
    <cellStyle name="20% - Accent3 4 4 2 5" xfId="15377" xr:uid="{2DF81DE8-575D-4BAE-9C34-665D3D68F977}"/>
    <cellStyle name="20% - Accent3 4 4 3" xfId="904" xr:uid="{9870F04C-2C36-4C90-AD21-957FB886DCD0}"/>
    <cellStyle name="20% - Accent3 4 4 3 2" xfId="905" xr:uid="{F23A3958-67E2-4666-8665-EA4063818119}"/>
    <cellStyle name="20% - Accent3 4 4 3 2 2" xfId="42593" xr:uid="{4AC615D1-BCFF-4BAD-9BF2-5224BEE804E0}"/>
    <cellStyle name="20% - Accent3 4 4 3 2 3" xfId="28943" xr:uid="{8C38135F-7826-44C5-8D6B-619AF41CBE68}"/>
    <cellStyle name="20% - Accent3 4 4 3 2 4" xfId="15380" xr:uid="{F22F5184-6A45-4AA6-BBEB-A46F7F172822}"/>
    <cellStyle name="20% - Accent3 4 4 3 3" xfId="42592" xr:uid="{A07DC4E9-3B25-4EEB-A446-032777972430}"/>
    <cellStyle name="20% - Accent3 4 4 3 4" xfId="28942" xr:uid="{20902E70-A151-4E29-AA1A-59A8B2F8E4CA}"/>
    <cellStyle name="20% - Accent3 4 4 3 5" xfId="15379" xr:uid="{01039BD0-C332-4BFC-B90D-704EFF492F1E}"/>
    <cellStyle name="20% - Accent3 4 4 4" xfId="906" xr:uid="{8AEA27C9-0429-40F6-94E2-C903E9EB6238}"/>
    <cellStyle name="20% - Accent3 4 4 4 2" xfId="42594" xr:uid="{3E268044-12BF-4DCE-BA4C-1675F25AA81B}"/>
    <cellStyle name="20% - Accent3 4 4 4 3" xfId="28944" xr:uid="{1C6B5268-B16A-4B06-9DEC-A4D8B0D0D336}"/>
    <cellStyle name="20% - Accent3 4 4 4 4" xfId="15381" xr:uid="{ED5E2E35-2577-47D1-ADB4-6F691FFBD84C}"/>
    <cellStyle name="20% - Accent3 4 4 5" xfId="42589" xr:uid="{2FE53042-0785-486B-93BF-1DDD10716A33}"/>
    <cellStyle name="20% - Accent3 4 4 6" xfId="28939" xr:uid="{83E24C95-886E-43B3-9147-FE10A1F18FD2}"/>
    <cellStyle name="20% - Accent3 4 4 7" xfId="15376" xr:uid="{D19B302E-81E0-4FFF-9F87-6222692EC018}"/>
    <cellStyle name="20% - Accent3 4 5" xfId="907" xr:uid="{C4293456-8B74-4FB0-A681-51FDB3EC0199}"/>
    <cellStyle name="20% - Accent3 4 5 2" xfId="908" xr:uid="{6B911DBC-60EE-4998-9C49-FFB2DA32F7AD}"/>
    <cellStyle name="20% - Accent3 4 5 2 2" xfId="909" xr:uid="{1F69AA4A-D4A9-4204-98BE-DC21C7EAE2ED}"/>
    <cellStyle name="20% - Accent3 4 5 2 2 2" xfId="42597" xr:uid="{4F3BE328-3D61-403B-8C0E-B041B2256CE6}"/>
    <cellStyle name="20% - Accent3 4 5 2 2 3" xfId="28947" xr:uid="{B53A10E0-BD00-470A-993D-F5EA2C673352}"/>
    <cellStyle name="20% - Accent3 4 5 2 2 4" xfId="15384" xr:uid="{EE403AB8-FBC5-45C5-B169-C6DD49A44028}"/>
    <cellStyle name="20% - Accent3 4 5 2 3" xfId="42596" xr:uid="{6A5C6E41-2099-43CA-B92D-23B45733A60B}"/>
    <cellStyle name="20% - Accent3 4 5 2 4" xfId="28946" xr:uid="{A07C944F-30B5-4C0C-B3D4-8F478480B762}"/>
    <cellStyle name="20% - Accent3 4 5 2 5" xfId="15383" xr:uid="{C3F9AC45-C6E4-4D1C-ADA8-1D69C84EA9B6}"/>
    <cellStyle name="20% - Accent3 4 5 3" xfId="910" xr:uid="{B18E0ADE-7B1B-4347-90D5-CF7D5A9A0DB4}"/>
    <cellStyle name="20% - Accent3 4 5 3 2" xfId="911" xr:uid="{A4A0675C-0DD9-4861-87CA-338C041C9BFC}"/>
    <cellStyle name="20% - Accent3 4 5 3 2 2" xfId="42599" xr:uid="{679EFA03-5B29-440D-A423-AD5B40681219}"/>
    <cellStyle name="20% - Accent3 4 5 3 2 3" xfId="28949" xr:uid="{8553AFDA-D08F-484B-8BD6-88995918BD12}"/>
    <cellStyle name="20% - Accent3 4 5 3 2 4" xfId="15386" xr:uid="{B1905E72-705A-4BA6-9D2F-76D301E92FBA}"/>
    <cellStyle name="20% - Accent3 4 5 3 3" xfId="42598" xr:uid="{9A117BD0-0A1D-4EBC-BFDA-951FA9BE0901}"/>
    <cellStyle name="20% - Accent3 4 5 3 4" xfId="28948" xr:uid="{9E1EEF22-E082-4A6D-92B4-5387F93D1484}"/>
    <cellStyle name="20% - Accent3 4 5 3 5" xfId="15385" xr:uid="{4805629E-4A10-4614-9CC3-253F4F0FEF07}"/>
    <cellStyle name="20% - Accent3 4 5 4" xfId="912" xr:uid="{764A5267-03DB-4D5D-A52F-18F31F6FAA0D}"/>
    <cellStyle name="20% - Accent3 4 5 4 2" xfId="42600" xr:uid="{E1C72782-5CD7-446E-A4B8-B58975444F89}"/>
    <cellStyle name="20% - Accent3 4 5 4 3" xfId="28950" xr:uid="{0F1AA01B-9B8D-4E9D-BE9F-65ED7C6E71B9}"/>
    <cellStyle name="20% - Accent3 4 5 4 4" xfId="15387" xr:uid="{B3500502-6352-401E-9EDF-1FE61129ACDE}"/>
    <cellStyle name="20% - Accent3 4 5 5" xfId="42595" xr:uid="{7B958B48-F847-49C0-8B46-063CA1E1ACDC}"/>
    <cellStyle name="20% - Accent3 4 5 6" xfId="28945" xr:uid="{E95ACA97-92AD-461D-9FA3-25AB6FC634EE}"/>
    <cellStyle name="20% - Accent3 4 5 7" xfId="15382" xr:uid="{57855643-7F0F-4F8C-B557-C1D756B401B1}"/>
    <cellStyle name="20% - Accent3 4 6" xfId="913" xr:uid="{609565FE-040F-40B9-9F43-CABA979C6129}"/>
    <cellStyle name="20% - Accent3 4 6 2" xfId="914" xr:uid="{ED76C66E-AA68-4442-BB33-E6EF9D495CC2}"/>
    <cellStyle name="20% - Accent3 4 6 2 2" xfId="42602" xr:uid="{F599DC7C-B6D5-4EB9-92DA-A781B31268CB}"/>
    <cellStyle name="20% - Accent3 4 6 2 3" xfId="28952" xr:uid="{48A9477E-6EEF-43FB-A5B6-54EBE87BFCC7}"/>
    <cellStyle name="20% - Accent3 4 6 2 4" xfId="15389" xr:uid="{6FDFA872-36B6-401A-B236-AE580ED88ABD}"/>
    <cellStyle name="20% - Accent3 4 6 3" xfId="42601" xr:uid="{30E2C509-154D-4C79-9DE9-FD50389FCD0C}"/>
    <cellStyle name="20% - Accent3 4 6 4" xfId="28951" xr:uid="{E176CE47-2214-41C1-8E5A-8F2D369D7C40}"/>
    <cellStyle name="20% - Accent3 4 6 5" xfId="15388" xr:uid="{93997E4D-BD8D-413C-B77B-FC5341D837EA}"/>
    <cellStyle name="20% - Accent3 4 7" xfId="915" xr:uid="{E42955E6-200A-41E3-96B5-8A0C20FBE495}"/>
    <cellStyle name="20% - Accent3 4 7 2" xfId="916" xr:uid="{88B3E896-7691-4FCA-AEE2-7F45767AC4DC}"/>
    <cellStyle name="20% - Accent3 4 7 2 2" xfId="42604" xr:uid="{6AFFE9D5-D96D-415C-996D-07143DBB2AA0}"/>
    <cellStyle name="20% - Accent3 4 7 2 3" xfId="28954" xr:uid="{D721DA09-0195-4D18-9F10-6AF4BBDCC56B}"/>
    <cellStyle name="20% - Accent3 4 7 2 4" xfId="15391" xr:uid="{D66C2570-BD40-4350-93E0-2B243DCC3010}"/>
    <cellStyle name="20% - Accent3 4 7 3" xfId="42603" xr:uid="{6730898B-4478-48EF-BFE7-0752B883F896}"/>
    <cellStyle name="20% - Accent3 4 7 4" xfId="28953" xr:uid="{1F2FF830-F870-40B0-8343-300B9E77B9D9}"/>
    <cellStyle name="20% - Accent3 4 7 5" xfId="15390" xr:uid="{978BDED1-BAD1-4333-A054-66918B816771}"/>
    <cellStyle name="20% - Accent3 4 8" xfId="917" xr:uid="{FEF869D6-6903-4CFA-AB37-F92AB5BBE9C9}"/>
    <cellStyle name="20% - Accent3 4 8 2" xfId="42605" xr:uid="{B602E827-F9A8-47D1-9144-68F8B68FB01B}"/>
    <cellStyle name="20% - Accent3 4 8 3" xfId="28955" xr:uid="{D12157E2-5647-40FB-91A2-D534609084D9}"/>
    <cellStyle name="20% - Accent3 4 8 4" xfId="15392" xr:uid="{537BE260-1C47-4159-890A-4853AA4C0EAA}"/>
    <cellStyle name="20% - Accent3 4 9" xfId="41791" xr:uid="{A2891B3F-639D-4B10-AF00-AB569EA1A5BF}"/>
    <cellStyle name="20% - Accent3 5" xfId="918" xr:uid="{9650269E-4E90-4863-8400-05BE38EFBF34}"/>
    <cellStyle name="20% - Accent3 5 10" xfId="28956" xr:uid="{3377AD7C-3B41-462A-856A-62A21DD80829}"/>
    <cellStyle name="20% - Accent3 5 11" xfId="15393" xr:uid="{F038CB00-5344-48D9-AC09-31FE2997928B}"/>
    <cellStyle name="20% - Accent3 5 2" xfId="919" xr:uid="{EB37929C-40FE-4D2C-9623-31F616000752}"/>
    <cellStyle name="20% - Accent3 5 2 2" xfId="920" xr:uid="{6CA9629D-18C0-4ADE-8B5D-BAA505739750}"/>
    <cellStyle name="20% - Accent3 5 2 2 2" xfId="921" xr:uid="{B9977F16-CF47-4AA6-9907-52A8D1AB0900}"/>
    <cellStyle name="20% - Accent3 5 2 2 2 2" xfId="922" xr:uid="{FA2877C4-9929-4B2A-A798-933D6BFAE3CA}"/>
    <cellStyle name="20% - Accent3 5 2 2 2 2 2" xfId="42610" xr:uid="{FBE64994-5075-40EE-95EB-36572F4CA4D0}"/>
    <cellStyle name="20% - Accent3 5 2 2 2 2 3" xfId="28960" xr:uid="{1E7C060F-3361-4033-AEF8-B5FD430DD9E4}"/>
    <cellStyle name="20% - Accent3 5 2 2 2 2 4" xfId="15397" xr:uid="{F640080D-EB79-4936-9A6A-5B7ABC7EE06C}"/>
    <cellStyle name="20% - Accent3 5 2 2 2 3" xfId="42609" xr:uid="{F378EA93-6C0C-42AD-959A-1E4E41BA9E77}"/>
    <cellStyle name="20% - Accent3 5 2 2 2 4" xfId="28959" xr:uid="{47A12D75-402A-4E55-9DD9-0FEB83AF08AB}"/>
    <cellStyle name="20% - Accent3 5 2 2 2 5" xfId="15396" xr:uid="{F688C5B4-5BA4-48AC-997C-1563F3F17CED}"/>
    <cellStyle name="20% - Accent3 5 2 2 3" xfId="923" xr:uid="{D8971856-DF22-4F54-AA02-5F6BFB94B7E2}"/>
    <cellStyle name="20% - Accent3 5 2 2 3 2" xfId="924" xr:uid="{042E4264-7FC5-41FC-BAE3-9B4916904FDB}"/>
    <cellStyle name="20% - Accent3 5 2 2 3 2 2" xfId="42612" xr:uid="{65F4CCDE-C6CE-44AB-9F5B-9F6B12FC676A}"/>
    <cellStyle name="20% - Accent3 5 2 2 3 2 3" xfId="28962" xr:uid="{7B60D8DC-75F8-4F57-987E-9E675C6450F1}"/>
    <cellStyle name="20% - Accent3 5 2 2 3 2 4" xfId="15399" xr:uid="{CE6856C1-D59F-4B05-A322-56EED91B4663}"/>
    <cellStyle name="20% - Accent3 5 2 2 3 3" xfId="42611" xr:uid="{24CCE405-970B-4737-9B79-2533C79B218C}"/>
    <cellStyle name="20% - Accent3 5 2 2 3 4" xfId="28961" xr:uid="{8A9CBC4F-BD67-4EE8-A0F3-239F52904E7B}"/>
    <cellStyle name="20% - Accent3 5 2 2 3 5" xfId="15398" xr:uid="{1AFE2BAF-CF39-4E64-B440-8CE838944A34}"/>
    <cellStyle name="20% - Accent3 5 2 2 4" xfId="925" xr:uid="{4DC43542-52FB-4060-BAAC-4E8C9C973EE6}"/>
    <cellStyle name="20% - Accent3 5 2 2 4 2" xfId="42613" xr:uid="{ED57B289-CCEA-4161-917B-25B00D1A83E1}"/>
    <cellStyle name="20% - Accent3 5 2 2 4 3" xfId="28963" xr:uid="{00D10982-61CB-41C2-B8D7-2922D67FC02F}"/>
    <cellStyle name="20% - Accent3 5 2 2 4 4" xfId="15400" xr:uid="{27017839-9E3F-4C93-BE7E-559F45DB7EB9}"/>
    <cellStyle name="20% - Accent3 5 2 2 5" xfId="42608" xr:uid="{4A0ECDA4-9D43-4390-857D-21796DD42D85}"/>
    <cellStyle name="20% - Accent3 5 2 2 6" xfId="28958" xr:uid="{57E0AC43-8A2B-4324-AA8D-72CB8BDFAA80}"/>
    <cellStyle name="20% - Accent3 5 2 2 7" xfId="15395" xr:uid="{7BD87613-5F22-4024-B346-EAE5EB8D01D2}"/>
    <cellStyle name="20% - Accent3 5 2 3" xfId="926" xr:uid="{BAD7941B-4760-40CD-9235-C04C8BBC4462}"/>
    <cellStyle name="20% - Accent3 5 2 3 2" xfId="927" xr:uid="{2C1D0581-0B30-4E75-8D65-EF4C57936DB2}"/>
    <cellStyle name="20% - Accent3 5 2 3 2 2" xfId="42615" xr:uid="{CCD0B9CD-ABC6-48D6-9433-BBEBDBFF0469}"/>
    <cellStyle name="20% - Accent3 5 2 3 2 3" xfId="28965" xr:uid="{E788EB7C-CA2F-4DF7-BF38-4959E59704FF}"/>
    <cellStyle name="20% - Accent3 5 2 3 2 4" xfId="15402" xr:uid="{1BE162A8-8812-44DF-9810-4AA15B1D1E83}"/>
    <cellStyle name="20% - Accent3 5 2 3 3" xfId="42614" xr:uid="{3DE056C8-C4EA-4E0E-8B04-E96E18B2752C}"/>
    <cellStyle name="20% - Accent3 5 2 3 4" xfId="28964" xr:uid="{6C0AE5AA-A47C-42D9-9365-54DDC3E38BC1}"/>
    <cellStyle name="20% - Accent3 5 2 3 5" xfId="15401" xr:uid="{2E76C7AB-EECE-403E-8375-6FAFD4EF6062}"/>
    <cellStyle name="20% - Accent3 5 2 4" xfId="928" xr:uid="{206DA116-9C35-431E-B2D7-FCD378D6523E}"/>
    <cellStyle name="20% - Accent3 5 2 4 2" xfId="929" xr:uid="{7A1F43E1-F29A-4186-B39D-B64748324782}"/>
    <cellStyle name="20% - Accent3 5 2 4 2 2" xfId="42617" xr:uid="{8FF287DE-5594-4373-A6B7-26179586459E}"/>
    <cellStyle name="20% - Accent3 5 2 4 2 3" xfId="28967" xr:uid="{CF7CCAE7-E213-47B3-97A0-065445A1B190}"/>
    <cellStyle name="20% - Accent3 5 2 4 2 4" xfId="15404" xr:uid="{75711FB0-FAEE-47D0-93C3-32AE3EA8F294}"/>
    <cellStyle name="20% - Accent3 5 2 4 3" xfId="42616" xr:uid="{AE6D304A-F574-474B-B3A8-EC638F27491B}"/>
    <cellStyle name="20% - Accent3 5 2 4 4" xfId="28966" xr:uid="{09419BAF-64F0-40B6-8B24-95304C2C6DB7}"/>
    <cellStyle name="20% - Accent3 5 2 4 5" xfId="15403" xr:uid="{968FEA30-EC33-4EFF-990B-25C600B918C8}"/>
    <cellStyle name="20% - Accent3 5 2 5" xfId="930" xr:uid="{41964F51-63A0-470F-A393-55141E921920}"/>
    <cellStyle name="20% - Accent3 5 2 5 2" xfId="42618" xr:uid="{16A8D829-44D8-4998-B7F4-495B682FB16C}"/>
    <cellStyle name="20% - Accent3 5 2 5 3" xfId="28968" xr:uid="{30472F19-23C8-4ACB-A2DC-C047592ABADA}"/>
    <cellStyle name="20% - Accent3 5 2 5 4" xfId="15405" xr:uid="{CE143B2F-CF4F-4CB7-903D-99B1FA1ABC60}"/>
    <cellStyle name="20% - Accent3 5 2 6" xfId="42607" xr:uid="{412A89F8-7283-4962-AE6E-999A2946845D}"/>
    <cellStyle name="20% - Accent3 5 2 7" xfId="28957" xr:uid="{F2B07D2A-BB9A-4E8C-ABFA-296EC6A7E5DF}"/>
    <cellStyle name="20% - Accent3 5 2 8" xfId="15394" xr:uid="{417F2122-18FE-4E48-B040-A2F134163188}"/>
    <cellStyle name="20% - Accent3 5 3" xfId="931" xr:uid="{82797A9F-C84B-488D-98F4-3FF45DE1449D}"/>
    <cellStyle name="20% - Accent3 5 3 2" xfId="932" xr:uid="{A1F9EE14-545B-42AB-9FA1-5C110247D463}"/>
    <cellStyle name="20% - Accent3 5 3 2 2" xfId="933" xr:uid="{0100621F-1599-4716-8719-8484D7B79316}"/>
    <cellStyle name="20% - Accent3 5 3 2 2 2" xfId="42621" xr:uid="{281532A5-4A16-4A90-B54A-7A36B8742DD3}"/>
    <cellStyle name="20% - Accent3 5 3 2 2 3" xfId="28971" xr:uid="{7309D3B2-56AF-4BBB-B67D-CFEEF10B9551}"/>
    <cellStyle name="20% - Accent3 5 3 2 2 4" xfId="15408" xr:uid="{F5328028-CA24-4791-9804-EE5772E6B6B7}"/>
    <cellStyle name="20% - Accent3 5 3 2 3" xfId="42620" xr:uid="{8689FE16-FD60-4754-A8D1-4A28D50C0C53}"/>
    <cellStyle name="20% - Accent3 5 3 2 4" xfId="28970" xr:uid="{28B57632-0CB9-464C-AD6F-2B370C12D386}"/>
    <cellStyle name="20% - Accent3 5 3 2 5" xfId="15407" xr:uid="{2CE59AB6-DCEE-4E4F-8A63-0E6BB6301586}"/>
    <cellStyle name="20% - Accent3 5 3 3" xfId="934" xr:uid="{D2A81A42-8300-492C-A383-4AF0C5CD329F}"/>
    <cellStyle name="20% - Accent3 5 3 3 2" xfId="935" xr:uid="{E58CAA65-7A08-4E32-B113-BEF5E7A98CAA}"/>
    <cellStyle name="20% - Accent3 5 3 3 2 2" xfId="42623" xr:uid="{958CBEF0-31D2-4415-A9A6-D3A93FB1482C}"/>
    <cellStyle name="20% - Accent3 5 3 3 2 3" xfId="28973" xr:uid="{3359659A-8122-4749-BC93-F7201CF3213D}"/>
    <cellStyle name="20% - Accent3 5 3 3 2 4" xfId="15410" xr:uid="{C4A94B23-EA94-486D-9598-A4126C56C0E7}"/>
    <cellStyle name="20% - Accent3 5 3 3 3" xfId="42622" xr:uid="{01BBE61E-587F-4CD2-9CCF-77C675557D85}"/>
    <cellStyle name="20% - Accent3 5 3 3 4" xfId="28972" xr:uid="{22B19DDB-68CC-4D9B-9B89-EF21C9A2EAAC}"/>
    <cellStyle name="20% - Accent3 5 3 3 5" xfId="15409" xr:uid="{177CC80D-39DE-43F6-9C9A-B33F6025B460}"/>
    <cellStyle name="20% - Accent3 5 3 4" xfId="936" xr:uid="{3D956CEA-76F1-4A50-B8BB-7F4D240EA0CA}"/>
    <cellStyle name="20% - Accent3 5 3 4 2" xfId="42624" xr:uid="{B009859C-9C4A-4124-9CEA-CAAF927C70F9}"/>
    <cellStyle name="20% - Accent3 5 3 4 3" xfId="28974" xr:uid="{15418707-B556-4D37-853F-19885ECDF865}"/>
    <cellStyle name="20% - Accent3 5 3 4 4" xfId="15411" xr:uid="{2EC83FEB-C455-4C89-BE50-3D68A35EAE00}"/>
    <cellStyle name="20% - Accent3 5 3 5" xfId="42619" xr:uid="{CBCE5BB2-168B-44BE-8F9A-B01726D8C2FB}"/>
    <cellStyle name="20% - Accent3 5 3 6" xfId="28969" xr:uid="{9EFAF0B3-CD29-4076-AAD2-271B3F36E027}"/>
    <cellStyle name="20% - Accent3 5 3 7" xfId="15406" xr:uid="{9523421E-9802-4867-9474-222CE6B6FDC5}"/>
    <cellStyle name="20% - Accent3 5 4" xfId="937" xr:uid="{9166B71C-6BE6-42D0-B1E8-3D3ED08A2864}"/>
    <cellStyle name="20% - Accent3 5 4 2" xfId="938" xr:uid="{BE32627D-6D2F-415B-A2FD-5C474200FEF8}"/>
    <cellStyle name="20% - Accent3 5 4 2 2" xfId="939" xr:uid="{79DF3687-F930-4DDB-9DF0-A0C858770268}"/>
    <cellStyle name="20% - Accent3 5 4 2 2 2" xfId="42627" xr:uid="{E383BED5-1FBA-45C5-9740-13E474A266BD}"/>
    <cellStyle name="20% - Accent3 5 4 2 2 3" xfId="28977" xr:uid="{83D1B1A6-C180-4426-A346-3B3A7AB71FC2}"/>
    <cellStyle name="20% - Accent3 5 4 2 2 4" xfId="15414" xr:uid="{48333300-6E7E-45F2-B88B-D4DF2E2122A5}"/>
    <cellStyle name="20% - Accent3 5 4 2 3" xfId="42626" xr:uid="{28413B7D-A506-448A-884E-BF0F4C8CCBFD}"/>
    <cellStyle name="20% - Accent3 5 4 2 4" xfId="28976" xr:uid="{B64ACDB9-2D0E-4FF0-B83C-4E812F2AD957}"/>
    <cellStyle name="20% - Accent3 5 4 2 5" xfId="15413" xr:uid="{4E4C1465-5FA9-42B1-9D0C-512A2627D766}"/>
    <cellStyle name="20% - Accent3 5 4 3" xfId="940" xr:uid="{6DD49175-BED5-427E-A8D1-46B93D7994A3}"/>
    <cellStyle name="20% - Accent3 5 4 3 2" xfId="941" xr:uid="{DF9F7392-671E-492D-8D51-6203897B18CA}"/>
    <cellStyle name="20% - Accent3 5 4 3 2 2" xfId="42629" xr:uid="{2F729548-83CF-407F-9B16-5CC8F844E5D6}"/>
    <cellStyle name="20% - Accent3 5 4 3 2 3" xfId="28979" xr:uid="{95E27C4E-0184-46E6-919E-AF30695BB327}"/>
    <cellStyle name="20% - Accent3 5 4 3 2 4" xfId="15416" xr:uid="{7EB67C7B-E173-440E-A3FB-3741C1D045B1}"/>
    <cellStyle name="20% - Accent3 5 4 3 3" xfId="42628" xr:uid="{34E15970-AE67-495E-8E75-D99E04F99967}"/>
    <cellStyle name="20% - Accent3 5 4 3 4" xfId="28978" xr:uid="{5145C489-B8AF-4A89-AF04-43FF191B0F14}"/>
    <cellStyle name="20% - Accent3 5 4 3 5" xfId="15415" xr:uid="{6A6A2E0C-827A-498C-891F-644C98A64E04}"/>
    <cellStyle name="20% - Accent3 5 4 4" xfId="942" xr:uid="{06E3804C-D889-4400-A7AF-F80A74346D74}"/>
    <cellStyle name="20% - Accent3 5 4 4 2" xfId="42630" xr:uid="{565B2F7B-6313-4B52-B309-93D64B5431E5}"/>
    <cellStyle name="20% - Accent3 5 4 4 3" xfId="28980" xr:uid="{7DD083C9-7DA7-40AB-9BCB-52F9907270FE}"/>
    <cellStyle name="20% - Accent3 5 4 4 4" xfId="15417" xr:uid="{D1AFF582-1E2E-4C39-9100-6CAF3F1767B3}"/>
    <cellStyle name="20% - Accent3 5 4 5" xfId="42625" xr:uid="{44862C4B-EFD7-48C9-A71B-E67A295C9208}"/>
    <cellStyle name="20% - Accent3 5 4 6" xfId="28975" xr:uid="{56801B6B-676D-41DC-B638-D8E169C9BC7D}"/>
    <cellStyle name="20% - Accent3 5 4 7" xfId="15412" xr:uid="{B712F1C9-EEF6-4A7A-84A9-B32BD6025DEA}"/>
    <cellStyle name="20% - Accent3 5 5" xfId="943" xr:uid="{ED4F4AF7-DED2-4F3F-9497-7C302C73A3A7}"/>
    <cellStyle name="20% - Accent3 5 5 2" xfId="944" xr:uid="{898A138C-179B-4239-8E5B-C3CFD0BE5054}"/>
    <cellStyle name="20% - Accent3 5 5 2 2" xfId="945" xr:uid="{F83D40CE-6EDE-44E1-ACB9-9D6D50FE633F}"/>
    <cellStyle name="20% - Accent3 5 5 2 2 2" xfId="42633" xr:uid="{383773FC-1FAE-437B-A1FF-98CED84DD091}"/>
    <cellStyle name="20% - Accent3 5 5 2 2 3" xfId="28983" xr:uid="{D7F83A72-702E-4312-BF8F-B6636F9828C1}"/>
    <cellStyle name="20% - Accent3 5 5 2 2 4" xfId="15420" xr:uid="{F49F019C-3C5E-4406-A485-5616FB873D5D}"/>
    <cellStyle name="20% - Accent3 5 5 2 3" xfId="42632" xr:uid="{92ACBB75-F543-4652-A023-9298A18E7586}"/>
    <cellStyle name="20% - Accent3 5 5 2 4" xfId="28982" xr:uid="{54C11FF8-5E0E-4253-8C4B-1AE08F4700FE}"/>
    <cellStyle name="20% - Accent3 5 5 2 5" xfId="15419" xr:uid="{B1C520E0-0FE3-4221-B0B2-88E6F2DE37C2}"/>
    <cellStyle name="20% - Accent3 5 5 3" xfId="946" xr:uid="{B1C55821-0903-410E-9210-AA163A7B5428}"/>
    <cellStyle name="20% - Accent3 5 5 3 2" xfId="947" xr:uid="{953EE933-5C04-4CDA-97F1-DBB8CB068991}"/>
    <cellStyle name="20% - Accent3 5 5 3 2 2" xfId="42635" xr:uid="{0508C5D9-EA19-4A6B-8A6E-74296561A3CF}"/>
    <cellStyle name="20% - Accent3 5 5 3 2 3" xfId="28985" xr:uid="{0240BBC9-AD4E-454C-9308-9068EF5C7D65}"/>
    <cellStyle name="20% - Accent3 5 5 3 2 4" xfId="15422" xr:uid="{93AC72FC-A09C-44EA-8885-E5FDFBE995FB}"/>
    <cellStyle name="20% - Accent3 5 5 3 3" xfId="42634" xr:uid="{59B134AD-F304-4D7F-8ED3-A3B64675A8EB}"/>
    <cellStyle name="20% - Accent3 5 5 3 4" xfId="28984" xr:uid="{461F30FF-ED74-4A91-8DB2-CB2742C6818E}"/>
    <cellStyle name="20% - Accent3 5 5 3 5" xfId="15421" xr:uid="{9B37046D-189F-4ABE-BF3A-80FDABDF1B7F}"/>
    <cellStyle name="20% - Accent3 5 5 4" xfId="948" xr:uid="{E06483AF-7CA7-47D6-899D-A0A0E6055A6F}"/>
    <cellStyle name="20% - Accent3 5 5 4 2" xfId="42636" xr:uid="{1E61D3DE-7A9D-4B91-A02A-05A6BFF3DE3F}"/>
    <cellStyle name="20% - Accent3 5 5 4 3" xfId="28986" xr:uid="{CD24FB51-C48E-4735-9185-C11C3290719A}"/>
    <cellStyle name="20% - Accent3 5 5 4 4" xfId="15423" xr:uid="{98363412-5981-4BB0-84DE-82F209032E2A}"/>
    <cellStyle name="20% - Accent3 5 5 5" xfId="42631" xr:uid="{ED2FE7C4-C613-491D-BB36-9BCB65540AEC}"/>
    <cellStyle name="20% - Accent3 5 5 6" xfId="28981" xr:uid="{9495A1C9-ED21-4B5D-8F76-454AEF3C34C7}"/>
    <cellStyle name="20% - Accent3 5 5 7" xfId="15418" xr:uid="{8AC1F2B8-130F-48DC-BB5C-93739B6F8506}"/>
    <cellStyle name="20% - Accent3 5 6" xfId="949" xr:uid="{206BEE90-897F-4C96-B9F6-3A43A80C952B}"/>
    <cellStyle name="20% - Accent3 5 6 2" xfId="950" xr:uid="{4F4E021C-C74F-4CF2-AAFC-7A3C1A205A04}"/>
    <cellStyle name="20% - Accent3 5 6 2 2" xfId="42638" xr:uid="{A4A9B3C6-19CC-4A0E-9CE5-9119AE4055EC}"/>
    <cellStyle name="20% - Accent3 5 6 2 3" xfId="28988" xr:uid="{082AD794-ACE2-4B04-9324-7264016925E0}"/>
    <cellStyle name="20% - Accent3 5 6 2 4" xfId="15425" xr:uid="{26BE55FF-46AE-4EC6-ADCB-6DB936035D9C}"/>
    <cellStyle name="20% - Accent3 5 6 3" xfId="42637" xr:uid="{F34885EB-6DAC-42DE-84AA-E0B5F134B15D}"/>
    <cellStyle name="20% - Accent3 5 6 4" xfId="28987" xr:uid="{375953B0-C559-434B-A792-0065283E5362}"/>
    <cellStyle name="20% - Accent3 5 6 5" xfId="15424" xr:uid="{9E9FA349-1735-4503-9D92-3F2128D12F23}"/>
    <cellStyle name="20% - Accent3 5 7" xfId="951" xr:uid="{6EF1A2EA-D7C4-4891-81B7-692BAE0ED7CA}"/>
    <cellStyle name="20% - Accent3 5 7 2" xfId="952" xr:uid="{EAB1D5A1-E1DE-4A2C-A414-6951FF45D1CF}"/>
    <cellStyle name="20% - Accent3 5 7 2 2" xfId="42640" xr:uid="{146EE6FD-1AD3-4B00-B006-1E4B5A1EB68B}"/>
    <cellStyle name="20% - Accent3 5 7 2 3" xfId="28990" xr:uid="{5DE1D837-7EF0-4BD0-80DD-32CC7972A29E}"/>
    <cellStyle name="20% - Accent3 5 7 2 4" xfId="15427" xr:uid="{555A61C7-A90E-4365-B27A-96A0CD6EEBDB}"/>
    <cellStyle name="20% - Accent3 5 7 3" xfId="42639" xr:uid="{5A2FA0E3-1BDA-4EAD-99E0-313962EC26C2}"/>
    <cellStyle name="20% - Accent3 5 7 4" xfId="28989" xr:uid="{29FA2F31-8D04-4A78-A1C9-0D91D2C10F35}"/>
    <cellStyle name="20% - Accent3 5 7 5" xfId="15426" xr:uid="{5C4BFA5A-4168-4F94-AAF1-D406C5D0EDC1}"/>
    <cellStyle name="20% - Accent3 5 8" xfId="953" xr:uid="{A824BAA2-194B-417D-A14E-6F1C87A0F66D}"/>
    <cellStyle name="20% - Accent3 5 8 2" xfId="42641" xr:uid="{D7D8E343-0E46-49C3-8C75-90C7F01EA3BC}"/>
    <cellStyle name="20% - Accent3 5 8 3" xfId="28991" xr:uid="{3C7CF0CD-7925-4686-8D63-29CF717B8277}"/>
    <cellStyle name="20% - Accent3 5 8 4" xfId="15428" xr:uid="{5B7E2A4E-3DE9-43AF-8DE4-C2E1952ED271}"/>
    <cellStyle name="20% - Accent3 5 9" xfId="42606" xr:uid="{2DF3E894-C62B-4425-AAD9-B8DDE56511CE}"/>
    <cellStyle name="20% - Accent3 6" xfId="954" xr:uid="{C2A3D564-59C9-4A00-8995-2C83F8315D08}"/>
    <cellStyle name="20% - Accent3 6 10" xfId="28992" xr:uid="{C9FBBA95-2126-41DF-B907-9BE4101A9035}"/>
    <cellStyle name="20% - Accent3 6 11" xfId="15429" xr:uid="{A4192BEC-C171-4A15-9A21-5D5A8A7F67CA}"/>
    <cellStyle name="20% - Accent3 6 2" xfId="955" xr:uid="{A3E0A5BE-343D-470D-9C6C-911AA9B4020E}"/>
    <cellStyle name="20% - Accent3 6 2 2" xfId="956" xr:uid="{A7CA345D-1098-40BB-9873-3B3ED406A6C9}"/>
    <cellStyle name="20% - Accent3 6 2 2 2" xfId="957" xr:uid="{D40B8359-5A6A-4B29-A1A1-F9CAECE3907C}"/>
    <cellStyle name="20% - Accent3 6 2 2 2 2" xfId="958" xr:uid="{BFC0DC22-CC19-448C-A474-DDAA6895CDE0}"/>
    <cellStyle name="20% - Accent3 6 2 2 2 2 2" xfId="42646" xr:uid="{47A90303-A7EC-4127-ABE2-8B1D65FFF235}"/>
    <cellStyle name="20% - Accent3 6 2 2 2 2 3" xfId="28996" xr:uid="{4CC417FE-8CF4-4ECB-9009-E5E943E0186F}"/>
    <cellStyle name="20% - Accent3 6 2 2 2 2 4" xfId="15433" xr:uid="{81A7BCB2-3FA0-4592-8A8C-72E57E772D38}"/>
    <cellStyle name="20% - Accent3 6 2 2 2 3" xfId="42645" xr:uid="{9CFF5DF3-DF62-4043-A10B-6DC87E3AFA19}"/>
    <cellStyle name="20% - Accent3 6 2 2 2 4" xfId="28995" xr:uid="{6DB43EFF-F995-4280-A710-3237AC3B13D8}"/>
    <cellStyle name="20% - Accent3 6 2 2 2 5" xfId="15432" xr:uid="{6961EBE5-BA44-4CD1-9668-26455FE711FB}"/>
    <cellStyle name="20% - Accent3 6 2 2 3" xfId="959" xr:uid="{0A6CE0D0-BF15-4941-9037-4451DF4ACB1A}"/>
    <cellStyle name="20% - Accent3 6 2 2 3 2" xfId="960" xr:uid="{D4D383F8-9D4C-4B16-AF79-715894373BEF}"/>
    <cellStyle name="20% - Accent3 6 2 2 3 2 2" xfId="42648" xr:uid="{5A87ECF5-F1C6-4012-A63A-F66A9C19B8B2}"/>
    <cellStyle name="20% - Accent3 6 2 2 3 2 3" xfId="28998" xr:uid="{73FB1237-42ED-41CE-81E8-8B9A7C0DA6B3}"/>
    <cellStyle name="20% - Accent3 6 2 2 3 2 4" xfId="15435" xr:uid="{865C9A6C-610A-4AF0-9295-5B6536EE4005}"/>
    <cellStyle name="20% - Accent3 6 2 2 3 3" xfId="42647" xr:uid="{1DB7CE48-3689-4C3E-BA28-A9E589A8C11E}"/>
    <cellStyle name="20% - Accent3 6 2 2 3 4" xfId="28997" xr:uid="{A2E43A1F-1AC5-4306-A2DA-94BB1B325717}"/>
    <cellStyle name="20% - Accent3 6 2 2 3 5" xfId="15434" xr:uid="{9ACE9DBF-6BF5-4541-9E62-6DA3C8DFB426}"/>
    <cellStyle name="20% - Accent3 6 2 2 4" xfId="961" xr:uid="{11D051AD-5689-43AF-BDF2-3FE3689815A7}"/>
    <cellStyle name="20% - Accent3 6 2 2 4 2" xfId="42649" xr:uid="{793F8BD7-7A12-4F9C-B644-7E96D98B9768}"/>
    <cellStyle name="20% - Accent3 6 2 2 4 3" xfId="28999" xr:uid="{E58D23CA-95EA-4955-9E19-F1123C7CA6D2}"/>
    <cellStyle name="20% - Accent3 6 2 2 4 4" xfId="15436" xr:uid="{0283D3C3-62D2-4C8E-ADE2-69AC122C23FF}"/>
    <cellStyle name="20% - Accent3 6 2 2 5" xfId="42644" xr:uid="{6B268855-6375-49D6-84DB-DFAB108A7C1E}"/>
    <cellStyle name="20% - Accent3 6 2 2 6" xfId="28994" xr:uid="{1BB04AFE-DE44-4AD6-98C9-8AAE1BC18D98}"/>
    <cellStyle name="20% - Accent3 6 2 2 7" xfId="15431" xr:uid="{ADC5FF99-40F8-4692-B087-F27D430A8403}"/>
    <cellStyle name="20% - Accent3 6 2 3" xfId="962" xr:uid="{DED42AC4-FF15-4284-8960-69E6EDA74A0B}"/>
    <cellStyle name="20% - Accent3 6 2 3 2" xfId="963" xr:uid="{F204FEBE-9B8F-44DD-85FC-19503F49BF1C}"/>
    <cellStyle name="20% - Accent3 6 2 3 2 2" xfId="42651" xr:uid="{C14A7C49-F01E-4CDE-9C72-BE8F98454731}"/>
    <cellStyle name="20% - Accent3 6 2 3 2 3" xfId="29001" xr:uid="{143F785F-0E90-4B9A-8186-EEC8665C1570}"/>
    <cellStyle name="20% - Accent3 6 2 3 2 4" xfId="15438" xr:uid="{9F787584-5A2D-476A-B315-F20A4D370102}"/>
    <cellStyle name="20% - Accent3 6 2 3 3" xfId="42650" xr:uid="{9575BB63-42DA-4FA9-823F-3032C5427D66}"/>
    <cellStyle name="20% - Accent3 6 2 3 4" xfId="29000" xr:uid="{A9F1A95B-FD90-4D35-BE50-BB09C42A949D}"/>
    <cellStyle name="20% - Accent3 6 2 3 5" xfId="15437" xr:uid="{AFA4B431-F51D-4BDC-B9E5-FC076E8BDAC7}"/>
    <cellStyle name="20% - Accent3 6 2 4" xfId="964" xr:uid="{5AFE737B-9F3E-438B-8DED-17F1FE406EEC}"/>
    <cellStyle name="20% - Accent3 6 2 4 2" xfId="965" xr:uid="{CF7BFF2F-C7E7-47D5-804D-95DEE7780015}"/>
    <cellStyle name="20% - Accent3 6 2 4 2 2" xfId="42653" xr:uid="{4B550674-E110-40D4-89A4-9A57391C9D74}"/>
    <cellStyle name="20% - Accent3 6 2 4 2 3" xfId="29003" xr:uid="{6B610960-5911-4EE6-94DC-B2644DE89A73}"/>
    <cellStyle name="20% - Accent3 6 2 4 2 4" xfId="15440" xr:uid="{6B30BA4C-0527-4A3A-B0CD-28B7749A4488}"/>
    <cellStyle name="20% - Accent3 6 2 4 3" xfId="42652" xr:uid="{F8D652F9-A569-46C8-B610-C36DF25B4998}"/>
    <cellStyle name="20% - Accent3 6 2 4 4" xfId="29002" xr:uid="{6E0DDF0A-8487-4AD4-92BE-90A94DDC3AEF}"/>
    <cellStyle name="20% - Accent3 6 2 4 5" xfId="15439" xr:uid="{CE73531F-C624-4DC2-B3A0-3098E4EC8472}"/>
    <cellStyle name="20% - Accent3 6 2 5" xfId="966" xr:uid="{ADC12AA7-FC4C-4366-90E7-D9B34070AEF9}"/>
    <cellStyle name="20% - Accent3 6 2 5 2" xfId="42654" xr:uid="{E8DA64E6-1F18-4D84-ACD0-34A8A9EEE2EC}"/>
    <cellStyle name="20% - Accent3 6 2 5 3" xfId="29004" xr:uid="{F81FB4CC-252D-464D-B316-586D70C9886A}"/>
    <cellStyle name="20% - Accent3 6 2 5 4" xfId="15441" xr:uid="{0DD71B44-BBEC-42D5-8F7D-DF3480D0862D}"/>
    <cellStyle name="20% - Accent3 6 2 6" xfId="42643" xr:uid="{29B964E3-6688-4D72-B77A-D1B8CA3A7CF8}"/>
    <cellStyle name="20% - Accent3 6 2 7" xfId="28993" xr:uid="{BB24DAEA-6C13-4B69-BC18-A7FB130D2C21}"/>
    <cellStyle name="20% - Accent3 6 2 8" xfId="15430" xr:uid="{28081D50-D7A4-42A9-B3F1-71994363EA19}"/>
    <cellStyle name="20% - Accent3 6 3" xfId="967" xr:uid="{55729B7F-7539-46A1-93A0-D7CA25B8A2A0}"/>
    <cellStyle name="20% - Accent3 6 3 2" xfId="968" xr:uid="{242A5B3C-E648-41B0-96D3-48937600C993}"/>
    <cellStyle name="20% - Accent3 6 3 2 2" xfId="969" xr:uid="{0356F390-1155-4F02-BC58-44E84D0D59A0}"/>
    <cellStyle name="20% - Accent3 6 3 2 2 2" xfId="42657" xr:uid="{787EBDD4-E68C-4DE0-BFA2-163E5ADA428F}"/>
    <cellStyle name="20% - Accent3 6 3 2 2 3" xfId="29007" xr:uid="{40D594C6-2527-4713-8D96-095BB1584DE6}"/>
    <cellStyle name="20% - Accent3 6 3 2 2 4" xfId="15444" xr:uid="{1DCB9247-230C-4D81-BFDD-375BDF47A483}"/>
    <cellStyle name="20% - Accent3 6 3 2 3" xfId="42656" xr:uid="{7F95C25E-B838-4A23-A5EE-F78224F4B0B8}"/>
    <cellStyle name="20% - Accent3 6 3 2 4" xfId="29006" xr:uid="{73146E62-42ED-494B-A833-2620C181D95B}"/>
    <cellStyle name="20% - Accent3 6 3 2 5" xfId="15443" xr:uid="{AE4668B2-E8B0-4019-AA11-60613FCD0516}"/>
    <cellStyle name="20% - Accent3 6 3 3" xfId="970" xr:uid="{B4A56E3B-EF2F-484C-B105-C584D0DFE4CB}"/>
    <cellStyle name="20% - Accent3 6 3 3 2" xfId="971" xr:uid="{EC15C161-328E-4DF6-942B-B9EF4C8E60F6}"/>
    <cellStyle name="20% - Accent3 6 3 3 2 2" xfId="42659" xr:uid="{4FD61A82-6BE6-48DB-A629-52E27DF2F91F}"/>
    <cellStyle name="20% - Accent3 6 3 3 2 3" xfId="29009" xr:uid="{42FB7161-FF4B-4741-A196-822B6D8D21F2}"/>
    <cellStyle name="20% - Accent3 6 3 3 2 4" xfId="15446" xr:uid="{9B7BFEBD-8C1F-4BF5-8EF5-33F5A06CC5A3}"/>
    <cellStyle name="20% - Accent3 6 3 3 3" xfId="42658" xr:uid="{0B5A186B-200F-4DFE-AA90-4B51839137C7}"/>
    <cellStyle name="20% - Accent3 6 3 3 4" xfId="29008" xr:uid="{2A8B3CE4-EE8F-4BD5-9ADB-DBB6D5751B84}"/>
    <cellStyle name="20% - Accent3 6 3 3 5" xfId="15445" xr:uid="{D8437454-A2E0-406B-B3BA-2068489E8EB5}"/>
    <cellStyle name="20% - Accent3 6 3 4" xfId="972" xr:uid="{9D835B7C-333E-453B-9AC5-11053B93C85F}"/>
    <cellStyle name="20% - Accent3 6 3 4 2" xfId="42660" xr:uid="{66CF8D0E-2344-4E4D-BBBE-C100D7817E5E}"/>
    <cellStyle name="20% - Accent3 6 3 4 3" xfId="29010" xr:uid="{5871ABCD-3795-4995-BD75-55CEEF00782B}"/>
    <cellStyle name="20% - Accent3 6 3 4 4" xfId="15447" xr:uid="{1E4157A8-B7E0-49A1-AFB2-8631789F807E}"/>
    <cellStyle name="20% - Accent3 6 3 5" xfId="42655" xr:uid="{431CDF94-385F-4AAC-9176-0362AF46E201}"/>
    <cellStyle name="20% - Accent3 6 3 6" xfId="29005" xr:uid="{23E68B26-36D2-4A3E-8494-5671054B2A5D}"/>
    <cellStyle name="20% - Accent3 6 3 7" xfId="15442" xr:uid="{7C79A2F8-9DD4-4ED8-B5F0-042F3A6DDCE1}"/>
    <cellStyle name="20% - Accent3 6 4" xfId="973" xr:uid="{404A17A4-9A93-419E-9E1A-32DB7300784B}"/>
    <cellStyle name="20% - Accent3 6 4 2" xfId="974" xr:uid="{E6AAF424-ED73-43C2-9139-9E1D8F8380E9}"/>
    <cellStyle name="20% - Accent3 6 4 2 2" xfId="975" xr:uid="{ABCCE47F-766B-4BE1-98D4-44199E704B89}"/>
    <cellStyle name="20% - Accent3 6 4 2 2 2" xfId="42663" xr:uid="{281B6A0A-8E8D-4126-AA1D-DF0182B12DD5}"/>
    <cellStyle name="20% - Accent3 6 4 2 2 3" xfId="29013" xr:uid="{273BC6D9-BA33-4150-B4D9-290289350560}"/>
    <cellStyle name="20% - Accent3 6 4 2 2 4" xfId="15450" xr:uid="{95E94B3B-CBF0-4576-A2F8-95DBDB4AFF07}"/>
    <cellStyle name="20% - Accent3 6 4 2 3" xfId="42662" xr:uid="{47DDFCFA-F1E3-4173-AF9E-03F2CFE8F23D}"/>
    <cellStyle name="20% - Accent3 6 4 2 4" xfId="29012" xr:uid="{6A7EB009-274B-405E-B932-2133AE4CEB61}"/>
    <cellStyle name="20% - Accent3 6 4 2 5" xfId="15449" xr:uid="{933C828F-B8ED-445B-B0AD-61DE731E3A82}"/>
    <cellStyle name="20% - Accent3 6 4 3" xfId="976" xr:uid="{039D4198-95D3-408D-92F5-B667D4563ABE}"/>
    <cellStyle name="20% - Accent3 6 4 3 2" xfId="977" xr:uid="{E1250BB9-A791-4786-A5F1-1880E24E6D0A}"/>
    <cellStyle name="20% - Accent3 6 4 3 2 2" xfId="42665" xr:uid="{741BC255-48F8-40B9-AFE5-3D0A5FE3F435}"/>
    <cellStyle name="20% - Accent3 6 4 3 2 3" xfId="29015" xr:uid="{CBBE6B52-0A28-4156-8B1D-C485AF4D40FB}"/>
    <cellStyle name="20% - Accent3 6 4 3 2 4" xfId="15452" xr:uid="{D376DC18-C76A-499A-9BB5-C8FDD790B243}"/>
    <cellStyle name="20% - Accent3 6 4 3 3" xfId="42664" xr:uid="{D056B560-A521-450E-945C-0B11C8BEB64A}"/>
    <cellStyle name="20% - Accent3 6 4 3 4" xfId="29014" xr:uid="{012DDAED-7DD7-4AF9-8925-C955948C5174}"/>
    <cellStyle name="20% - Accent3 6 4 3 5" xfId="15451" xr:uid="{85B0C591-87E4-409C-A8BD-486E7259C5DC}"/>
    <cellStyle name="20% - Accent3 6 4 4" xfId="978" xr:uid="{5F7DC70C-A20C-452C-8D2D-14EB03D88076}"/>
    <cellStyle name="20% - Accent3 6 4 4 2" xfId="42666" xr:uid="{0E357453-97EE-4F34-89C4-BA69F2F3D0A0}"/>
    <cellStyle name="20% - Accent3 6 4 4 3" xfId="29016" xr:uid="{BB813B8A-E13C-4D51-A933-AAB3F03528C5}"/>
    <cellStyle name="20% - Accent3 6 4 4 4" xfId="15453" xr:uid="{74303F58-F271-401A-AD9D-8AE46C624B8F}"/>
    <cellStyle name="20% - Accent3 6 4 5" xfId="42661" xr:uid="{2B9EE6AE-2512-4E73-B9A9-6F6714429593}"/>
    <cellStyle name="20% - Accent3 6 4 6" xfId="29011" xr:uid="{0C14E97A-D7AA-4BE2-A0AB-8AE60195A786}"/>
    <cellStyle name="20% - Accent3 6 4 7" xfId="15448" xr:uid="{0422C385-4AEA-4EC4-B7FA-102B3592B8C5}"/>
    <cellStyle name="20% - Accent3 6 5" xfId="979" xr:uid="{0DC027C1-C99A-40E8-8EF7-246688459193}"/>
    <cellStyle name="20% - Accent3 6 5 2" xfId="980" xr:uid="{1090FB28-26FA-4659-9637-FBA2A20E1902}"/>
    <cellStyle name="20% - Accent3 6 5 2 2" xfId="981" xr:uid="{3AACF758-9F2F-4A87-A9F0-F660664BAC92}"/>
    <cellStyle name="20% - Accent3 6 5 2 2 2" xfId="42669" xr:uid="{5B481CE9-2286-4C9D-A648-DE05D0435E65}"/>
    <cellStyle name="20% - Accent3 6 5 2 2 3" xfId="29019" xr:uid="{7A271791-7DD0-4874-8E90-169F165CB7C9}"/>
    <cellStyle name="20% - Accent3 6 5 2 2 4" xfId="15456" xr:uid="{1EEA9BE7-7185-49A1-8F4F-E1E573BE556C}"/>
    <cellStyle name="20% - Accent3 6 5 2 3" xfId="42668" xr:uid="{A19D6496-AB69-4E01-AE7A-7ADCC92D373A}"/>
    <cellStyle name="20% - Accent3 6 5 2 4" xfId="29018" xr:uid="{6E829DBB-BA8B-4A8A-856C-7F85A2B99BED}"/>
    <cellStyle name="20% - Accent3 6 5 2 5" xfId="15455" xr:uid="{01630731-2BD8-4496-B3BB-64230069A5A0}"/>
    <cellStyle name="20% - Accent3 6 5 3" xfId="982" xr:uid="{C050805C-0AE7-49FC-B4E0-46BC893F9A64}"/>
    <cellStyle name="20% - Accent3 6 5 3 2" xfId="983" xr:uid="{BD06C8AC-1C8E-43D1-9CF1-474C96A0D7F5}"/>
    <cellStyle name="20% - Accent3 6 5 3 2 2" xfId="42671" xr:uid="{790F168C-C85E-4DF0-9970-47E51138F83F}"/>
    <cellStyle name="20% - Accent3 6 5 3 2 3" xfId="29021" xr:uid="{9B265456-B03C-44DC-8AA6-DB6B48D7FAD9}"/>
    <cellStyle name="20% - Accent3 6 5 3 2 4" xfId="15458" xr:uid="{1D554629-9447-40D8-A15E-09468F39AF18}"/>
    <cellStyle name="20% - Accent3 6 5 3 3" xfId="42670" xr:uid="{F38D1DC8-B936-454A-BF6A-3F18B2D67D48}"/>
    <cellStyle name="20% - Accent3 6 5 3 4" xfId="29020" xr:uid="{7A792AC5-7EE7-490A-A975-7666F13AC125}"/>
    <cellStyle name="20% - Accent3 6 5 3 5" xfId="15457" xr:uid="{7084FB10-BDA7-4C3C-8D50-5F5E809DA98C}"/>
    <cellStyle name="20% - Accent3 6 5 4" xfId="984" xr:uid="{88F8D47C-1F06-43AD-8FDD-8CB9CA1885A6}"/>
    <cellStyle name="20% - Accent3 6 5 4 2" xfId="42672" xr:uid="{6C86E3C3-AA12-46F0-AB17-A2DE641C3137}"/>
    <cellStyle name="20% - Accent3 6 5 4 3" xfId="29022" xr:uid="{7B4AF1A5-8BCB-42EB-A525-D14286B53EF5}"/>
    <cellStyle name="20% - Accent3 6 5 4 4" xfId="15459" xr:uid="{8648FFD1-AB43-472F-A4C1-97F72D054B9F}"/>
    <cellStyle name="20% - Accent3 6 5 5" xfId="42667" xr:uid="{D6C5A735-E2E6-4BB8-9E39-C684969CF092}"/>
    <cellStyle name="20% - Accent3 6 5 6" xfId="29017" xr:uid="{A298F93D-EBA3-4698-A357-329821296774}"/>
    <cellStyle name="20% - Accent3 6 5 7" xfId="15454" xr:uid="{7BE4AE07-F812-498A-8C6B-0DD901A1686A}"/>
    <cellStyle name="20% - Accent3 6 6" xfId="985" xr:uid="{BCB590FB-1E87-4D50-8A67-B66DB0A10FF3}"/>
    <cellStyle name="20% - Accent3 6 6 2" xfId="986" xr:uid="{7A4CC966-DA3F-4E48-8D5E-2C6C4C36AF79}"/>
    <cellStyle name="20% - Accent3 6 6 2 2" xfId="42674" xr:uid="{9E14E8E3-654A-4DF1-BEAB-CD8EFBF97F3D}"/>
    <cellStyle name="20% - Accent3 6 6 2 3" xfId="29024" xr:uid="{899A7996-3C0B-437F-A9E5-257A3B47FAF8}"/>
    <cellStyle name="20% - Accent3 6 6 2 4" xfId="15461" xr:uid="{752BAFBD-6F68-4565-853D-F21D0556590D}"/>
    <cellStyle name="20% - Accent3 6 6 3" xfId="42673" xr:uid="{58257590-8540-4209-A27A-B1E2ACDDF22E}"/>
    <cellStyle name="20% - Accent3 6 6 4" xfId="29023" xr:uid="{0BE112D3-FCCB-4111-9E4D-D8E51BB4F26B}"/>
    <cellStyle name="20% - Accent3 6 6 5" xfId="15460" xr:uid="{09D3AE2B-D564-4BCC-AC77-AEB314C62E02}"/>
    <cellStyle name="20% - Accent3 6 7" xfId="987" xr:uid="{CE83E4E3-165F-44C1-98AD-129ACE0ED752}"/>
    <cellStyle name="20% - Accent3 6 7 2" xfId="988" xr:uid="{D6FB67A6-D2A7-420F-A702-11C3698F0357}"/>
    <cellStyle name="20% - Accent3 6 7 2 2" xfId="42676" xr:uid="{A64AD19D-926E-4AAE-9876-215DC3FD465D}"/>
    <cellStyle name="20% - Accent3 6 7 2 3" xfId="29026" xr:uid="{90C9B114-7A8F-4DB0-AD27-D3416F9C8705}"/>
    <cellStyle name="20% - Accent3 6 7 2 4" xfId="15463" xr:uid="{128B58F9-D941-4BAC-A63E-9470685D2363}"/>
    <cellStyle name="20% - Accent3 6 7 3" xfId="42675" xr:uid="{9470F2CD-8BCB-4A14-B1DF-B471A1D517F0}"/>
    <cellStyle name="20% - Accent3 6 7 4" xfId="29025" xr:uid="{4E3E938D-2BCE-48B5-A708-9015A9658B68}"/>
    <cellStyle name="20% - Accent3 6 7 5" xfId="15462" xr:uid="{81EBDEBE-CE3A-4F6E-81F9-0145275919F0}"/>
    <cellStyle name="20% - Accent3 6 8" xfId="989" xr:uid="{27F702EA-7433-4C64-9717-E514B68BA7EE}"/>
    <cellStyle name="20% - Accent3 6 8 2" xfId="42677" xr:uid="{90D89477-B568-4241-8790-C6FF79F6E88F}"/>
    <cellStyle name="20% - Accent3 6 8 3" xfId="29027" xr:uid="{780A40EF-05A0-4A86-A084-FBEE65DFE649}"/>
    <cellStyle name="20% - Accent3 6 8 4" xfId="15464" xr:uid="{4C19433C-19C3-450D-87EF-ED52FBB0EC1D}"/>
    <cellStyle name="20% - Accent3 6 9" xfId="42642" xr:uid="{48EAEF9B-8057-4A22-8762-B9459058E159}"/>
    <cellStyle name="20% - Accent3 7" xfId="990" xr:uid="{33B4B042-0014-49D2-B654-495A4B1B37B1}"/>
    <cellStyle name="20% - Accent3 7 10" xfId="29028" xr:uid="{E13A6657-1E2C-4F6F-89DA-B373B2FD3D8C}"/>
    <cellStyle name="20% - Accent3 7 11" xfId="15465" xr:uid="{D2D0BE43-E92C-4689-974B-3990F03914D6}"/>
    <cellStyle name="20% - Accent3 7 2" xfId="991" xr:uid="{5A6D9538-9B26-4CF8-B23F-8D831074E1EF}"/>
    <cellStyle name="20% - Accent3 7 2 2" xfId="992" xr:uid="{2AC51CB0-A59F-4B9E-8756-28FB7B89E38D}"/>
    <cellStyle name="20% - Accent3 7 2 2 2" xfId="993" xr:uid="{87E692E8-4CFC-4F11-8DFE-CC9620D9B31A}"/>
    <cellStyle name="20% - Accent3 7 2 2 2 2" xfId="994" xr:uid="{60E6983D-E680-4950-87D4-DE6531D9EBA3}"/>
    <cellStyle name="20% - Accent3 7 2 2 2 2 2" xfId="42682" xr:uid="{3505223B-61F4-4044-B32D-A9C57B6F0C26}"/>
    <cellStyle name="20% - Accent3 7 2 2 2 2 3" xfId="29032" xr:uid="{DE81766D-B48E-4195-96EA-078BA1F0AF6C}"/>
    <cellStyle name="20% - Accent3 7 2 2 2 2 4" xfId="15469" xr:uid="{160A0634-A4E1-4D54-B910-6C0D200955D5}"/>
    <cellStyle name="20% - Accent3 7 2 2 2 3" xfId="42681" xr:uid="{E2A868B2-6D02-4452-8F2E-6A2684F09BCD}"/>
    <cellStyle name="20% - Accent3 7 2 2 2 4" xfId="29031" xr:uid="{6231701C-C394-4B1A-AF9B-82E7123EF500}"/>
    <cellStyle name="20% - Accent3 7 2 2 2 5" xfId="15468" xr:uid="{CD114A1B-0469-42F0-9A44-A48973D5EC01}"/>
    <cellStyle name="20% - Accent3 7 2 2 3" xfId="995" xr:uid="{F950F79B-3B7D-4FE9-BD56-C36623C2DB57}"/>
    <cellStyle name="20% - Accent3 7 2 2 3 2" xfId="996" xr:uid="{1DC5052D-62AE-42A3-9FC0-AD9B18F2371D}"/>
    <cellStyle name="20% - Accent3 7 2 2 3 2 2" xfId="42684" xr:uid="{D4ABAEB3-ABDB-42CD-8B16-9EEFB3356D1A}"/>
    <cellStyle name="20% - Accent3 7 2 2 3 2 3" xfId="29034" xr:uid="{BF448116-D05D-42C1-9EAF-744AC065D7A8}"/>
    <cellStyle name="20% - Accent3 7 2 2 3 2 4" xfId="15471" xr:uid="{4F4A84D0-2037-491D-8BF3-F38DC693906B}"/>
    <cellStyle name="20% - Accent3 7 2 2 3 3" xfId="42683" xr:uid="{CAD160E9-6864-465F-A6E6-C6AC651074EC}"/>
    <cellStyle name="20% - Accent3 7 2 2 3 4" xfId="29033" xr:uid="{D5AF1F36-0AD8-42E2-AEF9-E5DB820D8A82}"/>
    <cellStyle name="20% - Accent3 7 2 2 3 5" xfId="15470" xr:uid="{41FFDCB8-74EF-4D30-A609-EA78B1CA2F8B}"/>
    <cellStyle name="20% - Accent3 7 2 2 4" xfId="997" xr:uid="{927C1F6C-AB00-4595-94A3-D58776B40E85}"/>
    <cellStyle name="20% - Accent3 7 2 2 4 2" xfId="42685" xr:uid="{FD4C2CEA-C901-4657-98D2-D1A57A806C76}"/>
    <cellStyle name="20% - Accent3 7 2 2 4 3" xfId="29035" xr:uid="{21924C58-5807-4D25-BE25-060D146FBEB9}"/>
    <cellStyle name="20% - Accent3 7 2 2 4 4" xfId="15472" xr:uid="{5DC40445-D27F-44FD-AB62-684DC4AEDC18}"/>
    <cellStyle name="20% - Accent3 7 2 2 5" xfId="42680" xr:uid="{515BFE03-3439-4674-8111-1F58376977A9}"/>
    <cellStyle name="20% - Accent3 7 2 2 6" xfId="29030" xr:uid="{92DC5CBB-386D-4C97-9FFB-2293F8308903}"/>
    <cellStyle name="20% - Accent3 7 2 2 7" xfId="15467" xr:uid="{A679773C-6BE4-4213-85E1-14188162893E}"/>
    <cellStyle name="20% - Accent3 7 2 3" xfId="998" xr:uid="{80403761-27D3-4CBC-9FED-ADDD506B4786}"/>
    <cellStyle name="20% - Accent3 7 2 3 2" xfId="999" xr:uid="{B10F07BF-B18C-43D1-B159-28D234B88DAE}"/>
    <cellStyle name="20% - Accent3 7 2 3 2 2" xfId="42687" xr:uid="{779E037F-9901-4F00-9667-47B1CA422864}"/>
    <cellStyle name="20% - Accent3 7 2 3 2 3" xfId="29037" xr:uid="{613CB3D4-322E-4DE1-BE81-89D0F8C4C61E}"/>
    <cellStyle name="20% - Accent3 7 2 3 2 4" xfId="15474" xr:uid="{7B908B15-E861-4255-86D0-4120C816757C}"/>
    <cellStyle name="20% - Accent3 7 2 3 3" xfId="42686" xr:uid="{9449D03E-37F3-42B7-BB4F-C6386CD904BF}"/>
    <cellStyle name="20% - Accent3 7 2 3 4" xfId="29036" xr:uid="{E0A81F62-FD2C-473F-9D84-03827D0F7229}"/>
    <cellStyle name="20% - Accent3 7 2 3 5" xfId="15473" xr:uid="{118D4F45-5B47-40B9-B39D-EEBAD7BC1F4B}"/>
    <cellStyle name="20% - Accent3 7 2 4" xfId="1000" xr:uid="{983C5BB3-D5B9-4FCB-BBE6-DD3239B73DBC}"/>
    <cellStyle name="20% - Accent3 7 2 4 2" xfId="1001" xr:uid="{D5C17E57-4F11-4E19-8DC0-E9EC767872D1}"/>
    <cellStyle name="20% - Accent3 7 2 4 2 2" xfId="42689" xr:uid="{41CD9303-70B8-4F65-B077-AB5B83885D0E}"/>
    <cellStyle name="20% - Accent3 7 2 4 2 3" xfId="29039" xr:uid="{38B8BD69-6E9B-426F-9D4C-F5062E06FB1D}"/>
    <cellStyle name="20% - Accent3 7 2 4 2 4" xfId="15476" xr:uid="{C4D4437A-5E63-43A4-9667-BB9035F32417}"/>
    <cellStyle name="20% - Accent3 7 2 4 3" xfId="42688" xr:uid="{3A223708-2DCE-450C-8F57-B9B78707E1E2}"/>
    <cellStyle name="20% - Accent3 7 2 4 4" xfId="29038" xr:uid="{439682B4-1C2A-40DB-A83A-9890F77640AE}"/>
    <cellStyle name="20% - Accent3 7 2 4 5" xfId="15475" xr:uid="{E593D410-DE6E-495C-80AD-7A07D93C11E1}"/>
    <cellStyle name="20% - Accent3 7 2 5" xfId="1002" xr:uid="{20E24854-0B77-4812-A0F9-D60ADB50A69A}"/>
    <cellStyle name="20% - Accent3 7 2 5 2" xfId="42690" xr:uid="{98AEB361-831C-40FF-B87D-2196D02ACD15}"/>
    <cellStyle name="20% - Accent3 7 2 5 3" xfId="29040" xr:uid="{F4B8545C-22AA-4C16-B921-4A5C0C58A301}"/>
    <cellStyle name="20% - Accent3 7 2 5 4" xfId="15477" xr:uid="{B1D1BFF4-1E76-4A47-9F9B-AB333A29FFCC}"/>
    <cellStyle name="20% - Accent3 7 2 6" xfId="42679" xr:uid="{4308FC40-0BE2-4A1A-AB87-6CA776B254D3}"/>
    <cellStyle name="20% - Accent3 7 2 7" xfId="29029" xr:uid="{62C76668-44D8-498A-8145-15F75860B121}"/>
    <cellStyle name="20% - Accent3 7 2 8" xfId="15466" xr:uid="{F59719C1-069F-4265-886D-2B42C34C4273}"/>
    <cellStyle name="20% - Accent3 7 3" xfId="1003" xr:uid="{3A55394A-59D5-4632-AD78-B1B2E7485F90}"/>
    <cellStyle name="20% - Accent3 7 3 2" xfId="1004" xr:uid="{B7DA423B-B523-4A90-A821-BF92E367E64D}"/>
    <cellStyle name="20% - Accent3 7 3 2 2" xfId="1005" xr:uid="{CA62063F-4D7B-454E-8B47-DBF306C1EF51}"/>
    <cellStyle name="20% - Accent3 7 3 2 2 2" xfId="42693" xr:uid="{AF4A9231-5B3A-4226-A732-CFE216A85020}"/>
    <cellStyle name="20% - Accent3 7 3 2 2 3" xfId="29043" xr:uid="{07FBF2BE-CC68-444F-99A5-0D124846F600}"/>
    <cellStyle name="20% - Accent3 7 3 2 2 4" xfId="15480" xr:uid="{D8FFC355-C283-44FA-A309-87D712201C28}"/>
    <cellStyle name="20% - Accent3 7 3 2 3" xfId="42692" xr:uid="{63546C06-FB4D-4B89-A181-946CEB0E6AEE}"/>
    <cellStyle name="20% - Accent3 7 3 2 4" xfId="29042" xr:uid="{267F4D8D-E8FB-47E5-8B7C-25FBF62DC372}"/>
    <cellStyle name="20% - Accent3 7 3 2 5" xfId="15479" xr:uid="{EE33D8D1-39F4-46C9-8FA6-78D27CBF4AEF}"/>
    <cellStyle name="20% - Accent3 7 3 3" xfId="1006" xr:uid="{86D5C549-82D1-44BC-821E-B961596507A6}"/>
    <cellStyle name="20% - Accent3 7 3 3 2" xfId="1007" xr:uid="{7B0AF585-E7E7-4D6F-993B-6FC81C5795EC}"/>
    <cellStyle name="20% - Accent3 7 3 3 2 2" xfId="42695" xr:uid="{FFF72BC8-B79E-4256-98DA-BB2FB23DF68B}"/>
    <cellStyle name="20% - Accent3 7 3 3 2 3" xfId="29045" xr:uid="{DD0417FA-F30C-498D-B099-1F934BC17D46}"/>
    <cellStyle name="20% - Accent3 7 3 3 2 4" xfId="15482" xr:uid="{37890EA0-0DA9-4A05-868D-11E78EEAB9DA}"/>
    <cellStyle name="20% - Accent3 7 3 3 3" xfId="42694" xr:uid="{9B0E5048-D850-4412-A8FE-31ECD169CC6A}"/>
    <cellStyle name="20% - Accent3 7 3 3 4" xfId="29044" xr:uid="{169D2368-7032-408D-8044-E0B91AEA6A52}"/>
    <cellStyle name="20% - Accent3 7 3 3 5" xfId="15481" xr:uid="{F829B730-A12F-43C5-B447-339B53F24F23}"/>
    <cellStyle name="20% - Accent3 7 3 4" xfId="1008" xr:uid="{7EEAFBD3-C416-4F2B-8E58-30FCC1673E42}"/>
    <cellStyle name="20% - Accent3 7 3 4 2" xfId="42696" xr:uid="{D652981C-AB29-4C86-ABF4-CCAE1075F000}"/>
    <cellStyle name="20% - Accent3 7 3 4 3" xfId="29046" xr:uid="{35218CF7-6E77-40A2-BEBF-94E2E3BC253D}"/>
    <cellStyle name="20% - Accent3 7 3 4 4" xfId="15483" xr:uid="{D7EBDA59-6C0A-4E24-A154-E7DEF01006E3}"/>
    <cellStyle name="20% - Accent3 7 3 5" xfId="42691" xr:uid="{C3F6C41C-39D5-4AF2-8763-106F82E50704}"/>
    <cellStyle name="20% - Accent3 7 3 6" xfId="29041" xr:uid="{2E5E1A30-E84E-46F5-B640-9E38F3EB7BE4}"/>
    <cellStyle name="20% - Accent3 7 3 7" xfId="15478" xr:uid="{F3EA29B3-0523-4C6A-A083-68B4A3328A70}"/>
    <cellStyle name="20% - Accent3 7 4" xfId="1009" xr:uid="{AF687FD2-B863-4AA3-AF68-F749D92789D5}"/>
    <cellStyle name="20% - Accent3 7 4 2" xfId="1010" xr:uid="{B7E6EE14-1AFD-4C99-AD88-9ADB2EB53446}"/>
    <cellStyle name="20% - Accent3 7 4 2 2" xfId="1011" xr:uid="{67E038CD-B023-46C8-867A-CC8F76D44A16}"/>
    <cellStyle name="20% - Accent3 7 4 2 2 2" xfId="42699" xr:uid="{8C50FE44-4E7B-435F-A98F-EBB6D5FCA730}"/>
    <cellStyle name="20% - Accent3 7 4 2 2 3" xfId="29049" xr:uid="{7C3C40ED-0ED0-4C05-87E7-82DC94B6269B}"/>
    <cellStyle name="20% - Accent3 7 4 2 2 4" xfId="15486" xr:uid="{260DD6F3-228B-4A13-B61A-B435B73F4C71}"/>
    <cellStyle name="20% - Accent3 7 4 2 3" xfId="42698" xr:uid="{88785BD6-2282-49B4-9249-5FDEA6654813}"/>
    <cellStyle name="20% - Accent3 7 4 2 4" xfId="29048" xr:uid="{5E7F50BD-A05A-4A64-A980-AAB547C6DEE8}"/>
    <cellStyle name="20% - Accent3 7 4 2 5" xfId="15485" xr:uid="{A285267B-AA52-48DD-B7B7-F42E7C615DE2}"/>
    <cellStyle name="20% - Accent3 7 4 3" xfId="1012" xr:uid="{E53CA9FB-A09B-41E3-AF0B-E8483B6CBEA8}"/>
    <cellStyle name="20% - Accent3 7 4 3 2" xfId="1013" xr:uid="{8B19D12A-9690-4609-8D17-75FC4A692661}"/>
    <cellStyle name="20% - Accent3 7 4 3 2 2" xfId="42701" xr:uid="{035C800D-247A-4BE9-9719-EC2D141A0745}"/>
    <cellStyle name="20% - Accent3 7 4 3 2 3" xfId="29051" xr:uid="{EBFC9A54-EDF0-47D1-8352-F63645C28700}"/>
    <cellStyle name="20% - Accent3 7 4 3 2 4" xfId="15488" xr:uid="{8EA8DA48-914A-49B1-96DF-3C87E31D3928}"/>
    <cellStyle name="20% - Accent3 7 4 3 3" xfId="42700" xr:uid="{209F8F58-E070-46FE-9FD8-EC9B4B9F46EB}"/>
    <cellStyle name="20% - Accent3 7 4 3 4" xfId="29050" xr:uid="{6E10DC39-0527-471F-80FE-7EE9E0993496}"/>
    <cellStyle name="20% - Accent3 7 4 3 5" xfId="15487" xr:uid="{8A6CBCD4-B49A-4315-BA9F-7C1479BD4BFF}"/>
    <cellStyle name="20% - Accent3 7 4 4" xfId="1014" xr:uid="{16F35A93-00DC-4B9F-B46F-3C3554DA8A51}"/>
    <cellStyle name="20% - Accent3 7 4 4 2" xfId="42702" xr:uid="{DE67F994-CCF0-4042-903D-E2D81204A226}"/>
    <cellStyle name="20% - Accent3 7 4 4 3" xfId="29052" xr:uid="{97509DA8-E71D-4902-B7B6-4CDAF95B9A66}"/>
    <cellStyle name="20% - Accent3 7 4 4 4" xfId="15489" xr:uid="{19AC5C09-76D0-421B-8BD5-B7AEE168B42B}"/>
    <cellStyle name="20% - Accent3 7 4 5" xfId="42697" xr:uid="{649B9893-B8E5-447C-B8BA-57F6668C0EB9}"/>
    <cellStyle name="20% - Accent3 7 4 6" xfId="29047" xr:uid="{0D563900-0926-4AEF-A3EB-AA53F01E6212}"/>
    <cellStyle name="20% - Accent3 7 4 7" xfId="15484" xr:uid="{0DD68B74-A163-4883-AA23-248058F7A85E}"/>
    <cellStyle name="20% - Accent3 7 5" xfId="1015" xr:uid="{C20683CC-1AC1-409C-B17B-6B6CD6F9AC4C}"/>
    <cellStyle name="20% - Accent3 7 5 2" xfId="1016" xr:uid="{857B8B5E-39B5-4827-B194-6D8B6E88F6DD}"/>
    <cellStyle name="20% - Accent3 7 5 2 2" xfId="1017" xr:uid="{256C55CF-4B19-4B45-B3FA-ED9935BA85D3}"/>
    <cellStyle name="20% - Accent3 7 5 2 2 2" xfId="42705" xr:uid="{20341435-5DDE-4D1F-977D-8A704A19E1BC}"/>
    <cellStyle name="20% - Accent3 7 5 2 2 3" xfId="29055" xr:uid="{6844B4F7-34CE-47C5-95B0-C99DD597AA1C}"/>
    <cellStyle name="20% - Accent3 7 5 2 2 4" xfId="15492" xr:uid="{E5A6C010-BB2E-41BA-ACA9-411C86C252C2}"/>
    <cellStyle name="20% - Accent3 7 5 2 3" xfId="42704" xr:uid="{4ADC8169-C60C-4E99-B45B-57C46A7D739A}"/>
    <cellStyle name="20% - Accent3 7 5 2 4" xfId="29054" xr:uid="{1753C91D-26BF-463E-A51C-6DAB7D4AAB71}"/>
    <cellStyle name="20% - Accent3 7 5 2 5" xfId="15491" xr:uid="{16A10413-8F4C-4FBB-8F7F-BC0BB7A7500F}"/>
    <cellStyle name="20% - Accent3 7 5 3" xfId="1018" xr:uid="{95BCB9CA-6C3B-46F7-A88D-C805CD680B05}"/>
    <cellStyle name="20% - Accent3 7 5 3 2" xfId="1019" xr:uid="{28DD27C9-7174-440E-A3EA-49EB0CE4E984}"/>
    <cellStyle name="20% - Accent3 7 5 3 2 2" xfId="42707" xr:uid="{004FBBD1-D89E-4ADF-AF09-93F00C422A74}"/>
    <cellStyle name="20% - Accent3 7 5 3 2 3" xfId="29057" xr:uid="{364483F5-D588-4D1E-A2A6-58346D9C4237}"/>
    <cellStyle name="20% - Accent3 7 5 3 2 4" xfId="15494" xr:uid="{5B553A58-E47B-4C1E-B5B8-30107891D89C}"/>
    <cellStyle name="20% - Accent3 7 5 3 3" xfId="42706" xr:uid="{4EE7107F-3C01-49AB-820D-FF4E982FCFE4}"/>
    <cellStyle name="20% - Accent3 7 5 3 4" xfId="29056" xr:uid="{A883B2CB-6C91-4973-B1AB-18305F49929E}"/>
    <cellStyle name="20% - Accent3 7 5 3 5" xfId="15493" xr:uid="{01B460F3-DDF8-4F6E-A6AB-B93A0FD30651}"/>
    <cellStyle name="20% - Accent3 7 5 4" xfId="1020" xr:uid="{FEFAC8C3-FF7B-4919-838A-F53344B590EF}"/>
    <cellStyle name="20% - Accent3 7 5 4 2" xfId="42708" xr:uid="{343AC008-F312-4258-B3B9-3749C21EA438}"/>
    <cellStyle name="20% - Accent3 7 5 4 3" xfId="29058" xr:uid="{22DEDEC7-489B-46E0-8D52-F6E5AA2FA984}"/>
    <cellStyle name="20% - Accent3 7 5 4 4" xfId="15495" xr:uid="{FBBA2685-0238-4604-B004-1D3669B11032}"/>
    <cellStyle name="20% - Accent3 7 5 5" xfId="42703" xr:uid="{26BCEA7B-7119-4595-B6B9-FEE93F7C1253}"/>
    <cellStyle name="20% - Accent3 7 5 6" xfId="29053" xr:uid="{C75EA8F2-2153-40F8-B30E-963C9400E4AC}"/>
    <cellStyle name="20% - Accent3 7 5 7" xfId="15490" xr:uid="{B3B0C181-5A7A-4999-BA4C-5D12ECF041A0}"/>
    <cellStyle name="20% - Accent3 7 6" xfId="1021" xr:uid="{2F4640C9-4269-4135-B373-73176797220C}"/>
    <cellStyle name="20% - Accent3 7 6 2" xfId="1022" xr:uid="{75B93BC1-EB96-451D-ACB2-D6A4EC6DD177}"/>
    <cellStyle name="20% - Accent3 7 6 2 2" xfId="42710" xr:uid="{449EDB24-8C48-4DA2-88FC-ACD45211A6FF}"/>
    <cellStyle name="20% - Accent3 7 6 2 3" xfId="29060" xr:uid="{78964A19-A087-490F-9F4D-5BF96F253BD4}"/>
    <cellStyle name="20% - Accent3 7 6 2 4" xfId="15497" xr:uid="{B766A2C8-8B8D-4DCE-9FE3-12459E0BA620}"/>
    <cellStyle name="20% - Accent3 7 6 3" xfId="42709" xr:uid="{C6871D80-6C61-4FE7-B9C3-F0BFB34B2D15}"/>
    <cellStyle name="20% - Accent3 7 6 4" xfId="29059" xr:uid="{7D369F72-C92D-46D9-A6DC-AF1A2F60093F}"/>
    <cellStyle name="20% - Accent3 7 6 5" xfId="15496" xr:uid="{ACAFA8FD-DDAC-4608-9169-B17809DB839A}"/>
    <cellStyle name="20% - Accent3 7 7" xfId="1023" xr:uid="{67BA43B6-F670-4E78-93DF-CAEB0A2941B3}"/>
    <cellStyle name="20% - Accent3 7 7 2" xfId="1024" xr:uid="{D9DED65F-DB4D-4A6D-9322-BF54905C9B94}"/>
    <cellStyle name="20% - Accent3 7 7 2 2" xfId="42712" xr:uid="{FCBC1EC9-1938-4121-B108-EDD65A423711}"/>
    <cellStyle name="20% - Accent3 7 7 2 3" xfId="29062" xr:uid="{3831024F-3D73-4B01-92A8-761E65B9D898}"/>
    <cellStyle name="20% - Accent3 7 7 2 4" xfId="15499" xr:uid="{9DC14BDA-184A-45C4-87BB-3CB0D3BFC900}"/>
    <cellStyle name="20% - Accent3 7 7 3" xfId="42711" xr:uid="{E051EE1D-46C6-4F4F-9DBE-CBEAE4333F4B}"/>
    <cellStyle name="20% - Accent3 7 7 4" xfId="29061" xr:uid="{F73ED7FA-F5AA-45F4-AF76-372C775EE27F}"/>
    <cellStyle name="20% - Accent3 7 7 5" xfId="15498" xr:uid="{5A5B4643-C057-46EE-AF90-0D77B62556DA}"/>
    <cellStyle name="20% - Accent3 7 8" xfId="1025" xr:uid="{43D25ABC-1EFC-4355-917C-6073DEEA9A66}"/>
    <cellStyle name="20% - Accent3 7 8 2" xfId="42713" xr:uid="{87ED9393-0E67-4DF6-B150-DF4828BD1E18}"/>
    <cellStyle name="20% - Accent3 7 8 3" xfId="29063" xr:uid="{419752EE-C90F-4E26-B1D2-2F7BEEC966A3}"/>
    <cellStyle name="20% - Accent3 7 8 4" xfId="15500" xr:uid="{16D855D9-3033-4581-9404-02BD49C63CD4}"/>
    <cellStyle name="20% - Accent3 7 9" xfId="42678" xr:uid="{6C9D3B90-C31C-4530-847D-F5F6FCD326E8}"/>
    <cellStyle name="20% - Accent3 8" xfId="1026" xr:uid="{75B51406-E614-442F-AAAC-4629F5954209}"/>
    <cellStyle name="20% - Accent3 8 2" xfId="1027" xr:uid="{823EDB57-9C7F-4F29-90A7-73CB3A44621F}"/>
    <cellStyle name="20% - Accent3 8 2 2" xfId="1028" xr:uid="{91DD878F-9AFF-473D-8ED1-A20414BA6C1E}"/>
    <cellStyle name="20% - Accent3 8 2 2 2" xfId="1029" xr:uid="{902F5E04-045D-4E27-9F09-53114833BC32}"/>
    <cellStyle name="20% - Accent3 8 2 2 2 2" xfId="42717" xr:uid="{07CC8541-8737-48C5-ADC4-28907D955C8F}"/>
    <cellStyle name="20% - Accent3 8 2 2 2 3" xfId="29067" xr:uid="{7915AAA8-5DE6-4A2C-8604-9664B55E19DA}"/>
    <cellStyle name="20% - Accent3 8 2 2 2 4" xfId="15504" xr:uid="{E8FF797D-54E1-4243-A369-A1A20B39EC98}"/>
    <cellStyle name="20% - Accent3 8 2 2 3" xfId="42716" xr:uid="{1EC3409E-D013-44C8-BBA4-F27DE308A5B3}"/>
    <cellStyle name="20% - Accent3 8 2 2 4" xfId="29066" xr:uid="{86CB03C6-F239-454E-8F40-3E41385AE433}"/>
    <cellStyle name="20% - Accent3 8 2 2 5" xfId="15503" xr:uid="{87A1E1BC-D50C-4080-8CD5-E0507616A065}"/>
    <cellStyle name="20% - Accent3 8 2 3" xfId="1030" xr:uid="{8EF6E8F1-64E9-4071-A7CC-5E0206C57CD6}"/>
    <cellStyle name="20% - Accent3 8 2 3 2" xfId="1031" xr:uid="{2E7964D0-6F79-44A6-BC8A-A2ED00CEC696}"/>
    <cellStyle name="20% - Accent3 8 2 3 2 2" xfId="42719" xr:uid="{297C968F-B453-47EB-9CD0-C764F5739B6C}"/>
    <cellStyle name="20% - Accent3 8 2 3 2 3" xfId="29069" xr:uid="{70A16D2C-B592-4881-B0CC-05D807EE16CF}"/>
    <cellStyle name="20% - Accent3 8 2 3 2 4" xfId="15506" xr:uid="{0D9CEBA0-15CB-45AF-993E-F453A6C65EFE}"/>
    <cellStyle name="20% - Accent3 8 2 3 3" xfId="42718" xr:uid="{9B7A05F6-A40D-4FA8-B122-C0314F3D3421}"/>
    <cellStyle name="20% - Accent3 8 2 3 4" xfId="29068" xr:uid="{085627AB-C244-4C43-8D44-575178B61EB2}"/>
    <cellStyle name="20% - Accent3 8 2 3 5" xfId="15505" xr:uid="{67C64E0A-7882-49C3-9BFF-728F9AEB64DB}"/>
    <cellStyle name="20% - Accent3 8 2 4" xfId="1032" xr:uid="{058CE9BA-6190-45CB-A379-E634D8C72ACB}"/>
    <cellStyle name="20% - Accent3 8 2 4 2" xfId="42720" xr:uid="{51673906-CDF7-4947-BB16-8479F919128F}"/>
    <cellStyle name="20% - Accent3 8 2 4 3" xfId="29070" xr:uid="{08EE96A0-FE5B-4861-A66B-0561BF16DD12}"/>
    <cellStyle name="20% - Accent3 8 2 4 4" xfId="15507" xr:uid="{41FA8160-0877-4A44-B85E-EAB9372F9545}"/>
    <cellStyle name="20% - Accent3 8 2 5" xfId="42715" xr:uid="{FA0DAFA4-4816-4855-B736-ACEF2F79325D}"/>
    <cellStyle name="20% - Accent3 8 2 6" xfId="29065" xr:uid="{955E776D-504B-4063-8048-59A3F00CABA3}"/>
    <cellStyle name="20% - Accent3 8 2 7" xfId="15502" xr:uid="{4428CD4D-8EA0-494C-91A6-2AE506C42A75}"/>
    <cellStyle name="20% - Accent3 8 3" xfId="1033" xr:uid="{CECCA592-8FB0-4BC0-8E5F-A21878675E82}"/>
    <cellStyle name="20% - Accent3 8 3 2" xfId="1034" xr:uid="{6140AC9A-07CB-4D17-9670-924F9182F1CD}"/>
    <cellStyle name="20% - Accent3 8 3 2 2" xfId="1035" xr:uid="{8AEC9914-21F2-4856-AA61-42506450E30B}"/>
    <cellStyle name="20% - Accent3 8 3 2 2 2" xfId="42723" xr:uid="{FA7A9FCC-2800-414E-8932-6E37D1BB0D80}"/>
    <cellStyle name="20% - Accent3 8 3 2 2 3" xfId="29073" xr:uid="{901DB8EB-E7D2-4140-9262-D3E1FE2508C7}"/>
    <cellStyle name="20% - Accent3 8 3 2 2 4" xfId="15510" xr:uid="{3599D208-E51F-434A-B65F-52C0094D34FA}"/>
    <cellStyle name="20% - Accent3 8 3 2 3" xfId="42722" xr:uid="{B8445FAB-F049-4139-8452-EC4DB3E6843D}"/>
    <cellStyle name="20% - Accent3 8 3 2 4" xfId="29072" xr:uid="{8E9BE0ED-F303-430B-A8C6-BF41BE9F2819}"/>
    <cellStyle name="20% - Accent3 8 3 2 5" xfId="15509" xr:uid="{07F81A46-723A-4AE9-80F7-69ECF945216D}"/>
    <cellStyle name="20% - Accent3 8 3 3" xfId="1036" xr:uid="{B366A9EA-08D7-4D87-87AD-4E595937A276}"/>
    <cellStyle name="20% - Accent3 8 3 3 2" xfId="1037" xr:uid="{8994B0D7-1374-4AA9-A802-7FB2D2716C9B}"/>
    <cellStyle name="20% - Accent3 8 3 3 2 2" xfId="42725" xr:uid="{B8C41E9D-C903-4B13-B4BD-E4A40DCE5B60}"/>
    <cellStyle name="20% - Accent3 8 3 3 2 3" xfId="29075" xr:uid="{EA878F1E-60BE-42A0-8DE6-D704751B34E0}"/>
    <cellStyle name="20% - Accent3 8 3 3 2 4" xfId="15512" xr:uid="{202E7D14-7986-4879-8A1B-D81B646990FA}"/>
    <cellStyle name="20% - Accent3 8 3 3 3" xfId="42724" xr:uid="{C50CC37D-A9DA-4F3B-8EA1-6E49CEFBF74D}"/>
    <cellStyle name="20% - Accent3 8 3 3 4" xfId="29074" xr:uid="{292194D8-3F26-4E42-A98C-F1686D12CACF}"/>
    <cellStyle name="20% - Accent3 8 3 3 5" xfId="15511" xr:uid="{624AC8C5-B14E-485E-A041-CA028B736F00}"/>
    <cellStyle name="20% - Accent3 8 3 4" xfId="1038" xr:uid="{409CB3F2-E838-41E3-8705-F9375127EC26}"/>
    <cellStyle name="20% - Accent3 8 3 4 2" xfId="42726" xr:uid="{DA5A9F7A-CA94-47D8-996F-769A2B287C18}"/>
    <cellStyle name="20% - Accent3 8 3 4 3" xfId="29076" xr:uid="{6776C216-04E0-4162-B7EE-D20C5212E7FD}"/>
    <cellStyle name="20% - Accent3 8 3 4 4" xfId="15513" xr:uid="{86DE50C5-0472-4CFB-BE71-E75DC50B9C1B}"/>
    <cellStyle name="20% - Accent3 8 3 5" xfId="42721" xr:uid="{F5D293EC-0CFF-44D2-92CD-9A78BA73F709}"/>
    <cellStyle name="20% - Accent3 8 3 6" xfId="29071" xr:uid="{72B99FA5-7E4F-4D65-9097-CC3D5C23D794}"/>
    <cellStyle name="20% - Accent3 8 3 7" xfId="15508" xr:uid="{C25EA481-19F7-46E5-9468-C92DDA0C1263}"/>
    <cellStyle name="20% - Accent3 8 4" xfId="1039" xr:uid="{810660E2-8857-4C50-B44F-7ACF0CC79415}"/>
    <cellStyle name="20% - Accent3 8 4 2" xfId="1040" xr:uid="{8AE33E46-769B-46C7-9551-700F218CCC06}"/>
    <cellStyle name="20% - Accent3 8 4 2 2" xfId="42728" xr:uid="{55B121A9-47A9-4E30-88CF-061447B27DB0}"/>
    <cellStyle name="20% - Accent3 8 4 2 3" xfId="29078" xr:uid="{6D993B7C-427F-4D04-9195-2D0D1E46893D}"/>
    <cellStyle name="20% - Accent3 8 4 2 4" xfId="15515" xr:uid="{3D54934B-BCBD-46AF-BE6A-02791EB3EAE2}"/>
    <cellStyle name="20% - Accent3 8 4 3" xfId="42727" xr:uid="{710F4146-107D-430E-9A41-B32460397EF7}"/>
    <cellStyle name="20% - Accent3 8 4 4" xfId="29077" xr:uid="{0B348ABE-8B45-4C8B-9165-5AB7141EFD41}"/>
    <cellStyle name="20% - Accent3 8 4 5" xfId="15514" xr:uid="{5924435D-AF93-498F-81A1-FF7EFD2BA6D0}"/>
    <cellStyle name="20% - Accent3 8 5" xfId="1041" xr:uid="{A85C11D3-369D-4057-88CB-0EC5012CD26D}"/>
    <cellStyle name="20% - Accent3 8 5 2" xfId="1042" xr:uid="{23F9DD68-0AE6-4CC4-A927-EA8F6EA4BC24}"/>
    <cellStyle name="20% - Accent3 8 5 2 2" xfId="42730" xr:uid="{E6401964-E849-4214-9E09-5E82770CE739}"/>
    <cellStyle name="20% - Accent3 8 5 2 3" xfId="29080" xr:uid="{6B2D5129-0FAF-4FAE-BBCB-E77147728533}"/>
    <cellStyle name="20% - Accent3 8 5 2 4" xfId="15517" xr:uid="{E332F596-0825-444B-8D8C-8B7AD015DD03}"/>
    <cellStyle name="20% - Accent3 8 5 3" xfId="42729" xr:uid="{8B185C48-6C37-4039-A504-ACBA065E8C33}"/>
    <cellStyle name="20% - Accent3 8 5 4" xfId="29079" xr:uid="{168E8214-5725-40D4-B2A1-1900D36552EA}"/>
    <cellStyle name="20% - Accent3 8 5 5" xfId="15516" xr:uid="{94C1F0BE-08D4-4BF4-B6A4-49B9B14D8AE8}"/>
    <cellStyle name="20% - Accent3 8 6" xfId="1043" xr:uid="{F7B2F343-BE09-4D91-99AA-7FBF92A81CAD}"/>
    <cellStyle name="20% - Accent3 8 6 2" xfId="42731" xr:uid="{2E545CAB-21E0-4204-A2CB-BC062538117C}"/>
    <cellStyle name="20% - Accent3 8 6 3" xfId="29081" xr:uid="{4D7B7602-D7CA-4B9C-A6B4-C2AC87A9F54B}"/>
    <cellStyle name="20% - Accent3 8 6 4" xfId="15518" xr:uid="{EEE6E715-012C-4905-BB2F-8EAD0B77FF2E}"/>
    <cellStyle name="20% - Accent3 8 7" xfId="42714" xr:uid="{4E2F8B6C-846D-446F-AE72-BE58AD35A656}"/>
    <cellStyle name="20% - Accent3 8 8" xfId="29064" xr:uid="{8BCC3B96-265D-4A05-91CE-CF4279EEC99E}"/>
    <cellStyle name="20% - Accent3 8 9" xfId="15501" xr:uid="{4D137A50-A57C-4D78-9161-6032455128A8}"/>
    <cellStyle name="20% - Accent3 9" xfId="1044" xr:uid="{15C88C60-7D82-462A-AD0A-AFAC7015A33D}"/>
    <cellStyle name="20% - Accent3 9 2" xfId="1045" xr:uid="{700FC96D-5506-479E-82CF-A5C9A8FC01ED}"/>
    <cellStyle name="20% - Accent3 9 2 2" xfId="1046" xr:uid="{B89348E6-53EB-4687-998F-450B85A68584}"/>
    <cellStyle name="20% - Accent3 9 2 2 2" xfId="1047" xr:uid="{EFB731E7-6168-4246-9F8F-C0928C4AC956}"/>
    <cellStyle name="20% - Accent3 9 2 2 2 2" xfId="42735" xr:uid="{9E5598C2-E584-4627-8279-78DFED58872C}"/>
    <cellStyle name="20% - Accent3 9 2 2 2 3" xfId="29085" xr:uid="{3A78FB5B-82C3-4577-BBD3-CB63A6641A34}"/>
    <cellStyle name="20% - Accent3 9 2 2 2 4" xfId="15522" xr:uid="{A187A71B-4708-4238-903B-5997F489BB93}"/>
    <cellStyle name="20% - Accent3 9 2 2 3" xfId="42734" xr:uid="{63DE7782-27BC-4C4A-B951-5F8AA8902997}"/>
    <cellStyle name="20% - Accent3 9 2 2 4" xfId="29084" xr:uid="{7B05DAEF-B333-445F-A016-C097109E0D60}"/>
    <cellStyle name="20% - Accent3 9 2 2 5" xfId="15521" xr:uid="{497EB0D4-6600-4C9E-8ACD-C9F486311E18}"/>
    <cellStyle name="20% - Accent3 9 2 3" xfId="1048" xr:uid="{61E8EC21-5831-4791-BD4B-EC5EE0B1C7FF}"/>
    <cellStyle name="20% - Accent3 9 2 3 2" xfId="1049" xr:uid="{8139B6B7-4265-4E1A-BACC-33AACA98326D}"/>
    <cellStyle name="20% - Accent3 9 2 3 2 2" xfId="42737" xr:uid="{67145CE2-0086-4C30-AD29-FB7B2B0D450D}"/>
    <cellStyle name="20% - Accent3 9 2 3 2 3" xfId="29087" xr:uid="{0406FE6E-55CE-4BF0-81F7-B823BB39391C}"/>
    <cellStyle name="20% - Accent3 9 2 3 2 4" xfId="15524" xr:uid="{02543B8A-2D61-4E4F-BB3B-55F37E5AFF3D}"/>
    <cellStyle name="20% - Accent3 9 2 3 3" xfId="42736" xr:uid="{3DB06506-A6F8-4853-82E6-863A405415FF}"/>
    <cellStyle name="20% - Accent3 9 2 3 4" xfId="29086" xr:uid="{0F77A691-9C30-4F3B-9801-148FE5B10938}"/>
    <cellStyle name="20% - Accent3 9 2 3 5" xfId="15523" xr:uid="{4A8C8750-605D-4BC0-A246-65453C00F399}"/>
    <cellStyle name="20% - Accent3 9 2 4" xfId="1050" xr:uid="{54B66F07-A95F-480A-B6A9-D5C4769C5ED1}"/>
    <cellStyle name="20% - Accent3 9 2 4 2" xfId="42738" xr:uid="{3AD28AA3-8460-40CE-81FD-2B9735133019}"/>
    <cellStyle name="20% - Accent3 9 2 4 3" xfId="29088" xr:uid="{E40ED269-0A29-4ED0-8747-F759BF76201E}"/>
    <cellStyle name="20% - Accent3 9 2 4 4" xfId="15525" xr:uid="{EA036BA9-1B5B-4AB7-A9CA-05EAE0F7147E}"/>
    <cellStyle name="20% - Accent3 9 2 5" xfId="42733" xr:uid="{AD8FFF65-495C-47B0-BAB6-B8D670E27F04}"/>
    <cellStyle name="20% - Accent3 9 2 6" xfId="29083" xr:uid="{41918695-3FA4-4F9E-B332-6BE6AE3AB740}"/>
    <cellStyle name="20% - Accent3 9 2 7" xfId="15520" xr:uid="{D8B1479D-7B80-4119-89AF-AE9FF7E6F261}"/>
    <cellStyle name="20% - Accent3 9 3" xfId="1051" xr:uid="{E0DF030D-9E85-489B-8161-911805186F7B}"/>
    <cellStyle name="20% - Accent3 9 3 2" xfId="1052" xr:uid="{9401C1C7-3B4B-4F5E-8BC1-32AAFD5079C1}"/>
    <cellStyle name="20% - Accent3 9 3 2 2" xfId="1053" xr:uid="{BE80272B-76E2-4B15-8852-433C3C01E962}"/>
    <cellStyle name="20% - Accent3 9 3 2 2 2" xfId="42741" xr:uid="{4061B95B-1DF2-4C5F-B774-80FFF8786A7F}"/>
    <cellStyle name="20% - Accent3 9 3 2 2 3" xfId="29091" xr:uid="{4A1F889C-BC48-4C56-BA0B-FFB9BF87A58D}"/>
    <cellStyle name="20% - Accent3 9 3 2 2 4" xfId="15528" xr:uid="{775439C6-8A73-49B1-BCBE-E3EE1020160A}"/>
    <cellStyle name="20% - Accent3 9 3 2 3" xfId="42740" xr:uid="{88E22B45-76C4-4DF8-A565-81ED4A1DB24C}"/>
    <cellStyle name="20% - Accent3 9 3 2 4" xfId="29090" xr:uid="{9BB2C883-06D7-4365-81FB-DB89623F8B7B}"/>
    <cellStyle name="20% - Accent3 9 3 2 5" xfId="15527" xr:uid="{AB78048D-C101-483B-8EF3-10DB698A5268}"/>
    <cellStyle name="20% - Accent3 9 3 3" xfId="1054" xr:uid="{54EE181E-0D0F-450C-A0D4-F8440C2BA963}"/>
    <cellStyle name="20% - Accent3 9 3 3 2" xfId="1055" xr:uid="{D430510E-7680-4BB3-9A94-0A2E89D7A471}"/>
    <cellStyle name="20% - Accent3 9 3 3 2 2" xfId="42743" xr:uid="{317B9EA4-D6E9-44B8-8021-8513DA2498F5}"/>
    <cellStyle name="20% - Accent3 9 3 3 2 3" xfId="29093" xr:uid="{687D345E-4451-44A7-A7C1-8E64E9002961}"/>
    <cellStyle name="20% - Accent3 9 3 3 2 4" xfId="15530" xr:uid="{7E9CDDEC-CB1D-4692-B905-34BFADF44D21}"/>
    <cellStyle name="20% - Accent3 9 3 3 3" xfId="42742" xr:uid="{D613DEF2-00D0-48D8-868A-33D662CB1F9F}"/>
    <cellStyle name="20% - Accent3 9 3 3 4" xfId="29092" xr:uid="{FE230989-6389-46C9-A2AE-781E6F434ADE}"/>
    <cellStyle name="20% - Accent3 9 3 3 5" xfId="15529" xr:uid="{A86024B9-C80E-42CD-AF02-60A0DBF2572E}"/>
    <cellStyle name="20% - Accent3 9 3 4" xfId="1056" xr:uid="{E66D8A2C-A12F-45C0-9329-EB99F1519D4F}"/>
    <cellStyle name="20% - Accent3 9 3 4 2" xfId="42744" xr:uid="{0852F08B-E60A-4C06-82E1-5CD1C8098CC3}"/>
    <cellStyle name="20% - Accent3 9 3 4 3" xfId="29094" xr:uid="{E1F80CC7-0DC8-416F-ABB0-795434624903}"/>
    <cellStyle name="20% - Accent3 9 3 4 4" xfId="15531" xr:uid="{F8BEE8A7-998D-42F8-A6B3-04CA226FFF60}"/>
    <cellStyle name="20% - Accent3 9 3 5" xfId="42739" xr:uid="{B3C7ADD6-7794-4DF5-B31C-9958B2CBB4FA}"/>
    <cellStyle name="20% - Accent3 9 3 6" xfId="29089" xr:uid="{F84A6D1E-8355-4280-B4C9-69AC426A71ED}"/>
    <cellStyle name="20% - Accent3 9 3 7" xfId="15526" xr:uid="{3FC65BEF-90F5-4C1F-8E98-9F0EFF73B53E}"/>
    <cellStyle name="20% - Accent3 9 4" xfId="1057" xr:uid="{755D9D93-260F-4E0E-B7A0-454295A545C1}"/>
    <cellStyle name="20% - Accent3 9 4 2" xfId="1058" xr:uid="{9D89C560-339C-4A26-85D5-CDA9A5920CA9}"/>
    <cellStyle name="20% - Accent3 9 4 2 2" xfId="42746" xr:uid="{E284B858-8C51-4FCB-8A93-3DC035F587D6}"/>
    <cellStyle name="20% - Accent3 9 4 2 3" xfId="29096" xr:uid="{1B9D5B95-4D24-4BB5-9839-D6054DAF44AF}"/>
    <cellStyle name="20% - Accent3 9 4 2 4" xfId="15533" xr:uid="{8E9CA594-EFDC-44F8-A16D-8373B3B69C8C}"/>
    <cellStyle name="20% - Accent3 9 4 3" xfId="42745" xr:uid="{CFC97527-544E-434A-A3EE-DA525370219C}"/>
    <cellStyle name="20% - Accent3 9 4 4" xfId="29095" xr:uid="{D6DB1770-ADEA-4E84-BD88-63F4FA986892}"/>
    <cellStyle name="20% - Accent3 9 4 5" xfId="15532" xr:uid="{532E00A7-E3A4-40C1-BCD6-E1B77F58A9D2}"/>
    <cellStyle name="20% - Accent3 9 5" xfId="1059" xr:uid="{A962D544-B701-45C3-9B19-92E317793204}"/>
    <cellStyle name="20% - Accent3 9 5 2" xfId="1060" xr:uid="{05F940FE-0045-41B3-A19B-368143DF23F1}"/>
    <cellStyle name="20% - Accent3 9 5 2 2" xfId="42748" xr:uid="{EF59C810-A63E-44DF-87C6-B809EB64BF9D}"/>
    <cellStyle name="20% - Accent3 9 5 2 3" xfId="29098" xr:uid="{9CD9097D-827B-432C-BBD0-92DA39A2FA12}"/>
    <cellStyle name="20% - Accent3 9 5 2 4" xfId="15535" xr:uid="{C33EC9D3-7137-4CD4-ADEE-CF17CC0485A0}"/>
    <cellStyle name="20% - Accent3 9 5 3" xfId="42747" xr:uid="{67DB0904-B45E-46C5-8247-FC9904B951B1}"/>
    <cellStyle name="20% - Accent3 9 5 4" xfId="29097" xr:uid="{9CCCAD7F-E1C1-4703-BCD9-25D634099B93}"/>
    <cellStyle name="20% - Accent3 9 5 5" xfId="15534" xr:uid="{766A0F41-8EE6-4009-A01E-3ED5A896E0FE}"/>
    <cellStyle name="20% - Accent3 9 6" xfId="1061" xr:uid="{0C8B03D1-1E03-4BD9-B6BD-C64D0453AA05}"/>
    <cellStyle name="20% - Accent3 9 6 2" xfId="42749" xr:uid="{7F981773-04EC-4E60-AC34-C839EC2C2CBF}"/>
    <cellStyle name="20% - Accent3 9 6 3" xfId="29099" xr:uid="{93402F03-C574-477E-B086-E04CC759E5EE}"/>
    <cellStyle name="20% - Accent3 9 6 4" xfId="15536" xr:uid="{1925E0A1-3C5F-472C-9545-679B00E7FC89}"/>
    <cellStyle name="20% - Accent3 9 7" xfId="42732" xr:uid="{D7AFFBCB-03CC-4101-9286-AA69ACE5747B}"/>
    <cellStyle name="20% - Accent3 9 8" xfId="29082" xr:uid="{9A4B341C-8ADF-4B64-B1BC-29EA911E37CB}"/>
    <cellStyle name="20% - Accent3 9 9" xfId="15519" xr:uid="{E687BADB-5AE4-4E86-B81F-FAE5F5180734}"/>
    <cellStyle name="20% - Accent4" xfId="166" builtinId="42" customBuiltin="1"/>
    <cellStyle name="20% - Accent4 10" xfId="1062" xr:uid="{DDFBD8FD-0F85-46B9-AB14-77C8D4C479F6}"/>
    <cellStyle name="20% - Accent4 10 2" xfId="1063" xr:uid="{DB9D8BE3-11C5-43E9-9A51-C5E22E4091D1}"/>
    <cellStyle name="20% - Accent4 10 2 2" xfId="1064" xr:uid="{DEB9CA88-290D-4467-A5E9-0DFD2478522E}"/>
    <cellStyle name="20% - Accent4 10 2 2 2" xfId="1065" xr:uid="{1DCEF0B9-6111-4951-AD4C-9B31C6C06863}"/>
    <cellStyle name="20% - Accent4 10 2 2 2 2" xfId="42753" xr:uid="{B7959683-DA0F-47E5-95E1-DA0068AAD99C}"/>
    <cellStyle name="20% - Accent4 10 2 2 2 3" xfId="29103" xr:uid="{C3392058-1C91-4A57-9F45-E7371BDDFD7E}"/>
    <cellStyle name="20% - Accent4 10 2 2 2 4" xfId="15540" xr:uid="{24AA55DA-3B32-4390-BC9F-C5A15C09D355}"/>
    <cellStyle name="20% - Accent4 10 2 2 3" xfId="42752" xr:uid="{D3FA763F-AFBF-4857-8509-A351C64D3C91}"/>
    <cellStyle name="20% - Accent4 10 2 2 4" xfId="29102" xr:uid="{7F0A38D3-04D2-4269-8C50-FF9BE5E0DD91}"/>
    <cellStyle name="20% - Accent4 10 2 2 5" xfId="15539" xr:uid="{A4193378-8F24-4333-B896-4E932A80B41F}"/>
    <cellStyle name="20% - Accent4 10 2 3" xfId="1066" xr:uid="{F50583C4-1416-4E9D-9E8F-5D917F0F3245}"/>
    <cellStyle name="20% - Accent4 10 2 3 2" xfId="1067" xr:uid="{0BED46DD-FF93-4237-8F6A-A7F04F58A5E2}"/>
    <cellStyle name="20% - Accent4 10 2 3 2 2" xfId="42755" xr:uid="{5023D7CB-A9E0-4090-A894-31ADCC472009}"/>
    <cellStyle name="20% - Accent4 10 2 3 2 3" xfId="29105" xr:uid="{F9AF1242-3966-4E9F-AB6B-8C38666ED971}"/>
    <cellStyle name="20% - Accent4 10 2 3 2 4" xfId="15542" xr:uid="{BA9EDD89-E9C3-4900-8E18-282DF9DBDD42}"/>
    <cellStyle name="20% - Accent4 10 2 3 3" xfId="42754" xr:uid="{7197823F-E127-4A5A-9382-4054D6CA15D6}"/>
    <cellStyle name="20% - Accent4 10 2 3 4" xfId="29104" xr:uid="{ED35CD44-16EC-4B7D-A270-F6CF7FC4AA03}"/>
    <cellStyle name="20% - Accent4 10 2 3 5" xfId="15541" xr:uid="{5F89ECCB-5477-4A70-A753-9838B277167A}"/>
    <cellStyle name="20% - Accent4 10 2 4" xfId="1068" xr:uid="{E4C807F0-A7A9-4625-AF52-8618CAD0DC5E}"/>
    <cellStyle name="20% - Accent4 10 2 4 2" xfId="42756" xr:uid="{27F4ACC1-BB51-497B-9264-E2788B059E04}"/>
    <cellStyle name="20% - Accent4 10 2 4 3" xfId="29106" xr:uid="{984F726E-B5B7-453B-B18F-38AB23FEF296}"/>
    <cellStyle name="20% - Accent4 10 2 4 4" xfId="15543" xr:uid="{1841DD73-82F3-40AD-B0FE-D34F042FFBB9}"/>
    <cellStyle name="20% - Accent4 10 2 5" xfId="42751" xr:uid="{5912A993-1C77-4D4C-BC83-BC02D0A0727E}"/>
    <cellStyle name="20% - Accent4 10 2 6" xfId="29101" xr:uid="{59E640AC-69EC-4CBB-A678-B23F1276FA93}"/>
    <cellStyle name="20% - Accent4 10 2 7" xfId="15538" xr:uid="{A7B36CF9-CC7E-4C4A-B12D-01EFBE0ABDEC}"/>
    <cellStyle name="20% - Accent4 10 3" xfId="1069" xr:uid="{DA5ED491-08CF-4463-A93A-6FEC417358FD}"/>
    <cellStyle name="20% - Accent4 10 3 2" xfId="1070" xr:uid="{6FD4C35D-F80E-4A59-A51C-4E65AF4AFE06}"/>
    <cellStyle name="20% - Accent4 10 3 2 2" xfId="42758" xr:uid="{A574BA6A-AB69-432E-85DA-F30BF00026B7}"/>
    <cellStyle name="20% - Accent4 10 3 2 3" xfId="29108" xr:uid="{BCCC5CAD-4108-4A26-803C-7DA69B1FADE7}"/>
    <cellStyle name="20% - Accent4 10 3 2 4" xfId="15545" xr:uid="{F42240CF-7A14-4C80-8953-7D19804B95C0}"/>
    <cellStyle name="20% - Accent4 10 3 3" xfId="42757" xr:uid="{563DDA6E-3C56-462C-921D-7A7CAD0CE66F}"/>
    <cellStyle name="20% - Accent4 10 3 4" xfId="29107" xr:uid="{FD781966-965E-474F-A860-BD36E3061D13}"/>
    <cellStyle name="20% - Accent4 10 3 5" xfId="15544" xr:uid="{9C58C224-1DDE-4F86-AAE4-E39D717B3936}"/>
    <cellStyle name="20% - Accent4 10 4" xfId="1071" xr:uid="{82D335A8-513D-408B-856F-1ECEC33E7481}"/>
    <cellStyle name="20% - Accent4 10 4 2" xfId="1072" xr:uid="{D3AAAA31-081E-4636-BF8F-44AAC4D7D184}"/>
    <cellStyle name="20% - Accent4 10 4 2 2" xfId="42760" xr:uid="{22529C8A-AF06-4A2C-B764-0DDBBFB3FE00}"/>
    <cellStyle name="20% - Accent4 10 4 2 3" xfId="29110" xr:uid="{677F4D95-F8E3-4F5A-9A23-4D6FA3BF5949}"/>
    <cellStyle name="20% - Accent4 10 4 2 4" xfId="15547" xr:uid="{CD59DCA6-ABD4-4462-8287-779286256157}"/>
    <cellStyle name="20% - Accent4 10 4 3" xfId="42759" xr:uid="{8832A7E5-B928-450A-A2B3-6EB78616ABA4}"/>
    <cellStyle name="20% - Accent4 10 4 4" xfId="29109" xr:uid="{0E5A598B-7216-49DF-A351-A6FD3ED14174}"/>
    <cellStyle name="20% - Accent4 10 4 5" xfId="15546" xr:uid="{BC28FCF7-B0C9-4CDD-AEBE-024DDFDF5E32}"/>
    <cellStyle name="20% - Accent4 10 5" xfId="1073" xr:uid="{7C77CDA0-A5F7-43C5-827B-474CD25E8B11}"/>
    <cellStyle name="20% - Accent4 10 5 2" xfId="42761" xr:uid="{1063B3E2-AFD2-428F-A405-C87BE900348B}"/>
    <cellStyle name="20% - Accent4 10 5 3" xfId="29111" xr:uid="{8E5073D6-E6CB-42B2-AF7E-F0501EE72757}"/>
    <cellStyle name="20% - Accent4 10 5 4" xfId="15548" xr:uid="{1811F3E5-0CC2-44A4-9B1E-F05B455ED28F}"/>
    <cellStyle name="20% - Accent4 10 6" xfId="42750" xr:uid="{C2912314-69A9-44C3-A5AD-1EC2DC722EDB}"/>
    <cellStyle name="20% - Accent4 10 7" xfId="29100" xr:uid="{16DBB296-7DEE-4990-9A3C-F63AD44A560E}"/>
    <cellStyle name="20% - Accent4 10 8" xfId="15537" xr:uid="{4556D12F-7ACF-4FB7-8269-1CF3B51A185C}"/>
    <cellStyle name="20% - Accent4 11" xfId="1074" xr:uid="{7479388F-E29C-4EF5-95EA-1A8B74246218}"/>
    <cellStyle name="20% - Accent4 11 2" xfId="1075" xr:uid="{B0B6C24F-29F6-4A7B-BCE9-EC77A9F48E39}"/>
    <cellStyle name="20% - Accent4 11 2 2" xfId="1076" xr:uid="{5556E79F-E395-4207-ABB7-C84129592CA6}"/>
    <cellStyle name="20% - Accent4 11 2 2 2" xfId="1077" xr:uid="{642310F0-55E9-43A3-A6FA-2BB1D0515999}"/>
    <cellStyle name="20% - Accent4 11 2 2 2 2" xfId="42765" xr:uid="{7E112047-69FD-4957-8758-CEFD1BB73A64}"/>
    <cellStyle name="20% - Accent4 11 2 2 2 3" xfId="29115" xr:uid="{37FFC8FF-0D22-48AB-BFCA-C645231417F3}"/>
    <cellStyle name="20% - Accent4 11 2 2 2 4" xfId="15552" xr:uid="{92110D04-3935-4F8D-A267-76727CABD0BF}"/>
    <cellStyle name="20% - Accent4 11 2 2 3" xfId="42764" xr:uid="{EF933AB7-DE37-41F1-ACE1-76E0AA3FBDF3}"/>
    <cellStyle name="20% - Accent4 11 2 2 4" xfId="29114" xr:uid="{51118002-45FE-4941-B4C0-347CA9D585A7}"/>
    <cellStyle name="20% - Accent4 11 2 2 5" xfId="15551" xr:uid="{16492A90-F209-4AA5-B444-CA59D4177A47}"/>
    <cellStyle name="20% - Accent4 11 2 3" xfId="1078" xr:uid="{034A7A5E-858C-4446-B066-D99ED677CB14}"/>
    <cellStyle name="20% - Accent4 11 2 3 2" xfId="1079" xr:uid="{47DF334C-8F09-49C3-B291-E3B96172F62C}"/>
    <cellStyle name="20% - Accent4 11 2 3 2 2" xfId="42767" xr:uid="{3FB9357B-2166-4940-8176-92F239F5E3B8}"/>
    <cellStyle name="20% - Accent4 11 2 3 2 3" xfId="29117" xr:uid="{D845F1AB-4661-4728-8594-BF745C8CEA0A}"/>
    <cellStyle name="20% - Accent4 11 2 3 2 4" xfId="15554" xr:uid="{CBAB7D0C-6DE7-493A-8E91-E8C30F3D6C83}"/>
    <cellStyle name="20% - Accent4 11 2 3 3" xfId="42766" xr:uid="{7A2885E3-0423-49C2-93DE-066AACC94AAA}"/>
    <cellStyle name="20% - Accent4 11 2 3 4" xfId="29116" xr:uid="{3A04DCAC-AF04-452F-A7C9-3B1DD26FF37A}"/>
    <cellStyle name="20% - Accent4 11 2 3 5" xfId="15553" xr:uid="{5A4BFF78-AFF1-46AA-A043-E8C84C6A959F}"/>
    <cellStyle name="20% - Accent4 11 2 4" xfId="1080" xr:uid="{C4FB2E1C-3F01-49AC-A517-B87ED430D9D2}"/>
    <cellStyle name="20% - Accent4 11 2 4 2" xfId="42768" xr:uid="{F617CA31-A771-45E8-A9DA-FA7A093F2C8C}"/>
    <cellStyle name="20% - Accent4 11 2 4 3" xfId="29118" xr:uid="{42A9B97E-E525-4C17-BB98-2EF80FF6A506}"/>
    <cellStyle name="20% - Accent4 11 2 4 4" xfId="15555" xr:uid="{F2603D1C-9AAB-45F3-87CC-845262BEA225}"/>
    <cellStyle name="20% - Accent4 11 2 5" xfId="42763" xr:uid="{D688ED33-F6C4-4C54-B816-3CBFD5359337}"/>
    <cellStyle name="20% - Accent4 11 2 6" xfId="29113" xr:uid="{DBDAD7E3-BF96-480D-9F7F-5B4BBEDCBF9E}"/>
    <cellStyle name="20% - Accent4 11 2 7" xfId="15550" xr:uid="{F9968A08-216F-4B0D-B809-483F22588269}"/>
    <cellStyle name="20% - Accent4 11 3" xfId="1081" xr:uid="{F603ADBF-A680-4226-B45D-14E7122FEFC5}"/>
    <cellStyle name="20% - Accent4 11 3 2" xfId="1082" xr:uid="{94B108CC-0697-41F3-9B8B-A5383AC26157}"/>
    <cellStyle name="20% - Accent4 11 3 2 2" xfId="42770" xr:uid="{2A974FBA-DD96-447A-AA58-FA65B12A2767}"/>
    <cellStyle name="20% - Accent4 11 3 2 3" xfId="29120" xr:uid="{5F779891-CC31-40CD-AF89-8F9A6662C36B}"/>
    <cellStyle name="20% - Accent4 11 3 2 4" xfId="15557" xr:uid="{97CAE990-A3FC-4032-933A-B2576E43506C}"/>
    <cellStyle name="20% - Accent4 11 3 3" xfId="42769" xr:uid="{699392EE-B6A9-47D6-B89E-D8745AEAC27D}"/>
    <cellStyle name="20% - Accent4 11 3 4" xfId="29119" xr:uid="{E1DB15FB-00C0-42B9-B538-9224F193B680}"/>
    <cellStyle name="20% - Accent4 11 3 5" xfId="15556" xr:uid="{FEAB3BD3-8833-4887-BA16-02AD4270CC56}"/>
    <cellStyle name="20% - Accent4 11 4" xfId="1083" xr:uid="{464AAA59-E877-41BD-987D-45CA70B9C93F}"/>
    <cellStyle name="20% - Accent4 11 4 2" xfId="1084" xr:uid="{17811382-8F4F-48DF-BF0C-DA0B120AF634}"/>
    <cellStyle name="20% - Accent4 11 4 2 2" xfId="42772" xr:uid="{5E63AE73-CB85-412A-AE7F-9EB91FE896FD}"/>
    <cellStyle name="20% - Accent4 11 4 2 3" xfId="29122" xr:uid="{13D7B9E2-D351-478F-AADE-B96735C0060D}"/>
    <cellStyle name="20% - Accent4 11 4 2 4" xfId="15559" xr:uid="{B8ADF121-6AD2-4A46-9E1F-F036F208C19E}"/>
    <cellStyle name="20% - Accent4 11 4 3" xfId="42771" xr:uid="{876F769F-DE2D-489A-A565-00EEF569474E}"/>
    <cellStyle name="20% - Accent4 11 4 4" xfId="29121" xr:uid="{C0A5886F-7BE0-4052-9806-971693C7D07A}"/>
    <cellStyle name="20% - Accent4 11 4 5" xfId="15558" xr:uid="{03AAAEFC-0D23-4D61-8D37-83D174482B8D}"/>
    <cellStyle name="20% - Accent4 11 5" xfId="1085" xr:uid="{9B42F77D-224A-4045-900A-2442BD0D426D}"/>
    <cellStyle name="20% - Accent4 11 5 2" xfId="42773" xr:uid="{DD70D625-0686-417E-94B1-47E3ED071A0E}"/>
    <cellStyle name="20% - Accent4 11 5 3" xfId="29123" xr:uid="{E4AEEFDC-98E2-40C8-9778-273DF6CC495A}"/>
    <cellStyle name="20% - Accent4 11 5 4" xfId="15560" xr:uid="{2C050BDB-1C88-4799-BCF7-10F8FB58EF42}"/>
    <cellStyle name="20% - Accent4 11 6" xfId="42762" xr:uid="{BD7647D1-CF12-4EA0-83B8-2B15D1CB2045}"/>
    <cellStyle name="20% - Accent4 11 7" xfId="29112" xr:uid="{7691B6F1-6CCC-4E6B-8873-F6AA8364E507}"/>
    <cellStyle name="20% - Accent4 11 8" xfId="15549" xr:uid="{91E1D980-9A13-43BE-AE59-A3255138825D}"/>
    <cellStyle name="20% - Accent4 12" xfId="1086" xr:uid="{1E55CB2F-2D52-4878-B86E-D9A89B1B6150}"/>
    <cellStyle name="20% - Accent4 12 2" xfId="1087" xr:uid="{28CC8BDF-9C2B-436F-A782-BBC262136F73}"/>
    <cellStyle name="20% - Accent4 12 2 2" xfId="1088" xr:uid="{C72FA1D7-A3B7-4E15-B05B-24ED02A24235}"/>
    <cellStyle name="20% - Accent4 12 2 2 2" xfId="42776" xr:uid="{C677C3FB-044C-4173-B5B5-BA42661B212C}"/>
    <cellStyle name="20% - Accent4 12 2 2 3" xfId="29126" xr:uid="{6617D783-E9F8-4297-8EAE-F9695AB51328}"/>
    <cellStyle name="20% - Accent4 12 2 2 4" xfId="15563" xr:uid="{1D6419D5-4EC9-47EB-B78E-BB490F271509}"/>
    <cellStyle name="20% - Accent4 12 2 3" xfId="42775" xr:uid="{820803CF-CB94-4812-8A65-1D77CE69E398}"/>
    <cellStyle name="20% - Accent4 12 2 4" xfId="29125" xr:uid="{D20A82D7-5F45-4323-B3EF-51BB7B761867}"/>
    <cellStyle name="20% - Accent4 12 2 5" xfId="15562" xr:uid="{CB51CFD7-2774-4EB4-A5C8-4F5480BFAB57}"/>
    <cellStyle name="20% - Accent4 12 3" xfId="1089" xr:uid="{299C4411-3A15-4E9E-8AA4-C9A75B072015}"/>
    <cellStyle name="20% - Accent4 12 3 2" xfId="1090" xr:uid="{BE678696-F222-4088-8526-3675740633ED}"/>
    <cellStyle name="20% - Accent4 12 3 2 2" xfId="42778" xr:uid="{4AB148F4-57D9-4803-9D82-208EB00DA2FA}"/>
    <cellStyle name="20% - Accent4 12 3 2 3" xfId="29128" xr:uid="{C49DEF17-4CA9-4D2B-9489-BACC422D4DB2}"/>
    <cellStyle name="20% - Accent4 12 3 2 4" xfId="15565" xr:uid="{1DF81477-FF65-4C57-9273-46A4FBB69B62}"/>
    <cellStyle name="20% - Accent4 12 3 3" xfId="42777" xr:uid="{E639A857-3526-4212-93FE-B55EAB16FFDC}"/>
    <cellStyle name="20% - Accent4 12 3 4" xfId="29127" xr:uid="{4B7C9509-D611-4AFA-B6FA-92F74A965250}"/>
    <cellStyle name="20% - Accent4 12 3 5" xfId="15564" xr:uid="{AAF78D40-F3B4-433B-BFFD-D2D06A610249}"/>
    <cellStyle name="20% - Accent4 12 4" xfId="1091" xr:uid="{578CF37F-3B19-4FF2-957A-6BE0D3864380}"/>
    <cellStyle name="20% - Accent4 12 4 2" xfId="42779" xr:uid="{5F020750-EB94-4B02-8993-B877A7B16689}"/>
    <cellStyle name="20% - Accent4 12 4 3" xfId="29129" xr:uid="{907FFA8C-988F-498E-B5D4-284298BCF0F1}"/>
    <cellStyle name="20% - Accent4 12 4 4" xfId="15566" xr:uid="{67C2EAC9-3E16-48CC-8164-71CEF93B5B0E}"/>
    <cellStyle name="20% - Accent4 12 5" xfId="42774" xr:uid="{E755EFE4-A7A6-431B-9C0A-C3049C2C8285}"/>
    <cellStyle name="20% - Accent4 12 6" xfId="29124" xr:uid="{A3FCEAD6-9A8C-42F4-A434-4D3F95C4CFB6}"/>
    <cellStyle name="20% - Accent4 12 7" xfId="15561" xr:uid="{9E362E25-5CB6-4026-8C78-DF415A40B826}"/>
    <cellStyle name="20% - Accent4 13" xfId="1092" xr:uid="{C625C988-D516-4223-882F-5FC0635BAB37}"/>
    <cellStyle name="20% - Accent4 13 2" xfId="1093" xr:uid="{C2BA3EAC-E1E6-4689-8737-6A33FC951156}"/>
    <cellStyle name="20% - Accent4 13 2 2" xfId="1094" xr:uid="{AF4BE0A2-7E7F-49AA-9FAB-193BD92FC1CC}"/>
    <cellStyle name="20% - Accent4 13 2 2 2" xfId="42782" xr:uid="{9813590A-DA00-48C8-AA15-9081C15D0C22}"/>
    <cellStyle name="20% - Accent4 13 2 2 3" xfId="29132" xr:uid="{15567C83-7F7E-481F-BEA9-8E6D8E00785E}"/>
    <cellStyle name="20% - Accent4 13 2 2 4" xfId="15569" xr:uid="{8012A554-4784-4591-8D36-06D77041A122}"/>
    <cellStyle name="20% - Accent4 13 2 3" xfId="42781" xr:uid="{99DDFC43-C99D-47D4-9EFF-A64FC7E5B4C6}"/>
    <cellStyle name="20% - Accent4 13 2 4" xfId="29131" xr:uid="{8F2CBB45-2C88-455D-9B77-4FFFD48C3068}"/>
    <cellStyle name="20% - Accent4 13 2 5" xfId="15568" xr:uid="{21D0122C-3A1D-4658-ACC7-F126DBB4DAE7}"/>
    <cellStyle name="20% - Accent4 13 3" xfId="1095" xr:uid="{1C7A838A-88BC-4AA1-B5AD-BF721B6A72B1}"/>
    <cellStyle name="20% - Accent4 13 3 2" xfId="1096" xr:uid="{B790AA1B-97D8-4E38-B781-0016E855CAB0}"/>
    <cellStyle name="20% - Accent4 13 3 2 2" xfId="42784" xr:uid="{D73EE576-C053-43E8-9EFC-0C71D9C88035}"/>
    <cellStyle name="20% - Accent4 13 3 2 3" xfId="29134" xr:uid="{DCC1C90D-123A-49DF-A2DC-775EB3A7CCF8}"/>
    <cellStyle name="20% - Accent4 13 3 2 4" xfId="15571" xr:uid="{781F5ABA-4973-443D-ABB4-CC6FFFAA1811}"/>
    <cellStyle name="20% - Accent4 13 3 3" xfId="42783" xr:uid="{69F2172A-A78F-4908-BA8B-8189C8BEFBC7}"/>
    <cellStyle name="20% - Accent4 13 3 4" xfId="29133" xr:uid="{49409743-F6B4-4552-8B82-8C5B38C2752F}"/>
    <cellStyle name="20% - Accent4 13 3 5" xfId="15570" xr:uid="{D113F94C-6869-4F63-9DA2-F2C958089519}"/>
    <cellStyle name="20% - Accent4 13 4" xfId="1097" xr:uid="{4F0BEA93-4E08-4ABE-B179-17E9EACCF6C3}"/>
    <cellStyle name="20% - Accent4 13 4 2" xfId="42785" xr:uid="{112CA1D3-0B26-4936-BF1B-6E896E723885}"/>
    <cellStyle name="20% - Accent4 13 4 3" xfId="29135" xr:uid="{4D86F781-FCCD-4612-8B42-FBDBDAD2E41E}"/>
    <cellStyle name="20% - Accent4 13 4 4" xfId="15572" xr:uid="{D91A1168-BEC0-4C7D-88F2-48F8343BFFF3}"/>
    <cellStyle name="20% - Accent4 13 5" xfId="42780" xr:uid="{C3ED6403-911C-494C-824E-B96EC52ABF4C}"/>
    <cellStyle name="20% - Accent4 13 6" xfId="29130" xr:uid="{BBC419D3-6DD1-40F6-80F8-DB2D249857BD}"/>
    <cellStyle name="20% - Accent4 13 7" xfId="15567" xr:uid="{6A1D99E7-9863-48A8-AF3B-1D23B22F5F25}"/>
    <cellStyle name="20% - Accent4 14" xfId="1098" xr:uid="{641705D5-D763-4111-86B4-324C3B49FBA6}"/>
    <cellStyle name="20% - Accent4 14 2" xfId="1099" xr:uid="{C4F7E9FD-61DE-465A-86C5-6CCA080E221C}"/>
    <cellStyle name="20% - Accent4 14 2 2" xfId="42787" xr:uid="{751D75A0-C4D0-43CC-900D-47E51BE4E977}"/>
    <cellStyle name="20% - Accent4 14 2 3" xfId="29137" xr:uid="{D60A965E-91F7-40DE-9620-615F1C62B184}"/>
    <cellStyle name="20% - Accent4 14 2 4" xfId="15574" xr:uid="{B439A341-A25B-4DA9-BECD-FC7A2272D539}"/>
    <cellStyle name="20% - Accent4 14 3" xfId="42786" xr:uid="{78558195-10FD-45ED-AECB-E27A386E415C}"/>
    <cellStyle name="20% - Accent4 14 4" xfId="29136" xr:uid="{0A56A922-14DE-4418-B13C-F559E8EADBCE}"/>
    <cellStyle name="20% - Accent4 14 5" xfId="15573" xr:uid="{5DB55B30-E557-47B5-9CF5-27DC3CFEBDA1}"/>
    <cellStyle name="20% - Accent4 15" xfId="1100" xr:uid="{79978052-2364-4F48-A514-F9372BE4EE8D}"/>
    <cellStyle name="20% - Accent4 15 2" xfId="1101" xr:uid="{4B2F77DE-C264-4A35-9E20-CA683C61D13D}"/>
    <cellStyle name="20% - Accent4 15 2 2" xfId="42789" xr:uid="{73B25AB8-5967-4BD3-96CD-DC3051642450}"/>
    <cellStyle name="20% - Accent4 15 2 3" xfId="29139" xr:uid="{F6EEF07E-DBC3-450D-8E2F-FA8C423F017D}"/>
    <cellStyle name="20% - Accent4 15 2 4" xfId="15576" xr:uid="{CA9E21A7-5336-4147-8AD5-AB8E695C3ADD}"/>
    <cellStyle name="20% - Accent4 15 3" xfId="42788" xr:uid="{EF3088A0-C6E2-40B9-8B8F-77A03DC034D3}"/>
    <cellStyle name="20% - Accent4 15 4" xfId="29138" xr:uid="{66F3234B-8EFD-439C-954E-249674853F3E}"/>
    <cellStyle name="20% - Accent4 15 5" xfId="15575" xr:uid="{30F5C7C1-9CFC-425C-8585-B1DC10882DCD}"/>
    <cellStyle name="20% - Accent4 16" xfId="1102" xr:uid="{E485D302-B6D1-4211-B039-FC82960FDAE5}"/>
    <cellStyle name="20% - Accent4 16 2" xfId="42790" xr:uid="{5FDCD496-BC82-48B8-ACFF-F71B8D1DDEB2}"/>
    <cellStyle name="20% - Accent4 16 3" xfId="29140" xr:uid="{FF4F565F-08D0-46B1-A5D4-6545CCA1B5E1}"/>
    <cellStyle name="20% - Accent4 16 4" xfId="15577" xr:uid="{71EC1D5A-7FA5-4117-8348-44ECF5EED112}"/>
    <cellStyle name="20% - Accent4 17" xfId="41859" xr:uid="{C43A60B0-906F-450E-94FF-CA7C2870DF39}"/>
    <cellStyle name="20% - Accent4 17 2" xfId="55465" xr:uid="{78A958AB-1B98-46B1-AB40-18CAB3C73468}"/>
    <cellStyle name="20% - Accent4 18" xfId="55445" xr:uid="{B465F887-F140-4406-93F8-34A6A5CF8D00}"/>
    <cellStyle name="20% - Accent4 2" xfId="17" xr:uid="{44653A9E-8ED8-486A-BE5B-E499989B6CF9}"/>
    <cellStyle name="20% - Accent4 2 10" xfId="42791" xr:uid="{A43C59F7-1CFE-4263-B1B2-CC550A1EAE81}"/>
    <cellStyle name="20% - Accent4 2 11" xfId="29141" xr:uid="{465B9250-16CB-447E-A50F-B5283CD1ED33}"/>
    <cellStyle name="20% - Accent4 2 12" xfId="15578" xr:uid="{F6605929-44C1-4165-9B4E-488667065A47}"/>
    <cellStyle name="20% - Accent4 2 13" xfId="1103" xr:uid="{9B1E2659-57EF-4171-A4CE-768E765C968C}"/>
    <cellStyle name="20% - Accent4 2 2" xfId="1104" xr:uid="{94D1AAB8-3A90-43F9-8A79-395AB7A274ED}"/>
    <cellStyle name="20% - Accent4 2 2 2" xfId="1105" xr:uid="{D5FB49E8-2FC5-4E7C-9B18-755CD806E7EA}"/>
    <cellStyle name="20% - Accent4 2 2 2 2" xfId="1106" xr:uid="{EDA6DEC2-6857-4B02-8B1E-053F584888E8}"/>
    <cellStyle name="20% - Accent4 2 2 2 2 2" xfId="1107" xr:uid="{98634432-96C7-40D5-9619-1F973AB4F74A}"/>
    <cellStyle name="20% - Accent4 2 2 2 2 2 2" xfId="42795" xr:uid="{4807D355-436D-44F9-85FC-9876B26A75FD}"/>
    <cellStyle name="20% - Accent4 2 2 2 2 2 3" xfId="29145" xr:uid="{D529B960-1761-4A7A-B718-B83985179DD5}"/>
    <cellStyle name="20% - Accent4 2 2 2 2 2 4" xfId="15582" xr:uid="{BA90BBF1-CF38-42A1-99F7-77345397D42B}"/>
    <cellStyle name="20% - Accent4 2 2 2 2 3" xfId="42794" xr:uid="{180CF509-D2A7-4976-927F-D46D22995C67}"/>
    <cellStyle name="20% - Accent4 2 2 2 2 4" xfId="29144" xr:uid="{65B92AF9-57AC-40FC-8411-E635FE2077D4}"/>
    <cellStyle name="20% - Accent4 2 2 2 2 5" xfId="15581" xr:uid="{CDF3C7A4-AE4B-46E6-8A0C-0977826DE147}"/>
    <cellStyle name="20% - Accent4 2 2 2 3" xfId="1108" xr:uid="{436503A8-F828-4E8C-9E47-F0C2AD24AFA3}"/>
    <cellStyle name="20% - Accent4 2 2 2 3 2" xfId="1109" xr:uid="{17E80FB6-03C2-4103-B474-5BC4DAA5FF25}"/>
    <cellStyle name="20% - Accent4 2 2 2 3 2 2" xfId="42797" xr:uid="{2DBC8980-5C5D-4C51-9CBD-B90AAAB4D32E}"/>
    <cellStyle name="20% - Accent4 2 2 2 3 2 3" xfId="29147" xr:uid="{D86466A6-9B48-44EA-9258-0C7863A0697A}"/>
    <cellStyle name="20% - Accent4 2 2 2 3 2 4" xfId="15584" xr:uid="{F86F3801-4190-496C-A40C-CC20C6C9042F}"/>
    <cellStyle name="20% - Accent4 2 2 2 3 3" xfId="42796" xr:uid="{CCACB765-804C-4CBD-9C79-AF6083673AD3}"/>
    <cellStyle name="20% - Accent4 2 2 2 3 4" xfId="29146" xr:uid="{F3BE32F8-A430-4B28-9E28-5E8A6526D495}"/>
    <cellStyle name="20% - Accent4 2 2 2 3 5" xfId="15583" xr:uid="{0CE210EE-7A22-4674-8A51-F9C48C9A860C}"/>
    <cellStyle name="20% - Accent4 2 2 2 4" xfId="1110" xr:uid="{538E3D07-AC3C-466F-9753-5F54DB405669}"/>
    <cellStyle name="20% - Accent4 2 2 2 4 2" xfId="42798" xr:uid="{37FD4B14-AE48-4E28-B152-0DF7D5E35FA5}"/>
    <cellStyle name="20% - Accent4 2 2 2 4 3" xfId="29148" xr:uid="{8A7689C4-A98A-4310-8624-3610752528C3}"/>
    <cellStyle name="20% - Accent4 2 2 2 4 4" xfId="15585" xr:uid="{4DEF1880-D876-41BD-B027-D916E84D4CE4}"/>
    <cellStyle name="20% - Accent4 2 2 2 5" xfId="42793" xr:uid="{9306FBBD-CCC4-4ABB-BD37-4E3FE36E1793}"/>
    <cellStyle name="20% - Accent4 2 2 2 6" xfId="29143" xr:uid="{71A2FD50-85C7-4DB2-A64A-BA3D88A88E4F}"/>
    <cellStyle name="20% - Accent4 2 2 2 7" xfId="15580" xr:uid="{F79323FD-A1DA-4C72-AEF0-832E48AB0BC6}"/>
    <cellStyle name="20% - Accent4 2 2 3" xfId="1111" xr:uid="{F953CA2C-AB85-4C3B-8CC0-861135B90ED9}"/>
    <cellStyle name="20% - Accent4 2 2 3 2" xfId="1112" xr:uid="{F9892A89-0DE5-42AB-B44C-46575BA152E6}"/>
    <cellStyle name="20% - Accent4 2 2 3 2 2" xfId="42800" xr:uid="{DC5FEB04-4599-4F07-8A35-0FECCD0A2FD5}"/>
    <cellStyle name="20% - Accent4 2 2 3 2 3" xfId="29150" xr:uid="{DF033C8F-559B-496C-95CD-CDC337731F6B}"/>
    <cellStyle name="20% - Accent4 2 2 3 2 4" xfId="15587" xr:uid="{C047B259-50A5-4B49-AE93-0F79FA61CA12}"/>
    <cellStyle name="20% - Accent4 2 2 3 3" xfId="42799" xr:uid="{872377FD-973C-433A-9BA4-0598D082E112}"/>
    <cellStyle name="20% - Accent4 2 2 3 4" xfId="29149" xr:uid="{3BE3C4E8-7F50-4703-A534-4B454FC3CED0}"/>
    <cellStyle name="20% - Accent4 2 2 3 5" xfId="15586" xr:uid="{9278375D-3CA2-4251-9817-E7BE38B50B6A}"/>
    <cellStyle name="20% - Accent4 2 2 4" xfId="1113" xr:uid="{F647B984-6422-49EA-A5AB-639B915FEA8D}"/>
    <cellStyle name="20% - Accent4 2 2 4 2" xfId="1114" xr:uid="{27F6221A-A7AE-4FFC-ACC6-989CFAE766CB}"/>
    <cellStyle name="20% - Accent4 2 2 4 2 2" xfId="42802" xr:uid="{A196A458-22A1-47EE-A128-849336981C1D}"/>
    <cellStyle name="20% - Accent4 2 2 4 2 3" xfId="29152" xr:uid="{AA72E7D4-C4AD-40AC-B2DE-5BE044130C36}"/>
    <cellStyle name="20% - Accent4 2 2 4 2 4" xfId="15589" xr:uid="{10C8487E-6A25-46B1-8665-179DC34874A5}"/>
    <cellStyle name="20% - Accent4 2 2 4 3" xfId="42801" xr:uid="{3BF14538-4DD7-469D-9143-2B411C29C635}"/>
    <cellStyle name="20% - Accent4 2 2 4 4" xfId="29151" xr:uid="{B500FD6D-060A-4078-AF87-CEF6CAA01EFF}"/>
    <cellStyle name="20% - Accent4 2 2 4 5" xfId="15588" xr:uid="{55701C27-F9FC-4C4D-940A-DA780DC0249D}"/>
    <cellStyle name="20% - Accent4 2 2 5" xfId="1115" xr:uid="{16BD54A9-4055-46F8-B8A2-9EA762723D71}"/>
    <cellStyle name="20% - Accent4 2 2 5 2" xfId="42803" xr:uid="{08FB00D8-F47C-4210-918A-D9BE9E4F4C37}"/>
    <cellStyle name="20% - Accent4 2 2 5 3" xfId="29153" xr:uid="{5168BDDC-58F0-4A26-9753-AFFC9BE968C5}"/>
    <cellStyle name="20% - Accent4 2 2 5 4" xfId="15590" xr:uid="{AB4902F8-88C8-4C3A-93CE-7046DD872B97}"/>
    <cellStyle name="20% - Accent4 2 2 6" xfId="42792" xr:uid="{284DAF31-2A77-4B61-A4A1-EAAF87ED17CB}"/>
    <cellStyle name="20% - Accent4 2 2 7" xfId="29142" xr:uid="{FCFB8BE6-1468-470B-A992-11B7864DC693}"/>
    <cellStyle name="20% - Accent4 2 2 8" xfId="15579" xr:uid="{11E2129A-BE71-4DF8-A798-6BC178A10EE6}"/>
    <cellStyle name="20% - Accent4 2 3" xfId="1116" xr:uid="{53D67D8E-9674-4FC9-85E2-F33A279985B8}"/>
    <cellStyle name="20% - Accent4 2 3 2" xfId="1117" xr:uid="{BE716AB0-E1CB-469B-AC65-63C4DD10AD2E}"/>
    <cellStyle name="20% - Accent4 2 3 2 2" xfId="1118" xr:uid="{4947805A-8FB4-47D0-9D50-C4537F80F919}"/>
    <cellStyle name="20% - Accent4 2 3 2 2 2" xfId="42806" xr:uid="{FCE420E7-13F5-44AA-9DE1-8DCC5B2C2C7D}"/>
    <cellStyle name="20% - Accent4 2 3 2 2 3" xfId="29156" xr:uid="{A3692E47-567D-4C1F-9738-FED7CF248B05}"/>
    <cellStyle name="20% - Accent4 2 3 2 2 4" xfId="15593" xr:uid="{21B63A48-638E-4B22-B5BA-746D0507DDE3}"/>
    <cellStyle name="20% - Accent4 2 3 2 3" xfId="42805" xr:uid="{FC142C47-9AA6-46D4-BD26-EA0635FB495D}"/>
    <cellStyle name="20% - Accent4 2 3 2 4" xfId="29155" xr:uid="{FA220D8C-9BEC-4139-AD0A-D0C0A482E0CC}"/>
    <cellStyle name="20% - Accent4 2 3 2 5" xfId="15592" xr:uid="{B7C0C76F-8290-4870-ABBF-5B835EC8B17F}"/>
    <cellStyle name="20% - Accent4 2 3 3" xfId="1119" xr:uid="{31FB9793-5618-463F-B72F-FB006B308C69}"/>
    <cellStyle name="20% - Accent4 2 3 3 2" xfId="1120" xr:uid="{94455C56-3A4D-41B5-B261-53A747831B69}"/>
    <cellStyle name="20% - Accent4 2 3 3 2 2" xfId="42808" xr:uid="{565CAF7B-FDAC-44F7-9FF2-1B4184F5FE76}"/>
    <cellStyle name="20% - Accent4 2 3 3 2 3" xfId="29158" xr:uid="{1A49B937-A95F-45AC-9F66-BC7F83BBBAA4}"/>
    <cellStyle name="20% - Accent4 2 3 3 2 4" xfId="15595" xr:uid="{E8040675-749C-4908-8710-CD615EB0ACF4}"/>
    <cellStyle name="20% - Accent4 2 3 3 3" xfId="42807" xr:uid="{7042114D-56A6-45CF-848A-600381F8DC63}"/>
    <cellStyle name="20% - Accent4 2 3 3 4" xfId="29157" xr:uid="{869A0B83-8E45-4645-A6D8-3594ADFAEF4C}"/>
    <cellStyle name="20% - Accent4 2 3 3 5" xfId="15594" xr:uid="{B35CAA47-2405-47D3-912E-60369210FCDA}"/>
    <cellStyle name="20% - Accent4 2 3 4" xfId="1121" xr:uid="{69D582E0-B1DD-416E-8CA6-934F8521A75B}"/>
    <cellStyle name="20% - Accent4 2 3 4 2" xfId="42809" xr:uid="{0240BCE0-C655-486F-9931-3F80F24B8C40}"/>
    <cellStyle name="20% - Accent4 2 3 4 3" xfId="29159" xr:uid="{37B78463-DAEE-458E-877D-3577935433A9}"/>
    <cellStyle name="20% - Accent4 2 3 4 4" xfId="15596" xr:uid="{D93AD4C5-17E4-40C3-B388-F15070968E8B}"/>
    <cellStyle name="20% - Accent4 2 3 5" xfId="42804" xr:uid="{4AADBEE9-D381-47CB-ACE7-1A93D07BE161}"/>
    <cellStyle name="20% - Accent4 2 3 6" xfId="29154" xr:uid="{1BA7BF0B-D46E-4802-B298-407EBE2675D7}"/>
    <cellStyle name="20% - Accent4 2 3 7" xfId="15591" xr:uid="{0C7DD89F-0233-401B-9CDA-CDE20C0ACECB}"/>
    <cellStyle name="20% - Accent4 2 4" xfId="1122" xr:uid="{5E986E4F-8182-4EA0-BCC0-1F52BA8E89BE}"/>
    <cellStyle name="20% - Accent4 2 4 2" xfId="1123" xr:uid="{D0666855-46B0-4393-95BC-40D580CE1067}"/>
    <cellStyle name="20% - Accent4 2 4 2 2" xfId="1124" xr:uid="{B1864AD4-31C4-4424-A53A-F00ECC2AAA99}"/>
    <cellStyle name="20% - Accent4 2 4 2 2 2" xfId="42812" xr:uid="{69EE56E3-5822-44E1-BCEB-712A712D7F98}"/>
    <cellStyle name="20% - Accent4 2 4 2 2 3" xfId="29162" xr:uid="{DBCFB7DE-7D70-4335-A759-EB94D79DBCF8}"/>
    <cellStyle name="20% - Accent4 2 4 2 2 4" xfId="15599" xr:uid="{7BEB299A-622A-422E-92E2-AB8D60474E77}"/>
    <cellStyle name="20% - Accent4 2 4 2 3" xfId="42811" xr:uid="{B89D3E31-93EF-4953-BBDE-BE6D3A408C15}"/>
    <cellStyle name="20% - Accent4 2 4 2 4" xfId="29161" xr:uid="{C69AED8C-3477-4B1E-A445-038716D55795}"/>
    <cellStyle name="20% - Accent4 2 4 2 5" xfId="15598" xr:uid="{FB4B60CB-240E-413B-AE9E-360AB862CD9D}"/>
    <cellStyle name="20% - Accent4 2 4 3" xfId="1125" xr:uid="{9C6D511C-D608-4D14-8165-8F4E1F7D4ED3}"/>
    <cellStyle name="20% - Accent4 2 4 3 2" xfId="1126" xr:uid="{88256E4E-FA46-426A-9B0B-092160E803ED}"/>
    <cellStyle name="20% - Accent4 2 4 3 2 2" xfId="42814" xr:uid="{A7B232AA-E85C-41FD-9E0F-B8B06F499B58}"/>
    <cellStyle name="20% - Accent4 2 4 3 2 3" xfId="29164" xr:uid="{CF6D4342-2965-437B-941E-FA9D49660B82}"/>
    <cellStyle name="20% - Accent4 2 4 3 2 4" xfId="15601" xr:uid="{6CAD8D73-F3D4-430C-86C3-EC72FCAFF472}"/>
    <cellStyle name="20% - Accent4 2 4 3 3" xfId="42813" xr:uid="{4EED79EE-AE38-4773-A09E-D171783F823B}"/>
    <cellStyle name="20% - Accent4 2 4 3 4" xfId="29163" xr:uid="{EDECF69B-9445-4805-BB2F-EABAE3B03FA5}"/>
    <cellStyle name="20% - Accent4 2 4 3 5" xfId="15600" xr:uid="{A29F641A-4038-4643-8392-7A719AEBBC21}"/>
    <cellStyle name="20% - Accent4 2 4 4" xfId="1127" xr:uid="{6EC59594-0C9D-4807-AFB2-34B6EACB2C15}"/>
    <cellStyle name="20% - Accent4 2 4 4 2" xfId="42815" xr:uid="{3A9AD030-44EE-46EA-AA9C-52546ADF536C}"/>
    <cellStyle name="20% - Accent4 2 4 4 3" xfId="29165" xr:uid="{92C4F2AA-3398-4A86-9D35-E49F3A9A02B9}"/>
    <cellStyle name="20% - Accent4 2 4 4 4" xfId="15602" xr:uid="{77B3901E-914C-4816-8957-34EFD2F3638E}"/>
    <cellStyle name="20% - Accent4 2 4 5" xfId="42810" xr:uid="{C7C5E462-EBA6-4596-8492-7DB832251DE7}"/>
    <cellStyle name="20% - Accent4 2 4 6" xfId="29160" xr:uid="{C691A794-AA26-4921-9027-4D731F27F08B}"/>
    <cellStyle name="20% - Accent4 2 4 7" xfId="15597" xr:uid="{8E4F42FE-9D32-4EDA-9E0D-9397AB7EE26F}"/>
    <cellStyle name="20% - Accent4 2 5" xfId="1128" xr:uid="{0CE3C484-47E9-4E5A-8BEA-76CEA83BC8A7}"/>
    <cellStyle name="20% - Accent4 2 5 2" xfId="1129" xr:uid="{FEE17EF2-4CFF-46C1-8AEF-9C2DCBBA62DC}"/>
    <cellStyle name="20% - Accent4 2 5 2 2" xfId="1130" xr:uid="{41932E2A-5B8B-4DAF-AD07-C55E7666F11F}"/>
    <cellStyle name="20% - Accent4 2 5 2 2 2" xfId="42818" xr:uid="{D690689A-47A5-4D87-9C4C-7BA1C500EACE}"/>
    <cellStyle name="20% - Accent4 2 5 2 2 3" xfId="29168" xr:uid="{2DACC231-7DFF-4408-B2EA-53C899821590}"/>
    <cellStyle name="20% - Accent4 2 5 2 2 4" xfId="15605" xr:uid="{A766960E-6CD1-4F3A-9A3C-FBB33A1F2611}"/>
    <cellStyle name="20% - Accent4 2 5 2 3" xfId="42817" xr:uid="{C48A14AC-B8EF-4216-BF37-961B694E232D}"/>
    <cellStyle name="20% - Accent4 2 5 2 4" xfId="29167" xr:uid="{515010DF-02F4-443E-8DAE-FF4C2235EFC7}"/>
    <cellStyle name="20% - Accent4 2 5 2 5" xfId="15604" xr:uid="{720EB92E-232D-4D53-9BE0-E678070CA73D}"/>
    <cellStyle name="20% - Accent4 2 5 3" xfId="1131" xr:uid="{A5C5CF40-44D1-4344-8297-EFE744D04C81}"/>
    <cellStyle name="20% - Accent4 2 5 3 2" xfId="1132" xr:uid="{924977BC-FE08-44BC-9884-EAD3718F884E}"/>
    <cellStyle name="20% - Accent4 2 5 3 2 2" xfId="42820" xr:uid="{5D955FEF-03C9-4E85-8646-3973D8311653}"/>
    <cellStyle name="20% - Accent4 2 5 3 2 3" xfId="29170" xr:uid="{AD38B725-75AE-49B9-B8AD-FE45AE95DEE3}"/>
    <cellStyle name="20% - Accent4 2 5 3 2 4" xfId="15607" xr:uid="{76DC9C9A-B553-4C3C-980C-A919DDEBEE48}"/>
    <cellStyle name="20% - Accent4 2 5 3 3" xfId="42819" xr:uid="{036E592A-DE46-44DB-90D0-22D7FD533CFA}"/>
    <cellStyle name="20% - Accent4 2 5 3 4" xfId="29169" xr:uid="{AFFAF721-EC4B-404C-925F-DB9CEACB43B6}"/>
    <cellStyle name="20% - Accent4 2 5 3 5" xfId="15606" xr:uid="{D3BAA3B9-50C7-4AD9-BAA3-3E7414627822}"/>
    <cellStyle name="20% - Accent4 2 5 4" xfId="1133" xr:uid="{E980153A-9A9E-47FE-89BD-80B34DD915E4}"/>
    <cellStyle name="20% - Accent4 2 5 4 2" xfId="42821" xr:uid="{B0351E95-900E-44A5-A1A6-7452FB3D28B2}"/>
    <cellStyle name="20% - Accent4 2 5 4 3" xfId="29171" xr:uid="{750C8181-EF2E-44EE-81EA-37BFF4335C53}"/>
    <cellStyle name="20% - Accent4 2 5 4 4" xfId="15608" xr:uid="{0BE0005C-58C1-4D80-B5F3-FD615B6F191E}"/>
    <cellStyle name="20% - Accent4 2 5 5" xfId="42816" xr:uid="{F29386D3-DC19-4C50-85DB-5D1D8F596838}"/>
    <cellStyle name="20% - Accent4 2 5 6" xfId="29166" xr:uid="{ECB76A13-8F80-432A-8E60-8A9C2A11EE76}"/>
    <cellStyle name="20% - Accent4 2 5 7" xfId="15603" xr:uid="{4DAFFD8F-7B33-40D6-8B21-EE965B61249D}"/>
    <cellStyle name="20% - Accent4 2 6" xfId="1134" xr:uid="{EB3BEA41-0484-4089-A517-B360003F9BAB}"/>
    <cellStyle name="20% - Accent4 2 6 2" xfId="1135" xr:uid="{8D5B9FE4-794D-470D-A7B4-70FB5B761D05}"/>
    <cellStyle name="20% - Accent4 2 6 2 2" xfId="42823" xr:uid="{B5A3BF6C-36AB-4F12-9505-8C64801C8893}"/>
    <cellStyle name="20% - Accent4 2 6 2 3" xfId="29173" xr:uid="{F94874F9-1D56-4318-A10F-4D128FE552B0}"/>
    <cellStyle name="20% - Accent4 2 6 2 4" xfId="15610" xr:uid="{2FB8952E-6F5B-4354-A62C-486D3FD08563}"/>
    <cellStyle name="20% - Accent4 2 6 3" xfId="42822" xr:uid="{4440D8E0-413B-4225-9FF1-F0DD0C88F8EC}"/>
    <cellStyle name="20% - Accent4 2 6 4" xfId="29172" xr:uid="{3154EE71-81F8-4CA2-9E5C-855B8496EA2B}"/>
    <cellStyle name="20% - Accent4 2 6 5" xfId="15609" xr:uid="{97B9F653-D47E-4C1B-90C2-220A2E6C6018}"/>
    <cellStyle name="20% - Accent4 2 7" xfId="1136" xr:uid="{DB28728F-2C37-468E-85B5-B4D55F39A241}"/>
    <cellStyle name="20% - Accent4 2 7 2" xfId="1137" xr:uid="{06939F22-9DB8-4290-94AD-8B50539C7F80}"/>
    <cellStyle name="20% - Accent4 2 7 2 2" xfId="42825" xr:uid="{2091F4B6-D1FF-44EA-A95D-54E7C4CD2F8D}"/>
    <cellStyle name="20% - Accent4 2 7 2 3" xfId="29175" xr:uid="{73100503-0387-41F4-B0D1-27A56F8D7BFC}"/>
    <cellStyle name="20% - Accent4 2 7 2 4" xfId="15612" xr:uid="{C323103C-6272-4837-A0F0-170394B191C4}"/>
    <cellStyle name="20% - Accent4 2 7 3" xfId="42824" xr:uid="{85A9FBFF-76BC-4619-BE6E-9AC83B592DC0}"/>
    <cellStyle name="20% - Accent4 2 7 4" xfId="29174" xr:uid="{87832006-73F9-47E2-A496-854D538FFE47}"/>
    <cellStyle name="20% - Accent4 2 7 5" xfId="15611" xr:uid="{2F16FB42-E22B-4B30-B946-AA44CD601765}"/>
    <cellStyle name="20% - Accent4 2 8" xfId="1138" xr:uid="{A5D8864F-F69A-4208-A303-8B7B4FBB55CA}"/>
    <cellStyle name="20% - Accent4 2 8 2" xfId="42826" xr:uid="{A34AECC9-4E13-462A-B4FC-A3CEC6E48F4C}"/>
    <cellStyle name="20% - Accent4 2 8 3" xfId="29176" xr:uid="{7E60BC93-3096-431D-8FDE-B6DB177BC276}"/>
    <cellStyle name="20% - Accent4 2 8 4" xfId="15613" xr:uid="{2EA23897-84E1-4586-B53F-E29F18319F7E}"/>
    <cellStyle name="20% - Accent4 2 9" xfId="41795" xr:uid="{F066F7B1-2EAD-4189-A369-B5E02E88018B}"/>
    <cellStyle name="20% - Accent4 3" xfId="18" xr:uid="{EBFD96C6-49D2-40BC-ABAA-7EA1258E6A27}"/>
    <cellStyle name="20% - Accent4 3 10" xfId="42827" xr:uid="{FDDFCC71-D3EB-47E3-8BE8-9EE48B0E4D3C}"/>
    <cellStyle name="20% - Accent4 3 11" xfId="29177" xr:uid="{61539615-5A40-406E-A936-4A0242A0B4C1}"/>
    <cellStyle name="20% - Accent4 3 12" xfId="15614" xr:uid="{32CEA7E3-5AD2-4223-A250-670BA56AB1EB}"/>
    <cellStyle name="20% - Accent4 3 13" xfId="1139" xr:uid="{CB57BA93-DB2F-4E8F-B7D5-E8C9647F1F27}"/>
    <cellStyle name="20% - Accent4 3 2" xfId="1140" xr:uid="{F0F1E96F-FE50-4241-A05D-74F16CFEA73A}"/>
    <cellStyle name="20% - Accent4 3 2 2" xfId="1141" xr:uid="{9A1AC10D-6CF0-4A34-ADE7-443D81293C57}"/>
    <cellStyle name="20% - Accent4 3 2 2 2" xfId="1142" xr:uid="{721710E0-2367-43F1-BE0E-1E7B66C874D0}"/>
    <cellStyle name="20% - Accent4 3 2 2 2 2" xfId="1143" xr:uid="{47BBFCFB-58C8-41B4-B1A0-5A1DDE611B25}"/>
    <cellStyle name="20% - Accent4 3 2 2 2 2 2" xfId="42831" xr:uid="{9BB08907-548B-44CF-A740-5D8F6F9E43F8}"/>
    <cellStyle name="20% - Accent4 3 2 2 2 2 3" xfId="29181" xr:uid="{4A0FAAE8-AB24-4D6C-869B-99BC98A03B18}"/>
    <cellStyle name="20% - Accent4 3 2 2 2 2 4" xfId="15618" xr:uid="{A7F3D954-ACBC-45B6-A9F5-C143A34A7F6F}"/>
    <cellStyle name="20% - Accent4 3 2 2 2 3" xfId="42830" xr:uid="{F52656CE-9389-4D6C-B019-B2818D3DAA3B}"/>
    <cellStyle name="20% - Accent4 3 2 2 2 4" xfId="29180" xr:uid="{FBA0592A-88FB-442E-A1D6-404DCAA9D17E}"/>
    <cellStyle name="20% - Accent4 3 2 2 2 5" xfId="15617" xr:uid="{B53CDC70-1D7C-4159-BBF8-E4DE8D38D5AA}"/>
    <cellStyle name="20% - Accent4 3 2 2 3" xfId="1144" xr:uid="{E67E5234-E530-4B37-ABEC-690DF6C81BAB}"/>
    <cellStyle name="20% - Accent4 3 2 2 3 2" xfId="1145" xr:uid="{0CB3EC67-2F12-4096-9479-7CAF46C14736}"/>
    <cellStyle name="20% - Accent4 3 2 2 3 2 2" xfId="42833" xr:uid="{EF478283-397B-41BA-84AD-204C317F23EF}"/>
    <cellStyle name="20% - Accent4 3 2 2 3 2 3" xfId="29183" xr:uid="{E4451981-1423-4639-A5D0-98C997B7DC6A}"/>
    <cellStyle name="20% - Accent4 3 2 2 3 2 4" xfId="15620" xr:uid="{6A140EB9-CA2B-40F6-9FBD-8EE9E183019D}"/>
    <cellStyle name="20% - Accent4 3 2 2 3 3" xfId="42832" xr:uid="{07627ADD-5D6A-412E-B8F0-31EB7A9E31E9}"/>
    <cellStyle name="20% - Accent4 3 2 2 3 4" xfId="29182" xr:uid="{69D98DC7-60FC-4C4E-B708-CCE503D48C2C}"/>
    <cellStyle name="20% - Accent4 3 2 2 3 5" xfId="15619" xr:uid="{32FA3AF2-05F4-4B92-A1F6-E5B99CBEDED9}"/>
    <cellStyle name="20% - Accent4 3 2 2 4" xfId="1146" xr:uid="{385D2BD2-4287-4918-A1E2-133332FE41DF}"/>
    <cellStyle name="20% - Accent4 3 2 2 4 2" xfId="42834" xr:uid="{BDDCCCE3-4811-456C-B167-A64AEF9015DA}"/>
    <cellStyle name="20% - Accent4 3 2 2 4 3" xfId="29184" xr:uid="{92DE09C5-AB00-4879-B7E0-C60D0B56DE15}"/>
    <cellStyle name="20% - Accent4 3 2 2 4 4" xfId="15621" xr:uid="{DB663120-9F46-4633-AF27-AA9E16700E06}"/>
    <cellStyle name="20% - Accent4 3 2 2 5" xfId="42829" xr:uid="{254F1F10-66D3-4C47-AAA8-9B27E1300529}"/>
    <cellStyle name="20% - Accent4 3 2 2 6" xfId="29179" xr:uid="{928F2C5A-6C34-4910-A851-2A6F875A161C}"/>
    <cellStyle name="20% - Accent4 3 2 2 7" xfId="15616" xr:uid="{D1697D8F-30AE-4625-96A4-92855E9CE22E}"/>
    <cellStyle name="20% - Accent4 3 2 3" xfId="1147" xr:uid="{4A998DB3-1047-44DD-AF87-ED68DC062B87}"/>
    <cellStyle name="20% - Accent4 3 2 3 2" xfId="1148" xr:uid="{12CEEEB6-62FE-4AF3-AF3D-11741DB34C55}"/>
    <cellStyle name="20% - Accent4 3 2 3 2 2" xfId="42836" xr:uid="{FC6C08DE-E9A1-4A02-B5F3-F81BC59BFE9C}"/>
    <cellStyle name="20% - Accent4 3 2 3 2 3" xfId="29186" xr:uid="{ED9C8E98-6A65-4EDB-A2A8-462C7413512D}"/>
    <cellStyle name="20% - Accent4 3 2 3 2 4" xfId="15623" xr:uid="{00A605B1-5EBB-44AD-AA21-737F392E2DA7}"/>
    <cellStyle name="20% - Accent4 3 2 3 3" xfId="42835" xr:uid="{33B2AC71-4225-4F17-B522-B9A2F457F35B}"/>
    <cellStyle name="20% - Accent4 3 2 3 4" xfId="29185" xr:uid="{D4DA0513-5684-4FE1-AF92-75D403234756}"/>
    <cellStyle name="20% - Accent4 3 2 3 5" xfId="15622" xr:uid="{1AEA2BFA-8053-4145-A295-60DDFB29BDDE}"/>
    <cellStyle name="20% - Accent4 3 2 4" xfId="1149" xr:uid="{92C2F318-CA0B-4028-8AB7-F5673332D895}"/>
    <cellStyle name="20% - Accent4 3 2 4 2" xfId="1150" xr:uid="{040F3976-D4B4-495F-94ED-F60713B43469}"/>
    <cellStyle name="20% - Accent4 3 2 4 2 2" xfId="42838" xr:uid="{53AD3D8D-098E-4D3E-B287-6FC92561A8B0}"/>
    <cellStyle name="20% - Accent4 3 2 4 2 3" xfId="29188" xr:uid="{539319E7-3AF5-404C-9974-3F578F5539E8}"/>
    <cellStyle name="20% - Accent4 3 2 4 2 4" xfId="15625" xr:uid="{B540016D-04EA-44F7-98DC-374AB3686A85}"/>
    <cellStyle name="20% - Accent4 3 2 4 3" xfId="42837" xr:uid="{689BD4F7-DB0E-413A-808A-A04241B09662}"/>
    <cellStyle name="20% - Accent4 3 2 4 4" xfId="29187" xr:uid="{1C3C0A96-9A08-4EFB-B7C3-D03B96127D1D}"/>
    <cellStyle name="20% - Accent4 3 2 4 5" xfId="15624" xr:uid="{6F5C0A4C-01B3-47F1-9115-6E2218BCDE2E}"/>
    <cellStyle name="20% - Accent4 3 2 5" xfId="1151" xr:uid="{E96EFEDF-29CB-4E5B-8D67-BE08E25FE04C}"/>
    <cellStyle name="20% - Accent4 3 2 5 2" xfId="42839" xr:uid="{AC005589-2CFC-4F97-AEC4-81F789B74D50}"/>
    <cellStyle name="20% - Accent4 3 2 5 3" xfId="29189" xr:uid="{380692BF-AFAA-4FB0-B768-28D05C9472C0}"/>
    <cellStyle name="20% - Accent4 3 2 5 4" xfId="15626" xr:uid="{E49B6198-B4C7-44E4-BA44-0900EDFA21BC}"/>
    <cellStyle name="20% - Accent4 3 2 6" xfId="42828" xr:uid="{9B055993-D489-4834-A854-517EA67A973C}"/>
    <cellStyle name="20% - Accent4 3 2 7" xfId="29178" xr:uid="{1D5FA66C-BD61-4DEB-A59A-0BDED5574AF1}"/>
    <cellStyle name="20% - Accent4 3 2 8" xfId="15615" xr:uid="{520CE2CA-C837-4986-822A-C42F8CC676CA}"/>
    <cellStyle name="20% - Accent4 3 3" xfId="1152" xr:uid="{773175BD-C67C-48D5-9298-47E99DF1B93C}"/>
    <cellStyle name="20% - Accent4 3 3 2" xfId="1153" xr:uid="{8912A5B8-6BB3-4C97-A5DE-61E1C3A25E4A}"/>
    <cellStyle name="20% - Accent4 3 3 2 2" xfId="1154" xr:uid="{81D8E2FC-F2BB-4DB0-BD78-5DF5662CD0C4}"/>
    <cellStyle name="20% - Accent4 3 3 2 2 2" xfId="42842" xr:uid="{8F4B195C-CB1D-44CF-BA4B-D5ACE4CE3942}"/>
    <cellStyle name="20% - Accent4 3 3 2 2 3" xfId="29192" xr:uid="{C81C7A48-06AA-43B3-A0C1-42F2E4DAAA22}"/>
    <cellStyle name="20% - Accent4 3 3 2 2 4" xfId="15629" xr:uid="{DABCD51A-700F-4AE9-964C-2607D7636F11}"/>
    <cellStyle name="20% - Accent4 3 3 2 3" xfId="42841" xr:uid="{BDBE897E-7486-4AD2-B776-212AF478B194}"/>
    <cellStyle name="20% - Accent4 3 3 2 4" xfId="29191" xr:uid="{5ACC5958-2723-4115-9843-DE110C28604F}"/>
    <cellStyle name="20% - Accent4 3 3 2 5" xfId="15628" xr:uid="{EEA2C87A-D7E7-46D1-AA79-880F30D5CCD3}"/>
    <cellStyle name="20% - Accent4 3 3 3" xfId="1155" xr:uid="{49EE6AF8-F48A-4832-9B50-65A409A57548}"/>
    <cellStyle name="20% - Accent4 3 3 3 2" xfId="1156" xr:uid="{B53346BC-0C04-4F23-B17D-394AE0BF4AC1}"/>
    <cellStyle name="20% - Accent4 3 3 3 2 2" xfId="42844" xr:uid="{78FBF3CF-FE4B-48FB-A5CF-24F7C94B027B}"/>
    <cellStyle name="20% - Accent4 3 3 3 2 3" xfId="29194" xr:uid="{111A457B-33A4-4F8F-B1B2-77CE6503E3FE}"/>
    <cellStyle name="20% - Accent4 3 3 3 2 4" xfId="15631" xr:uid="{D5A9F992-1E03-4E19-9209-B57058B11A5C}"/>
    <cellStyle name="20% - Accent4 3 3 3 3" xfId="42843" xr:uid="{41F3B3A7-4A4C-4E38-A7A0-9ADA6C974BF2}"/>
    <cellStyle name="20% - Accent4 3 3 3 4" xfId="29193" xr:uid="{72DA3FDF-7297-4EDA-9971-77B75EA0077B}"/>
    <cellStyle name="20% - Accent4 3 3 3 5" xfId="15630" xr:uid="{DB56D4C4-CE75-4BC6-B328-1BB91682619E}"/>
    <cellStyle name="20% - Accent4 3 3 4" xfId="1157" xr:uid="{8F9444A2-E12A-480A-B6CB-AF29BA230E77}"/>
    <cellStyle name="20% - Accent4 3 3 4 2" xfId="42845" xr:uid="{B3AF7A81-6932-451F-B80D-E66AC5B5C2A9}"/>
    <cellStyle name="20% - Accent4 3 3 4 3" xfId="29195" xr:uid="{585555CC-367A-4E8F-A916-F768558A667B}"/>
    <cellStyle name="20% - Accent4 3 3 4 4" xfId="15632" xr:uid="{D726090F-8D4D-49FA-915F-BFB0DBEE33C8}"/>
    <cellStyle name="20% - Accent4 3 3 5" xfId="42840" xr:uid="{AA62E195-36D7-4118-8837-FEA583F83A08}"/>
    <cellStyle name="20% - Accent4 3 3 6" xfId="29190" xr:uid="{F2BADBDA-E157-4E37-A6F1-B505D24F35EC}"/>
    <cellStyle name="20% - Accent4 3 3 7" xfId="15627" xr:uid="{F20B486E-F056-4909-B691-D86FEBE2C573}"/>
    <cellStyle name="20% - Accent4 3 4" xfId="1158" xr:uid="{0D91333F-BFC8-4E55-A859-F19A838B95E3}"/>
    <cellStyle name="20% - Accent4 3 4 2" xfId="1159" xr:uid="{292C4638-BE37-4759-9430-B9D2BAB472D6}"/>
    <cellStyle name="20% - Accent4 3 4 2 2" xfId="1160" xr:uid="{70E5471A-B547-42C4-BAF5-508E8EFB0317}"/>
    <cellStyle name="20% - Accent4 3 4 2 2 2" xfId="42848" xr:uid="{ECF9A187-A7BE-4378-841A-6DD660E5CA7E}"/>
    <cellStyle name="20% - Accent4 3 4 2 2 3" xfId="29198" xr:uid="{B15AFCDC-8308-4428-AF80-A27CE0121AA9}"/>
    <cellStyle name="20% - Accent4 3 4 2 2 4" xfId="15635" xr:uid="{9C292FD2-D0E5-47C6-B3AE-8DC831556C77}"/>
    <cellStyle name="20% - Accent4 3 4 2 3" xfId="42847" xr:uid="{1784F3FE-EFD4-4CBE-9933-0900793A8E7B}"/>
    <cellStyle name="20% - Accent4 3 4 2 4" xfId="29197" xr:uid="{1CF6A409-D2CE-41E5-95E3-DF1862C4A7B1}"/>
    <cellStyle name="20% - Accent4 3 4 2 5" xfId="15634" xr:uid="{39266D03-D1B9-4721-BFF9-7EEB3DB80DD2}"/>
    <cellStyle name="20% - Accent4 3 4 3" xfId="1161" xr:uid="{36A917A1-6896-4D68-B969-0023EC0E6D1A}"/>
    <cellStyle name="20% - Accent4 3 4 3 2" xfId="1162" xr:uid="{CD9FC6BD-8848-4F00-B068-8F1DCD00CE34}"/>
    <cellStyle name="20% - Accent4 3 4 3 2 2" xfId="42850" xr:uid="{A16529AA-131B-4634-B9BF-708DB486AF57}"/>
    <cellStyle name="20% - Accent4 3 4 3 2 3" xfId="29200" xr:uid="{73E9590F-58D4-4BA2-BF1F-CF2F373A7C10}"/>
    <cellStyle name="20% - Accent4 3 4 3 2 4" xfId="15637" xr:uid="{A5721AED-6810-475D-9794-C2DA0CD17356}"/>
    <cellStyle name="20% - Accent4 3 4 3 3" xfId="42849" xr:uid="{FC45B235-DFE1-41AC-86C5-22E56B32D4A8}"/>
    <cellStyle name="20% - Accent4 3 4 3 4" xfId="29199" xr:uid="{467AE669-6BF9-48A9-8786-DC2E756C51A3}"/>
    <cellStyle name="20% - Accent4 3 4 3 5" xfId="15636" xr:uid="{B13203B2-97CF-4D0E-BE96-5C163FEB7809}"/>
    <cellStyle name="20% - Accent4 3 4 4" xfId="1163" xr:uid="{2D6D4F7E-FF00-472A-8341-1128D6E674D9}"/>
    <cellStyle name="20% - Accent4 3 4 4 2" xfId="42851" xr:uid="{1E0CB243-5DDC-4B95-8AD7-02806E3FA73B}"/>
    <cellStyle name="20% - Accent4 3 4 4 3" xfId="29201" xr:uid="{35A7234B-32AC-470F-BDAA-BDFF897EDFFF}"/>
    <cellStyle name="20% - Accent4 3 4 4 4" xfId="15638" xr:uid="{140E8CEF-680F-472B-92A2-027E1CFC9837}"/>
    <cellStyle name="20% - Accent4 3 4 5" xfId="42846" xr:uid="{537F649D-B54E-4DE9-AF20-D3B26455D3F2}"/>
    <cellStyle name="20% - Accent4 3 4 6" xfId="29196" xr:uid="{337199F9-1479-4A06-B59B-0D3EE438DDAD}"/>
    <cellStyle name="20% - Accent4 3 4 7" xfId="15633" xr:uid="{A5859CA2-D644-4177-AC40-0DBA5D275EDC}"/>
    <cellStyle name="20% - Accent4 3 5" xfId="1164" xr:uid="{153AA366-7715-4C13-AA0D-63D6882B5745}"/>
    <cellStyle name="20% - Accent4 3 5 2" xfId="1165" xr:uid="{CB0E4E58-8AA5-41D3-9E1E-353C10855241}"/>
    <cellStyle name="20% - Accent4 3 5 2 2" xfId="1166" xr:uid="{6495B8EC-BC16-4B31-A274-D52570190A53}"/>
    <cellStyle name="20% - Accent4 3 5 2 2 2" xfId="42854" xr:uid="{3FDA4A5B-72D5-4CAC-BDD4-4ED022134DC7}"/>
    <cellStyle name="20% - Accent4 3 5 2 2 3" xfId="29204" xr:uid="{79491C6E-834B-4A8B-87D9-B175B589CDA5}"/>
    <cellStyle name="20% - Accent4 3 5 2 2 4" xfId="15641" xr:uid="{38345D45-F2B4-41B5-B910-8C8F7B447632}"/>
    <cellStyle name="20% - Accent4 3 5 2 3" xfId="42853" xr:uid="{84B0AE6E-83C9-46A1-837F-EBA276C0AB68}"/>
    <cellStyle name="20% - Accent4 3 5 2 4" xfId="29203" xr:uid="{13819450-0782-46CA-9D10-C96783F5AD01}"/>
    <cellStyle name="20% - Accent4 3 5 2 5" xfId="15640" xr:uid="{9A467072-0FB6-470F-9006-1E9A8A2D22E8}"/>
    <cellStyle name="20% - Accent4 3 5 3" xfId="1167" xr:uid="{48E4DB36-42D4-49F2-B30F-DA1535DB08C5}"/>
    <cellStyle name="20% - Accent4 3 5 3 2" xfId="1168" xr:uid="{7A3FDC0F-34AE-4588-B4B2-39D0C817C3A5}"/>
    <cellStyle name="20% - Accent4 3 5 3 2 2" xfId="42856" xr:uid="{030AB087-1DD8-4447-A23F-9DD5AF201FF0}"/>
    <cellStyle name="20% - Accent4 3 5 3 2 3" xfId="29206" xr:uid="{6FA03FDC-21A7-4F2D-9226-4329741A6021}"/>
    <cellStyle name="20% - Accent4 3 5 3 2 4" xfId="15643" xr:uid="{F0394A90-3F89-4A63-A353-2608D30709FD}"/>
    <cellStyle name="20% - Accent4 3 5 3 3" xfId="42855" xr:uid="{BA941CD8-8F5E-48C5-B7C0-E57A3BD9D47F}"/>
    <cellStyle name="20% - Accent4 3 5 3 4" xfId="29205" xr:uid="{F802D47A-8CCD-4CEB-AF14-0E762E56F89B}"/>
    <cellStyle name="20% - Accent4 3 5 3 5" xfId="15642" xr:uid="{A4497345-8C19-42E2-B154-64AB2F5EB3CA}"/>
    <cellStyle name="20% - Accent4 3 5 4" xfId="1169" xr:uid="{040F891C-7BA9-468F-AB4F-F7D7D48380C7}"/>
    <cellStyle name="20% - Accent4 3 5 4 2" xfId="42857" xr:uid="{D4D1EB7D-B317-481B-A8F9-AED71D585580}"/>
    <cellStyle name="20% - Accent4 3 5 4 3" xfId="29207" xr:uid="{6836659A-A072-48AD-B861-F278D175EC66}"/>
    <cellStyle name="20% - Accent4 3 5 4 4" xfId="15644" xr:uid="{26342793-CB4A-4537-9A1E-21FCB131E61B}"/>
    <cellStyle name="20% - Accent4 3 5 5" xfId="42852" xr:uid="{7152E3EA-841F-4870-B6B7-5B16579D5C26}"/>
    <cellStyle name="20% - Accent4 3 5 6" xfId="29202" xr:uid="{5FF95412-4E65-46EA-B21E-9FDE5159E4ED}"/>
    <cellStyle name="20% - Accent4 3 5 7" xfId="15639" xr:uid="{D0519A23-ACC3-493E-A909-B4A66AC903B1}"/>
    <cellStyle name="20% - Accent4 3 6" xfId="1170" xr:uid="{7A0DD91B-90F2-414F-860F-2010FBBBFF39}"/>
    <cellStyle name="20% - Accent4 3 6 2" xfId="1171" xr:uid="{DEDB1A40-7DB4-413E-9FA3-F1A2C6D1D691}"/>
    <cellStyle name="20% - Accent4 3 6 2 2" xfId="42859" xr:uid="{CC97E9FD-E662-4531-B309-5FCA0D8DEB50}"/>
    <cellStyle name="20% - Accent4 3 6 2 3" xfId="29209" xr:uid="{692A5853-9F42-4655-95B3-955432FBE5E1}"/>
    <cellStyle name="20% - Accent4 3 6 2 4" xfId="15646" xr:uid="{3CB4C752-E458-467D-B036-B9D8FE5D9AE1}"/>
    <cellStyle name="20% - Accent4 3 6 3" xfId="42858" xr:uid="{3D3401DD-8784-429F-AC64-67B7196EE2B9}"/>
    <cellStyle name="20% - Accent4 3 6 4" xfId="29208" xr:uid="{870F7BAB-2AC0-4C6E-A2C8-075209DC182D}"/>
    <cellStyle name="20% - Accent4 3 6 5" xfId="15645" xr:uid="{70952133-BA90-4EAA-9759-4AA71780637C}"/>
    <cellStyle name="20% - Accent4 3 7" xfId="1172" xr:uid="{40EB11CB-840C-4145-B21B-A4D307214494}"/>
    <cellStyle name="20% - Accent4 3 7 2" xfId="1173" xr:uid="{6682A627-7E97-433B-87CC-0ED93765C30C}"/>
    <cellStyle name="20% - Accent4 3 7 2 2" xfId="42861" xr:uid="{EFE73D93-B497-42C2-8A81-FD443F84121C}"/>
    <cellStyle name="20% - Accent4 3 7 2 3" xfId="29211" xr:uid="{89F785C7-3846-479B-B7EE-502255BDAD54}"/>
    <cellStyle name="20% - Accent4 3 7 2 4" xfId="15648" xr:uid="{9B8C0347-5AC6-407A-B1D6-AD64FD966ADC}"/>
    <cellStyle name="20% - Accent4 3 7 3" xfId="42860" xr:uid="{D5B5D97F-01A4-441A-B2A5-A7CCC9375AD4}"/>
    <cellStyle name="20% - Accent4 3 7 4" xfId="29210" xr:uid="{2ACC5A36-E1E4-482C-82AA-6547C56185D9}"/>
    <cellStyle name="20% - Accent4 3 7 5" xfId="15647" xr:uid="{654D4DA3-48C2-4F85-8ACE-DEEF5960A77D}"/>
    <cellStyle name="20% - Accent4 3 8" xfId="1174" xr:uid="{13FA5121-B203-4CB6-8C7A-10557AD33443}"/>
    <cellStyle name="20% - Accent4 3 8 2" xfId="42862" xr:uid="{E418C47C-1BFF-479E-B6BB-5ED3CB60BBE3}"/>
    <cellStyle name="20% - Accent4 3 8 3" xfId="29212" xr:uid="{53C2EA39-624E-403C-900C-CA1FBA401983}"/>
    <cellStyle name="20% - Accent4 3 8 4" xfId="15649" xr:uid="{78AF5879-FCA8-4EC7-9542-F55B3FCD5EFA}"/>
    <cellStyle name="20% - Accent4 3 9" xfId="41796" xr:uid="{2BE4D615-DDA3-4152-A67D-35670E6E63B0}"/>
    <cellStyle name="20% - Accent4 4" xfId="16" xr:uid="{790D4DFB-B3B3-4C1B-BCAF-5E6AC723948D}"/>
    <cellStyle name="20% - Accent4 4 10" xfId="42863" xr:uid="{A77057A4-B222-48A0-9CA5-5284D8134F44}"/>
    <cellStyle name="20% - Accent4 4 11" xfId="29213" xr:uid="{FC64D949-CFCC-426D-80B4-6E611B33A2F5}"/>
    <cellStyle name="20% - Accent4 4 12" xfId="15650" xr:uid="{891444E0-0F4C-48BC-9A96-1282E299E8D1}"/>
    <cellStyle name="20% - Accent4 4 13" xfId="1175" xr:uid="{D09009CD-27C7-4C26-94FA-C1DD3C5A8956}"/>
    <cellStyle name="20% - Accent4 4 2" xfId="1176" xr:uid="{547511B4-2F83-483D-BE40-23F88E189EBF}"/>
    <cellStyle name="20% - Accent4 4 2 2" xfId="1177" xr:uid="{E0BFBC7F-0482-4358-8630-3B52EBE00E0E}"/>
    <cellStyle name="20% - Accent4 4 2 2 2" xfId="1178" xr:uid="{5CE7948A-8D94-4A9E-973D-6D701E0C8FD3}"/>
    <cellStyle name="20% - Accent4 4 2 2 2 2" xfId="1179" xr:uid="{E264ADBC-53D7-4525-B541-E23F500F852D}"/>
    <cellStyle name="20% - Accent4 4 2 2 2 2 2" xfId="42867" xr:uid="{666C941A-1A5B-40FB-853E-1DB0E6217BC9}"/>
    <cellStyle name="20% - Accent4 4 2 2 2 2 3" xfId="29217" xr:uid="{160CAC40-1085-43E7-B5C5-7E491B9AF15C}"/>
    <cellStyle name="20% - Accent4 4 2 2 2 2 4" xfId="15654" xr:uid="{714048BD-DAA5-4644-A740-6254DC96D439}"/>
    <cellStyle name="20% - Accent4 4 2 2 2 3" xfId="42866" xr:uid="{17C29536-772A-45A9-9ADD-B063F33E5ABC}"/>
    <cellStyle name="20% - Accent4 4 2 2 2 4" xfId="29216" xr:uid="{6B6635B2-97C2-4EF3-A999-899A04B14B57}"/>
    <cellStyle name="20% - Accent4 4 2 2 2 5" xfId="15653" xr:uid="{1D9DE29F-DF7D-43B0-9F3A-122234479D25}"/>
    <cellStyle name="20% - Accent4 4 2 2 3" xfId="1180" xr:uid="{817FFA07-8D89-4BC9-8E37-010136BEED82}"/>
    <cellStyle name="20% - Accent4 4 2 2 3 2" xfId="1181" xr:uid="{45033238-A9B7-4F58-BC28-60CB0383FA38}"/>
    <cellStyle name="20% - Accent4 4 2 2 3 2 2" xfId="42869" xr:uid="{BE197911-A8FC-403E-B71F-F31F474CAB7E}"/>
    <cellStyle name="20% - Accent4 4 2 2 3 2 3" xfId="29219" xr:uid="{1B908F38-2C87-4D2C-AE0D-BCE2D608B80A}"/>
    <cellStyle name="20% - Accent4 4 2 2 3 2 4" xfId="15656" xr:uid="{C691A1EC-12C6-4AD0-AFDA-A55283B80151}"/>
    <cellStyle name="20% - Accent4 4 2 2 3 3" xfId="42868" xr:uid="{A4E42AB2-AF45-4ED5-A30A-40C994799D85}"/>
    <cellStyle name="20% - Accent4 4 2 2 3 4" xfId="29218" xr:uid="{5F782E73-0846-4FF5-8EB7-66ECD0EBB43B}"/>
    <cellStyle name="20% - Accent4 4 2 2 3 5" xfId="15655" xr:uid="{22C1005C-1893-4E1E-BB3E-728A0810503E}"/>
    <cellStyle name="20% - Accent4 4 2 2 4" xfId="1182" xr:uid="{D131B03E-7F19-4463-BE16-03FF9E9EBA4D}"/>
    <cellStyle name="20% - Accent4 4 2 2 4 2" xfId="42870" xr:uid="{DDF1FFF3-EA9C-4FE9-BECB-EE22EF066E3A}"/>
    <cellStyle name="20% - Accent4 4 2 2 4 3" xfId="29220" xr:uid="{5B0DB5D9-9F77-404E-AF26-31A8F173A849}"/>
    <cellStyle name="20% - Accent4 4 2 2 4 4" xfId="15657" xr:uid="{465C25D1-4C93-4624-8A2B-18009738F222}"/>
    <cellStyle name="20% - Accent4 4 2 2 5" xfId="42865" xr:uid="{C9697CE4-34A2-4606-8716-0E28A98A47B1}"/>
    <cellStyle name="20% - Accent4 4 2 2 6" xfId="29215" xr:uid="{C943798D-2F01-42D9-AFF2-E7B964729058}"/>
    <cellStyle name="20% - Accent4 4 2 2 7" xfId="15652" xr:uid="{6FA29708-C34C-4057-86A5-0B0E3B51A424}"/>
    <cellStyle name="20% - Accent4 4 2 3" xfId="1183" xr:uid="{0891E462-DBC9-45F4-9140-5A7581314EE9}"/>
    <cellStyle name="20% - Accent4 4 2 3 2" xfId="1184" xr:uid="{00C73226-7953-4120-8BCD-2415CB9EFDB9}"/>
    <cellStyle name="20% - Accent4 4 2 3 2 2" xfId="42872" xr:uid="{9467F9CD-A755-4CCE-96DA-02A8D913F1DE}"/>
    <cellStyle name="20% - Accent4 4 2 3 2 3" xfId="29222" xr:uid="{346FA8F7-19B1-4229-9CFD-7C10DE8760D4}"/>
    <cellStyle name="20% - Accent4 4 2 3 2 4" xfId="15659" xr:uid="{F422F54D-676D-4722-8808-BA3672C8100E}"/>
    <cellStyle name="20% - Accent4 4 2 3 3" xfId="42871" xr:uid="{673E54FB-5F1D-47BF-AF67-C7D1F3AC01D9}"/>
    <cellStyle name="20% - Accent4 4 2 3 4" xfId="29221" xr:uid="{123BCDD4-93BE-4DFC-A092-7017C78E02E3}"/>
    <cellStyle name="20% - Accent4 4 2 3 5" xfId="15658" xr:uid="{8E1398CD-A183-4D0C-80CB-6238880AF545}"/>
    <cellStyle name="20% - Accent4 4 2 4" xfId="1185" xr:uid="{8A8B7CA2-8FB3-4C9E-A51C-FCDC796D367D}"/>
    <cellStyle name="20% - Accent4 4 2 4 2" xfId="1186" xr:uid="{D45672DA-371F-4C16-B277-F155C21C2809}"/>
    <cellStyle name="20% - Accent4 4 2 4 2 2" xfId="42874" xr:uid="{36E93736-0E7C-4722-A4E2-08E1AAC48611}"/>
    <cellStyle name="20% - Accent4 4 2 4 2 3" xfId="29224" xr:uid="{3E1AE91C-4801-4A1B-85E9-B9B1192BDF4A}"/>
    <cellStyle name="20% - Accent4 4 2 4 2 4" xfId="15661" xr:uid="{C7AD2C7A-0393-4F11-A0A6-6BAF6859C821}"/>
    <cellStyle name="20% - Accent4 4 2 4 3" xfId="42873" xr:uid="{23A6B6BA-6C7D-4E4B-8C5D-7E18D64C2C49}"/>
    <cellStyle name="20% - Accent4 4 2 4 4" xfId="29223" xr:uid="{B92144F1-33E3-4AF5-AA2E-E6962345B7E2}"/>
    <cellStyle name="20% - Accent4 4 2 4 5" xfId="15660" xr:uid="{65DFCC96-07B6-43EC-8FD3-BA48CBA90E88}"/>
    <cellStyle name="20% - Accent4 4 2 5" xfId="1187" xr:uid="{EDA40334-93BD-4EBD-A258-5C4ADBDB29AB}"/>
    <cellStyle name="20% - Accent4 4 2 5 2" xfId="42875" xr:uid="{38A497FD-C5EA-4815-B317-B06BB209B57C}"/>
    <cellStyle name="20% - Accent4 4 2 5 3" xfId="29225" xr:uid="{9E462CA2-D727-474E-B0D6-B4029A363554}"/>
    <cellStyle name="20% - Accent4 4 2 5 4" xfId="15662" xr:uid="{4D9BE9B7-68AB-45A0-9E29-5F500C19FB0E}"/>
    <cellStyle name="20% - Accent4 4 2 6" xfId="42864" xr:uid="{689C5C21-BA29-4B83-B851-09BD03A9F93B}"/>
    <cellStyle name="20% - Accent4 4 2 7" xfId="29214" xr:uid="{0A8D5632-3242-45A8-80C4-1CD08C9FC851}"/>
    <cellStyle name="20% - Accent4 4 2 8" xfId="15651" xr:uid="{60FF4DD1-9716-40ED-9792-1226E33CFB5C}"/>
    <cellStyle name="20% - Accent4 4 3" xfId="1188" xr:uid="{2FF75277-494D-4E84-B72C-22E8C2F0376A}"/>
    <cellStyle name="20% - Accent4 4 3 2" xfId="1189" xr:uid="{CCE2AC34-9F18-4E98-B6B9-DBC6B65A1CF4}"/>
    <cellStyle name="20% - Accent4 4 3 2 2" xfId="1190" xr:uid="{AE8D06D7-A254-430C-8322-1876D89694DA}"/>
    <cellStyle name="20% - Accent4 4 3 2 2 2" xfId="42878" xr:uid="{B814C4F6-B658-4458-9E12-8AEC5503FF20}"/>
    <cellStyle name="20% - Accent4 4 3 2 2 3" xfId="29228" xr:uid="{CE8FC19B-C3E8-48DD-89CA-4622346C6BAD}"/>
    <cellStyle name="20% - Accent4 4 3 2 2 4" xfId="15665" xr:uid="{0F631F67-E46F-4CAF-9948-7C7D0BD09926}"/>
    <cellStyle name="20% - Accent4 4 3 2 3" xfId="42877" xr:uid="{903E4413-5ACF-4598-A9A7-4E0D297B8F62}"/>
    <cellStyle name="20% - Accent4 4 3 2 4" xfId="29227" xr:uid="{F699EB0D-085D-403D-9C10-A52493594220}"/>
    <cellStyle name="20% - Accent4 4 3 2 5" xfId="15664" xr:uid="{9202CD9D-3071-41B2-AB5C-88CD7DDFBAA1}"/>
    <cellStyle name="20% - Accent4 4 3 3" xfId="1191" xr:uid="{679CB6B9-D5E6-482D-BDCA-C65BD471612B}"/>
    <cellStyle name="20% - Accent4 4 3 3 2" xfId="1192" xr:uid="{0B5CDD6E-61D5-4559-B8B8-4BAEA0EC7C46}"/>
    <cellStyle name="20% - Accent4 4 3 3 2 2" xfId="42880" xr:uid="{6B0AD5B4-4C56-48C8-8BE2-013D08FFA385}"/>
    <cellStyle name="20% - Accent4 4 3 3 2 3" xfId="29230" xr:uid="{ADACE711-4ACF-4550-B957-9827C2A9EA8F}"/>
    <cellStyle name="20% - Accent4 4 3 3 2 4" xfId="15667" xr:uid="{ED8F9856-C552-46FD-BBAB-9AA35308ACA4}"/>
    <cellStyle name="20% - Accent4 4 3 3 3" xfId="42879" xr:uid="{2B657C32-CD06-43FD-8D2D-64E852853537}"/>
    <cellStyle name="20% - Accent4 4 3 3 4" xfId="29229" xr:uid="{288E0750-DE25-4668-BC1F-871780A69C76}"/>
    <cellStyle name="20% - Accent4 4 3 3 5" xfId="15666" xr:uid="{3787C1F5-B3FF-4830-82E7-6F239FED7296}"/>
    <cellStyle name="20% - Accent4 4 3 4" xfId="1193" xr:uid="{A55F47E8-3232-4F2E-852F-7AA55A5A2FF0}"/>
    <cellStyle name="20% - Accent4 4 3 4 2" xfId="42881" xr:uid="{580ADDB3-2CDB-40E5-B346-E046C981BB95}"/>
    <cellStyle name="20% - Accent4 4 3 4 3" xfId="29231" xr:uid="{897319E1-B72D-43A6-ADAB-ED53658815C2}"/>
    <cellStyle name="20% - Accent4 4 3 4 4" xfId="15668" xr:uid="{493DF159-7514-47C8-8B43-B1F562574A81}"/>
    <cellStyle name="20% - Accent4 4 3 5" xfId="42876" xr:uid="{31B463B6-43DC-4707-BCED-BF1A3F13A03B}"/>
    <cellStyle name="20% - Accent4 4 3 6" xfId="29226" xr:uid="{7CAE3FD6-6709-4732-AC31-8BF09290AE36}"/>
    <cellStyle name="20% - Accent4 4 3 7" xfId="15663" xr:uid="{D992E132-DC63-4759-B839-AC6BD9A505ED}"/>
    <cellStyle name="20% - Accent4 4 4" xfId="1194" xr:uid="{E6EE73AC-7379-404C-9F1D-5EE3AEC624F4}"/>
    <cellStyle name="20% - Accent4 4 4 2" xfId="1195" xr:uid="{5A3F64BF-201D-4A74-AA33-8BA8A9593F0F}"/>
    <cellStyle name="20% - Accent4 4 4 2 2" xfId="1196" xr:uid="{35261C99-FD39-4DAB-8E98-1BDB2E2A5AD0}"/>
    <cellStyle name="20% - Accent4 4 4 2 2 2" xfId="42884" xr:uid="{2EEE9719-6D38-4AE0-9055-92596D3F7C20}"/>
    <cellStyle name="20% - Accent4 4 4 2 2 3" xfId="29234" xr:uid="{44387D6F-AF60-422D-B9D7-FCB7F9A461BB}"/>
    <cellStyle name="20% - Accent4 4 4 2 2 4" xfId="15671" xr:uid="{729BD550-A008-43D0-850E-045B935627D6}"/>
    <cellStyle name="20% - Accent4 4 4 2 3" xfId="42883" xr:uid="{A2C43133-B9A0-4682-B559-026D4BB5E18F}"/>
    <cellStyle name="20% - Accent4 4 4 2 4" xfId="29233" xr:uid="{6FBF092D-0572-4366-821A-156BAA14B64C}"/>
    <cellStyle name="20% - Accent4 4 4 2 5" xfId="15670" xr:uid="{18E137D2-4CFF-4ACD-89C0-06C90EE6673D}"/>
    <cellStyle name="20% - Accent4 4 4 3" xfId="1197" xr:uid="{EB2D62DD-33C2-4291-BA0D-781E3DDF4622}"/>
    <cellStyle name="20% - Accent4 4 4 3 2" xfId="1198" xr:uid="{9EDCE5F9-F58C-434D-8E2E-C35B151D47DF}"/>
    <cellStyle name="20% - Accent4 4 4 3 2 2" xfId="42886" xr:uid="{EF74DB24-A5DC-4713-8732-FA9E9119248E}"/>
    <cellStyle name="20% - Accent4 4 4 3 2 3" xfId="29236" xr:uid="{E5CBA542-EFE4-451A-A586-409B75F1021C}"/>
    <cellStyle name="20% - Accent4 4 4 3 2 4" xfId="15673" xr:uid="{19DFEDF4-8B7C-4EE0-86DB-3E7B563D7869}"/>
    <cellStyle name="20% - Accent4 4 4 3 3" xfId="42885" xr:uid="{F0E24F7D-3DD7-4187-92B1-6C80EB915AC7}"/>
    <cellStyle name="20% - Accent4 4 4 3 4" xfId="29235" xr:uid="{3E39BA0E-5A56-4C21-94C1-CC74FF4364C4}"/>
    <cellStyle name="20% - Accent4 4 4 3 5" xfId="15672" xr:uid="{92CF7F9A-425E-457F-BB89-C0F2FDAD9979}"/>
    <cellStyle name="20% - Accent4 4 4 4" xfId="1199" xr:uid="{8C8E56C9-E52E-4DA1-93D5-C1D253B90320}"/>
    <cellStyle name="20% - Accent4 4 4 4 2" xfId="42887" xr:uid="{17CF9EC3-CA6E-465A-B506-F1A388F01FEE}"/>
    <cellStyle name="20% - Accent4 4 4 4 3" xfId="29237" xr:uid="{4EA59C7D-A1A1-410F-BB60-40DEF7720DF5}"/>
    <cellStyle name="20% - Accent4 4 4 4 4" xfId="15674" xr:uid="{DDCC120A-3371-4C18-97CB-7D90C2DB0909}"/>
    <cellStyle name="20% - Accent4 4 4 5" xfId="42882" xr:uid="{AFFDBBBC-DC50-47E8-82BD-368C9B742D5D}"/>
    <cellStyle name="20% - Accent4 4 4 6" xfId="29232" xr:uid="{E9587ABB-3660-4144-B5B7-DF9314828F67}"/>
    <cellStyle name="20% - Accent4 4 4 7" xfId="15669" xr:uid="{53E169E1-B01D-44BA-A3E8-68E63D2888D4}"/>
    <cellStyle name="20% - Accent4 4 5" xfId="1200" xr:uid="{03C30CD2-6445-4074-9545-A5EE1FE891AB}"/>
    <cellStyle name="20% - Accent4 4 5 2" xfId="1201" xr:uid="{82BD818A-AB88-4767-B9C1-68654CC3B977}"/>
    <cellStyle name="20% - Accent4 4 5 2 2" xfId="1202" xr:uid="{B03A09A9-76F6-48F1-8442-3A873879CBB8}"/>
    <cellStyle name="20% - Accent4 4 5 2 2 2" xfId="42890" xr:uid="{7F56BF5D-E485-469C-8E57-A73502541E50}"/>
    <cellStyle name="20% - Accent4 4 5 2 2 3" xfId="29240" xr:uid="{C5820D56-D770-4157-8DE3-7ADC2E62849D}"/>
    <cellStyle name="20% - Accent4 4 5 2 2 4" xfId="15677" xr:uid="{DBCC6A2F-1765-4CFD-931E-24D59189FAEB}"/>
    <cellStyle name="20% - Accent4 4 5 2 3" xfId="42889" xr:uid="{404707B2-5C84-44E6-9342-182ACFD5D8F2}"/>
    <cellStyle name="20% - Accent4 4 5 2 4" xfId="29239" xr:uid="{9261F195-72CE-4F7F-8CF7-B345C2C11B91}"/>
    <cellStyle name="20% - Accent4 4 5 2 5" xfId="15676" xr:uid="{9C5BBE0C-87D9-48A2-A976-0258D06AE796}"/>
    <cellStyle name="20% - Accent4 4 5 3" xfId="1203" xr:uid="{C6F6CE45-7BE8-49DC-94AC-B9F1FC3D1D10}"/>
    <cellStyle name="20% - Accent4 4 5 3 2" xfId="1204" xr:uid="{C05E3606-D052-4B64-A689-906E8A675BE2}"/>
    <cellStyle name="20% - Accent4 4 5 3 2 2" xfId="42892" xr:uid="{3F973ACE-E429-4D3A-AA6E-EB50187EA682}"/>
    <cellStyle name="20% - Accent4 4 5 3 2 3" xfId="29242" xr:uid="{27E14B4D-2CAD-49D5-B87D-9D8DB6E3DAEA}"/>
    <cellStyle name="20% - Accent4 4 5 3 2 4" xfId="15679" xr:uid="{FCD8E977-0C3C-44A7-916F-0F370A749813}"/>
    <cellStyle name="20% - Accent4 4 5 3 3" xfId="42891" xr:uid="{38B40A8C-08A3-4B08-9E4B-F748800EBCE1}"/>
    <cellStyle name="20% - Accent4 4 5 3 4" xfId="29241" xr:uid="{53EDC665-CBBF-4F59-A624-F2FAC1C3B6A2}"/>
    <cellStyle name="20% - Accent4 4 5 3 5" xfId="15678" xr:uid="{F6A19BBD-59C2-4128-82ED-80BC20C0DE5E}"/>
    <cellStyle name="20% - Accent4 4 5 4" xfId="1205" xr:uid="{3FDFB184-1D52-4036-B449-D08096474390}"/>
    <cellStyle name="20% - Accent4 4 5 4 2" xfId="42893" xr:uid="{FE7B5EB6-9C6E-427E-ABB3-F04F13BDE946}"/>
    <cellStyle name="20% - Accent4 4 5 4 3" xfId="29243" xr:uid="{11CA4941-F3EA-4845-93D0-556E75332C99}"/>
    <cellStyle name="20% - Accent4 4 5 4 4" xfId="15680" xr:uid="{833D6464-C7E8-41DD-AE6C-068DB7728867}"/>
    <cellStyle name="20% - Accent4 4 5 5" xfId="42888" xr:uid="{5219EB4E-8FF7-40D1-9FFB-5A38B7722949}"/>
    <cellStyle name="20% - Accent4 4 5 6" xfId="29238" xr:uid="{CDA10BE5-CA43-452A-9A06-35DEFF6315F1}"/>
    <cellStyle name="20% - Accent4 4 5 7" xfId="15675" xr:uid="{CCA0EDBE-2992-4E5F-B3B7-5B112A0DF624}"/>
    <cellStyle name="20% - Accent4 4 6" xfId="1206" xr:uid="{9CF0ED48-B5F5-4B47-9585-DF56387227DE}"/>
    <cellStyle name="20% - Accent4 4 6 2" xfId="1207" xr:uid="{12C27E7E-A82E-40BE-B727-EE0D56849DF5}"/>
    <cellStyle name="20% - Accent4 4 6 2 2" xfId="42895" xr:uid="{D87BCCC4-22E2-41E5-B7A8-7029AF658EB6}"/>
    <cellStyle name="20% - Accent4 4 6 2 3" xfId="29245" xr:uid="{999D6B3F-3848-4F21-8500-E00B5ABB1839}"/>
    <cellStyle name="20% - Accent4 4 6 2 4" xfId="15682" xr:uid="{0F916FFF-8D81-4F06-B9E7-1F9DAD1FD9E2}"/>
    <cellStyle name="20% - Accent4 4 6 3" xfId="42894" xr:uid="{C7791927-B740-4028-B02D-C1345ECB5B38}"/>
    <cellStyle name="20% - Accent4 4 6 4" xfId="29244" xr:uid="{CE4566C3-01CF-46E4-BB91-19DF8F3D5683}"/>
    <cellStyle name="20% - Accent4 4 6 5" xfId="15681" xr:uid="{9AA4CBB8-F648-47FA-9A1F-81635A43E149}"/>
    <cellStyle name="20% - Accent4 4 7" xfId="1208" xr:uid="{9A3B1D3E-CCEE-44FB-80A0-FF2F5DFB20C0}"/>
    <cellStyle name="20% - Accent4 4 7 2" xfId="1209" xr:uid="{4668BC7C-EE95-4268-87A2-72E90F3924B9}"/>
    <cellStyle name="20% - Accent4 4 7 2 2" xfId="42897" xr:uid="{FB1390FA-68FF-41F8-BDAB-BCF28F63A32F}"/>
    <cellStyle name="20% - Accent4 4 7 2 3" xfId="29247" xr:uid="{6B9945E5-724B-42DA-B308-41CFE812C672}"/>
    <cellStyle name="20% - Accent4 4 7 2 4" xfId="15684" xr:uid="{02941841-7847-4FBE-9CBB-88CBEBC515F5}"/>
    <cellStyle name="20% - Accent4 4 7 3" xfId="42896" xr:uid="{AE6CAF00-2F9E-4840-989E-3A7F589E3B44}"/>
    <cellStyle name="20% - Accent4 4 7 4" xfId="29246" xr:uid="{B1185612-CFAE-46A3-AE37-18CD4FA16700}"/>
    <cellStyle name="20% - Accent4 4 7 5" xfId="15683" xr:uid="{D8700BA2-0C18-498B-BF1B-8F12874762EA}"/>
    <cellStyle name="20% - Accent4 4 8" xfId="1210" xr:uid="{3F1F995F-30EB-4933-A4AA-93024B898FB7}"/>
    <cellStyle name="20% - Accent4 4 8 2" xfId="42898" xr:uid="{687C5EC7-CDBF-415C-9B13-CE0D4B13480C}"/>
    <cellStyle name="20% - Accent4 4 8 3" xfId="29248" xr:uid="{7513A485-3877-4E99-846F-55511B176DAA}"/>
    <cellStyle name="20% - Accent4 4 8 4" xfId="15685" xr:uid="{0AED3900-584E-4A54-8F10-29D7CDBE38AF}"/>
    <cellStyle name="20% - Accent4 4 9" xfId="41794" xr:uid="{E53D3F4D-A831-443E-9192-D7DC2B6D3CD3}"/>
    <cellStyle name="20% - Accent4 5" xfId="1211" xr:uid="{A6E69BFD-508B-4482-B052-2F0D1628FC3D}"/>
    <cellStyle name="20% - Accent4 5 10" xfId="29249" xr:uid="{3579735A-1A69-4CCA-AD38-E1EC5CC7588F}"/>
    <cellStyle name="20% - Accent4 5 11" xfId="15686" xr:uid="{FC55B7B5-AD0F-4770-9C97-5A45B6948912}"/>
    <cellStyle name="20% - Accent4 5 2" xfId="1212" xr:uid="{A9086A03-1755-43F9-86FF-D9002530A054}"/>
    <cellStyle name="20% - Accent4 5 2 2" xfId="1213" xr:uid="{20F3DCAD-EEC0-41B8-97F8-199F6314498C}"/>
    <cellStyle name="20% - Accent4 5 2 2 2" xfId="1214" xr:uid="{4903824B-1083-4478-9AEC-AD4AC8989F50}"/>
    <cellStyle name="20% - Accent4 5 2 2 2 2" xfId="1215" xr:uid="{7534897E-44C4-48E7-BDBF-C247DCF9D963}"/>
    <cellStyle name="20% - Accent4 5 2 2 2 2 2" xfId="42903" xr:uid="{84644E54-AF5B-4A0F-A95D-86DD43CE3048}"/>
    <cellStyle name="20% - Accent4 5 2 2 2 2 3" xfId="29253" xr:uid="{538718DA-771D-47F1-8A38-144C2C6FE58E}"/>
    <cellStyle name="20% - Accent4 5 2 2 2 2 4" xfId="15690" xr:uid="{4B2C5831-5A11-4BD2-97ED-B363AA34C513}"/>
    <cellStyle name="20% - Accent4 5 2 2 2 3" xfId="42902" xr:uid="{0EF22CFB-5814-4CD5-A9A4-FA14D34CD27C}"/>
    <cellStyle name="20% - Accent4 5 2 2 2 4" xfId="29252" xr:uid="{D593F78B-035F-4684-BCC0-A93E2EA24F28}"/>
    <cellStyle name="20% - Accent4 5 2 2 2 5" xfId="15689" xr:uid="{8CD85F59-E8D0-44AF-88C1-A29DA57591EC}"/>
    <cellStyle name="20% - Accent4 5 2 2 3" xfId="1216" xr:uid="{FEC82FE0-5417-4E14-9BFE-3DEA84FE68BC}"/>
    <cellStyle name="20% - Accent4 5 2 2 3 2" xfId="1217" xr:uid="{7C544231-1C16-44A9-8395-EE7F59FC11B4}"/>
    <cellStyle name="20% - Accent4 5 2 2 3 2 2" xfId="42905" xr:uid="{9E522C3E-7B60-406F-80FD-C391CE871801}"/>
    <cellStyle name="20% - Accent4 5 2 2 3 2 3" xfId="29255" xr:uid="{81BAEE4B-226A-4BF5-8899-C709546895BE}"/>
    <cellStyle name="20% - Accent4 5 2 2 3 2 4" xfId="15692" xr:uid="{7C116F26-BB69-4521-946E-93BE3A8374E8}"/>
    <cellStyle name="20% - Accent4 5 2 2 3 3" xfId="42904" xr:uid="{E3923877-4CCA-4862-9C6F-EB9CDEBFD18E}"/>
    <cellStyle name="20% - Accent4 5 2 2 3 4" xfId="29254" xr:uid="{0E974038-68FF-4EB7-925F-96987D5A3BDE}"/>
    <cellStyle name="20% - Accent4 5 2 2 3 5" xfId="15691" xr:uid="{86E8C11D-B985-4029-B3DB-D14F8071A949}"/>
    <cellStyle name="20% - Accent4 5 2 2 4" xfId="1218" xr:uid="{B59737A5-ED8A-4992-A2B8-B4CF026C9D04}"/>
    <cellStyle name="20% - Accent4 5 2 2 4 2" xfId="42906" xr:uid="{F3CA89DD-0318-429E-BD87-7AED99215E39}"/>
    <cellStyle name="20% - Accent4 5 2 2 4 3" xfId="29256" xr:uid="{6D32B6EB-FEB2-48FC-9E55-5DFEBD752BF0}"/>
    <cellStyle name="20% - Accent4 5 2 2 4 4" xfId="15693" xr:uid="{0425FF2B-09D1-4639-B120-AB6E74A47598}"/>
    <cellStyle name="20% - Accent4 5 2 2 5" xfId="42901" xr:uid="{77278589-F20C-40DB-8CEA-05699FA3408B}"/>
    <cellStyle name="20% - Accent4 5 2 2 6" xfId="29251" xr:uid="{E52AEAED-EF9A-41EB-B727-14716C0BB7B3}"/>
    <cellStyle name="20% - Accent4 5 2 2 7" xfId="15688" xr:uid="{56C31E20-3F63-4748-9C6F-791ECB67F9C7}"/>
    <cellStyle name="20% - Accent4 5 2 3" xfId="1219" xr:uid="{47829D24-8C2F-4CD0-9310-B770BB58F7BA}"/>
    <cellStyle name="20% - Accent4 5 2 3 2" xfId="1220" xr:uid="{D561A70B-90DE-4405-829A-F41C8CDA2DB5}"/>
    <cellStyle name="20% - Accent4 5 2 3 2 2" xfId="42908" xr:uid="{6DE5E32E-6BDB-4C0E-9F4E-A6D8DB957A1F}"/>
    <cellStyle name="20% - Accent4 5 2 3 2 3" xfId="29258" xr:uid="{E1823CE8-5D64-46D7-8563-2D3C0B56FB17}"/>
    <cellStyle name="20% - Accent4 5 2 3 2 4" xfId="15695" xr:uid="{CFA68A06-26F3-4D57-8231-65450D7BBDC9}"/>
    <cellStyle name="20% - Accent4 5 2 3 3" xfId="42907" xr:uid="{9B58BC4E-E5A8-4D50-964E-0833E8570730}"/>
    <cellStyle name="20% - Accent4 5 2 3 4" xfId="29257" xr:uid="{633FD0DF-4F62-4E4E-86FE-35BD6D1EC87E}"/>
    <cellStyle name="20% - Accent4 5 2 3 5" xfId="15694" xr:uid="{EC3D2C0F-B673-4B16-8757-1A90DB2232D0}"/>
    <cellStyle name="20% - Accent4 5 2 4" xfId="1221" xr:uid="{DBD4CD10-3C24-413E-A5DA-3A78FEEB738C}"/>
    <cellStyle name="20% - Accent4 5 2 4 2" xfId="1222" xr:uid="{E9763365-9A15-4E93-AC1F-69251C6A6F2D}"/>
    <cellStyle name="20% - Accent4 5 2 4 2 2" xfId="42910" xr:uid="{89CC8E27-3A37-404F-A33F-F532E5BBCCAB}"/>
    <cellStyle name="20% - Accent4 5 2 4 2 3" xfId="29260" xr:uid="{82206F0B-1AC8-4C8C-AF64-65DFB6102969}"/>
    <cellStyle name="20% - Accent4 5 2 4 2 4" xfId="15697" xr:uid="{BB9349AE-D48F-4C86-A403-2F97036A1747}"/>
    <cellStyle name="20% - Accent4 5 2 4 3" xfId="42909" xr:uid="{39666BED-B625-4A51-BA19-88CFDE6D1659}"/>
    <cellStyle name="20% - Accent4 5 2 4 4" xfId="29259" xr:uid="{99EC6941-4778-4D6A-B50E-3089DCAF0D2B}"/>
    <cellStyle name="20% - Accent4 5 2 4 5" xfId="15696" xr:uid="{FC6E6C66-6D29-46F0-8294-14758D61876A}"/>
    <cellStyle name="20% - Accent4 5 2 5" xfId="1223" xr:uid="{43C2A79D-87DC-4A1F-BE69-402F33B81A23}"/>
    <cellStyle name="20% - Accent4 5 2 5 2" xfId="42911" xr:uid="{FEED6D04-4C52-4296-9820-49DD65E1F402}"/>
    <cellStyle name="20% - Accent4 5 2 5 3" xfId="29261" xr:uid="{E021ACF2-D3DA-4DD8-9395-F6E272AB708B}"/>
    <cellStyle name="20% - Accent4 5 2 5 4" xfId="15698" xr:uid="{61400327-25B1-4C0E-84E6-54FB96E3A26B}"/>
    <cellStyle name="20% - Accent4 5 2 6" xfId="42900" xr:uid="{B3F992AA-FE62-4929-AC71-28F28C241B41}"/>
    <cellStyle name="20% - Accent4 5 2 7" xfId="29250" xr:uid="{FA08AF06-A74C-4764-8DF6-A6DAA0576123}"/>
    <cellStyle name="20% - Accent4 5 2 8" xfId="15687" xr:uid="{CAF41F92-896E-48F2-93FC-94093522BF5E}"/>
    <cellStyle name="20% - Accent4 5 3" xfId="1224" xr:uid="{7C8B5404-9794-474E-903B-2FFFEFEABE4F}"/>
    <cellStyle name="20% - Accent4 5 3 2" xfId="1225" xr:uid="{5BAEA1FE-9E21-4A19-B099-C4747699BE87}"/>
    <cellStyle name="20% - Accent4 5 3 2 2" xfId="1226" xr:uid="{C829C561-5B20-410D-8A13-0508AA5E72AF}"/>
    <cellStyle name="20% - Accent4 5 3 2 2 2" xfId="42914" xr:uid="{2722F3A0-E637-420E-AC91-E419417A9C63}"/>
    <cellStyle name="20% - Accent4 5 3 2 2 3" xfId="29264" xr:uid="{DC8BB0AC-8BAB-432F-9AB3-56C1F6A4FA90}"/>
    <cellStyle name="20% - Accent4 5 3 2 2 4" xfId="15701" xr:uid="{A00A776D-1958-42B1-82F2-111ECBE16BDE}"/>
    <cellStyle name="20% - Accent4 5 3 2 3" xfId="42913" xr:uid="{90FEBF57-1EBB-4CDB-996D-7F5F7BD4677B}"/>
    <cellStyle name="20% - Accent4 5 3 2 4" xfId="29263" xr:uid="{F8D18722-0C47-4C45-B27F-7DE885C6A6C5}"/>
    <cellStyle name="20% - Accent4 5 3 2 5" xfId="15700" xr:uid="{0CB9A15B-9CF7-4E72-8978-A1185408E3F9}"/>
    <cellStyle name="20% - Accent4 5 3 3" xfId="1227" xr:uid="{85CB0F50-3699-44B2-A438-0823331F9A8E}"/>
    <cellStyle name="20% - Accent4 5 3 3 2" xfId="1228" xr:uid="{ACC0C863-C34D-4F12-81FB-D56D5EBCFDC1}"/>
    <cellStyle name="20% - Accent4 5 3 3 2 2" xfId="42916" xr:uid="{EFBC0641-47E5-412B-B11D-563F07BD9DFE}"/>
    <cellStyle name="20% - Accent4 5 3 3 2 3" xfId="29266" xr:uid="{34EF380E-02B0-46EC-BF5D-88447468BD32}"/>
    <cellStyle name="20% - Accent4 5 3 3 2 4" xfId="15703" xr:uid="{3437E29E-49FD-4BF1-9FAE-0C5457D1D4D8}"/>
    <cellStyle name="20% - Accent4 5 3 3 3" xfId="42915" xr:uid="{6C497ADE-1419-442C-95B1-87B4A1AA2648}"/>
    <cellStyle name="20% - Accent4 5 3 3 4" xfId="29265" xr:uid="{EBF5E032-5659-4B6A-B4AA-54DACE2995FE}"/>
    <cellStyle name="20% - Accent4 5 3 3 5" xfId="15702" xr:uid="{C2DA1280-1274-42EB-910C-794570895EA3}"/>
    <cellStyle name="20% - Accent4 5 3 4" xfId="1229" xr:uid="{CB03AE60-0F2E-4150-B226-E01B42A09E9B}"/>
    <cellStyle name="20% - Accent4 5 3 4 2" xfId="42917" xr:uid="{BE15677D-CCF4-4A7C-88AA-58ECB3DFCF55}"/>
    <cellStyle name="20% - Accent4 5 3 4 3" xfId="29267" xr:uid="{4A13B229-0A63-41FA-B3EF-F0059AB04CF7}"/>
    <cellStyle name="20% - Accent4 5 3 4 4" xfId="15704" xr:uid="{3EF8C1E0-1871-4067-8ED4-1FD2E5DDA482}"/>
    <cellStyle name="20% - Accent4 5 3 5" xfId="42912" xr:uid="{03BCBD1B-897B-41CC-967B-B0947D22558E}"/>
    <cellStyle name="20% - Accent4 5 3 6" xfId="29262" xr:uid="{21E66300-2E2B-484A-B8AC-1ACFAA9B64C7}"/>
    <cellStyle name="20% - Accent4 5 3 7" xfId="15699" xr:uid="{870D9510-928B-4AF0-B0DB-5F5277022EE5}"/>
    <cellStyle name="20% - Accent4 5 4" xfId="1230" xr:uid="{BE3BE80F-95B0-4F14-A5CB-040C03D87918}"/>
    <cellStyle name="20% - Accent4 5 4 2" xfId="1231" xr:uid="{A4C5EDFC-9A91-4101-AC2C-2FBB311D618E}"/>
    <cellStyle name="20% - Accent4 5 4 2 2" xfId="1232" xr:uid="{CDFF5DFB-091F-4AE7-B9C2-C40BDA83EAEF}"/>
    <cellStyle name="20% - Accent4 5 4 2 2 2" xfId="42920" xr:uid="{FDF12B8B-9281-4980-AAD4-140830900564}"/>
    <cellStyle name="20% - Accent4 5 4 2 2 3" xfId="29270" xr:uid="{0F00EDF5-DC8E-46B8-82D3-E046CB0BE04B}"/>
    <cellStyle name="20% - Accent4 5 4 2 2 4" xfId="15707" xr:uid="{493B1309-4655-4860-AB70-5B31779827BA}"/>
    <cellStyle name="20% - Accent4 5 4 2 3" xfId="42919" xr:uid="{24F65503-8D6B-4386-9B25-6618F209EBAC}"/>
    <cellStyle name="20% - Accent4 5 4 2 4" xfId="29269" xr:uid="{E81BC5A4-41E5-449A-8747-EF034D146F1C}"/>
    <cellStyle name="20% - Accent4 5 4 2 5" xfId="15706" xr:uid="{E39A0262-964F-48A6-BCB4-E594DB4A108D}"/>
    <cellStyle name="20% - Accent4 5 4 3" xfId="1233" xr:uid="{EE34121A-5CF8-4AE3-AD4C-0114F9F5D3ED}"/>
    <cellStyle name="20% - Accent4 5 4 3 2" xfId="1234" xr:uid="{F795D969-863E-42EC-B76E-294C52B06CDE}"/>
    <cellStyle name="20% - Accent4 5 4 3 2 2" xfId="42922" xr:uid="{EB3E2701-F2E7-4FFA-BFF2-5B3668CFD9F1}"/>
    <cellStyle name="20% - Accent4 5 4 3 2 3" xfId="29272" xr:uid="{D2DA7257-223C-44F6-A33C-BB7AC608F563}"/>
    <cellStyle name="20% - Accent4 5 4 3 2 4" xfId="15709" xr:uid="{AE18C1D2-8B0B-450F-BC03-5CD0AA2FD229}"/>
    <cellStyle name="20% - Accent4 5 4 3 3" xfId="42921" xr:uid="{4FB96C57-5D8E-4C6E-A289-A257387C86CF}"/>
    <cellStyle name="20% - Accent4 5 4 3 4" xfId="29271" xr:uid="{95ACF92E-851C-4BD6-A2A4-8EE7C3AD2744}"/>
    <cellStyle name="20% - Accent4 5 4 3 5" xfId="15708" xr:uid="{54298011-CECF-465E-A52D-94493742F9D8}"/>
    <cellStyle name="20% - Accent4 5 4 4" xfId="1235" xr:uid="{746EA548-3DBF-4A77-84D2-03354087B34D}"/>
    <cellStyle name="20% - Accent4 5 4 4 2" xfId="42923" xr:uid="{FA9E075A-190B-4772-BE14-451E1C11D673}"/>
    <cellStyle name="20% - Accent4 5 4 4 3" xfId="29273" xr:uid="{49C279C1-B400-4796-B62C-E2FE67E072B0}"/>
    <cellStyle name="20% - Accent4 5 4 4 4" xfId="15710" xr:uid="{A5DBE7DD-6693-401D-8727-480A5171E351}"/>
    <cellStyle name="20% - Accent4 5 4 5" xfId="42918" xr:uid="{D2E31546-B861-44B9-AA4F-691854AF2527}"/>
    <cellStyle name="20% - Accent4 5 4 6" xfId="29268" xr:uid="{B7538AF9-31EF-4AA2-9D91-615B22D1E242}"/>
    <cellStyle name="20% - Accent4 5 4 7" xfId="15705" xr:uid="{D0617A17-9284-4763-9BA2-11FEC5226591}"/>
    <cellStyle name="20% - Accent4 5 5" xfId="1236" xr:uid="{63FEF9A1-AB6D-4801-A602-8A86210E729C}"/>
    <cellStyle name="20% - Accent4 5 5 2" xfId="1237" xr:uid="{B50C96A4-5037-47FB-86E1-3AABF93EB988}"/>
    <cellStyle name="20% - Accent4 5 5 2 2" xfId="1238" xr:uid="{51775376-FA52-4401-A64F-117F5974A5F5}"/>
    <cellStyle name="20% - Accent4 5 5 2 2 2" xfId="42926" xr:uid="{D9950CBA-C9FA-4A06-A2E7-D31E311AD74F}"/>
    <cellStyle name="20% - Accent4 5 5 2 2 3" xfId="29276" xr:uid="{A366C05B-F446-490B-9D72-27850B434A89}"/>
    <cellStyle name="20% - Accent4 5 5 2 2 4" xfId="15713" xr:uid="{5A471510-DB2A-49E5-A821-3424AF7A24EE}"/>
    <cellStyle name="20% - Accent4 5 5 2 3" xfId="42925" xr:uid="{EB8A22A7-630D-407F-A61A-E1715FE0F1FD}"/>
    <cellStyle name="20% - Accent4 5 5 2 4" xfId="29275" xr:uid="{7A32C738-95E5-4A57-84AD-5EEAD742C01B}"/>
    <cellStyle name="20% - Accent4 5 5 2 5" xfId="15712" xr:uid="{83C1A24B-60B8-4EA6-A038-9AE0F1DA93A5}"/>
    <cellStyle name="20% - Accent4 5 5 3" xfId="1239" xr:uid="{F53E3488-23AB-4A6C-8EB4-AC8CB3E5D90F}"/>
    <cellStyle name="20% - Accent4 5 5 3 2" xfId="1240" xr:uid="{48B494D2-55AD-4727-8C3F-2361AE7B148F}"/>
    <cellStyle name="20% - Accent4 5 5 3 2 2" xfId="42928" xr:uid="{C794B691-0348-42B4-9279-997DA302B31A}"/>
    <cellStyle name="20% - Accent4 5 5 3 2 3" xfId="29278" xr:uid="{45282D8A-62F7-44B4-BC51-D1932A18FC6B}"/>
    <cellStyle name="20% - Accent4 5 5 3 2 4" xfId="15715" xr:uid="{7858C7B1-DF94-425F-A825-EC2B343B0694}"/>
    <cellStyle name="20% - Accent4 5 5 3 3" xfId="42927" xr:uid="{C72B9E3D-9954-4020-9117-61BC8082CD85}"/>
    <cellStyle name="20% - Accent4 5 5 3 4" xfId="29277" xr:uid="{6EDCE32B-2AB9-483F-9896-6270F50F81D2}"/>
    <cellStyle name="20% - Accent4 5 5 3 5" xfId="15714" xr:uid="{6342F9EB-14E6-43D9-96AD-56FA4D0D586F}"/>
    <cellStyle name="20% - Accent4 5 5 4" xfId="1241" xr:uid="{06531A32-661E-4B48-83BD-DB78A1AA261A}"/>
    <cellStyle name="20% - Accent4 5 5 4 2" xfId="42929" xr:uid="{BAD40D3A-7235-46A7-8901-0FF82CB68470}"/>
    <cellStyle name="20% - Accent4 5 5 4 3" xfId="29279" xr:uid="{3501AF92-F025-4AC6-9BAE-A1402582214F}"/>
    <cellStyle name="20% - Accent4 5 5 4 4" xfId="15716" xr:uid="{112D1379-7D10-44F8-B23E-B99DA41772B8}"/>
    <cellStyle name="20% - Accent4 5 5 5" xfId="42924" xr:uid="{86815ECB-BC09-438B-B693-87B14112BF4A}"/>
    <cellStyle name="20% - Accent4 5 5 6" xfId="29274" xr:uid="{200746B2-68A7-48B0-9B2B-D35127EE5F66}"/>
    <cellStyle name="20% - Accent4 5 5 7" xfId="15711" xr:uid="{60483702-D97F-44E3-AC85-438725256938}"/>
    <cellStyle name="20% - Accent4 5 6" xfId="1242" xr:uid="{4E70722E-03F6-4B12-A37B-C9B3838C00FE}"/>
    <cellStyle name="20% - Accent4 5 6 2" xfId="1243" xr:uid="{E34BE209-1FCD-470A-A51B-BAD52E91EA32}"/>
    <cellStyle name="20% - Accent4 5 6 2 2" xfId="42931" xr:uid="{2769CCCF-96BD-4102-B097-F9C2B17D03FC}"/>
    <cellStyle name="20% - Accent4 5 6 2 3" xfId="29281" xr:uid="{F097EE98-23BF-4F03-BA23-3E3ACEB9445E}"/>
    <cellStyle name="20% - Accent4 5 6 2 4" xfId="15718" xr:uid="{956EDF9C-9DB5-4E27-AA3E-6A1C06ADF8FF}"/>
    <cellStyle name="20% - Accent4 5 6 3" xfId="42930" xr:uid="{9D5A6838-B9B4-46A4-8C6F-F374267A61B9}"/>
    <cellStyle name="20% - Accent4 5 6 4" xfId="29280" xr:uid="{D7D00C8E-A80A-448C-8F64-D9E797E43F15}"/>
    <cellStyle name="20% - Accent4 5 6 5" xfId="15717" xr:uid="{3529D3E4-5040-4466-8712-3922581B5845}"/>
    <cellStyle name="20% - Accent4 5 7" xfId="1244" xr:uid="{F115D564-F4D8-4E6D-821C-B929B6DE38AF}"/>
    <cellStyle name="20% - Accent4 5 7 2" xfId="1245" xr:uid="{3058624F-7DC2-4C62-977B-1DCAE6FCBB1B}"/>
    <cellStyle name="20% - Accent4 5 7 2 2" xfId="42933" xr:uid="{C34AC117-E5D9-438B-8B44-9074DD4238D4}"/>
    <cellStyle name="20% - Accent4 5 7 2 3" xfId="29283" xr:uid="{1CA8C9C2-17D6-4B7F-BBC2-46B947D16682}"/>
    <cellStyle name="20% - Accent4 5 7 2 4" xfId="15720" xr:uid="{687A7B69-CC40-48CE-AB8D-10B2DD3E16F8}"/>
    <cellStyle name="20% - Accent4 5 7 3" xfId="42932" xr:uid="{4E4AE8F3-D78F-42A8-B4B6-0AFDD6C9E406}"/>
    <cellStyle name="20% - Accent4 5 7 4" xfId="29282" xr:uid="{5F179F2F-8A1C-4D6F-9AC7-48768AC752A1}"/>
    <cellStyle name="20% - Accent4 5 7 5" xfId="15719" xr:uid="{235EB1D7-3161-43C6-943A-D4579B4D48EE}"/>
    <cellStyle name="20% - Accent4 5 8" xfId="1246" xr:uid="{43BE0577-F77E-4915-B1CB-2E4F53A5AC00}"/>
    <cellStyle name="20% - Accent4 5 8 2" xfId="42934" xr:uid="{76A60D8D-8E63-4D90-8752-464E460D5FE2}"/>
    <cellStyle name="20% - Accent4 5 8 3" xfId="29284" xr:uid="{5114AAFD-068E-4DE3-84FB-FA6A3EB33C1B}"/>
    <cellStyle name="20% - Accent4 5 8 4" xfId="15721" xr:uid="{D2D832AC-6B4D-45F2-B1C1-84157B5DB0AD}"/>
    <cellStyle name="20% - Accent4 5 9" xfId="42899" xr:uid="{B8D4D80D-0F3A-4061-9E02-C958ED2DC014}"/>
    <cellStyle name="20% - Accent4 6" xfId="1247" xr:uid="{564E7BC5-D981-4B64-99CD-0510FAD920FF}"/>
    <cellStyle name="20% - Accent4 6 10" xfId="29285" xr:uid="{FBD604C9-AB3E-49CF-A40D-2040853F2F9C}"/>
    <cellStyle name="20% - Accent4 6 11" xfId="15722" xr:uid="{C59448E3-3480-4C21-92C1-611174137D86}"/>
    <cellStyle name="20% - Accent4 6 2" xfId="1248" xr:uid="{94B68079-BAFD-4F4B-A5BE-33F91F5BF164}"/>
    <cellStyle name="20% - Accent4 6 2 2" xfId="1249" xr:uid="{2B680BC1-0D2A-4938-97E9-FBBCAEDC4224}"/>
    <cellStyle name="20% - Accent4 6 2 2 2" xfId="1250" xr:uid="{9169A948-7A5D-48CD-A69A-421C8E5CC097}"/>
    <cellStyle name="20% - Accent4 6 2 2 2 2" xfId="1251" xr:uid="{D7818FB8-9CC1-4186-B1A9-6F1BAB142EEF}"/>
    <cellStyle name="20% - Accent4 6 2 2 2 2 2" xfId="42939" xr:uid="{D7BC179E-6C20-4735-B1F7-222766885564}"/>
    <cellStyle name="20% - Accent4 6 2 2 2 2 3" xfId="29289" xr:uid="{0CE6AE14-91C3-477D-AC32-A802E2E3C3F0}"/>
    <cellStyle name="20% - Accent4 6 2 2 2 2 4" xfId="15726" xr:uid="{CD126B33-8C43-4667-902C-7ADD3946566A}"/>
    <cellStyle name="20% - Accent4 6 2 2 2 3" xfId="42938" xr:uid="{5D4D961D-994A-407D-9832-E905874DCC70}"/>
    <cellStyle name="20% - Accent4 6 2 2 2 4" xfId="29288" xr:uid="{EE6460EE-A190-4AF5-A454-0E296700B90A}"/>
    <cellStyle name="20% - Accent4 6 2 2 2 5" xfId="15725" xr:uid="{A0159324-1BCE-4F8E-A0FB-BDE1BE300083}"/>
    <cellStyle name="20% - Accent4 6 2 2 3" xfId="1252" xr:uid="{86E7478A-39AB-4DD6-B475-DB96F25DB459}"/>
    <cellStyle name="20% - Accent4 6 2 2 3 2" xfId="1253" xr:uid="{4B33D835-4061-4188-B10E-9E14924F03FB}"/>
    <cellStyle name="20% - Accent4 6 2 2 3 2 2" xfId="42941" xr:uid="{AEBF5FCA-D067-4DB6-877E-8379BC50E1BD}"/>
    <cellStyle name="20% - Accent4 6 2 2 3 2 3" xfId="29291" xr:uid="{B7FE9DF3-EA60-49B8-AFF8-48E50BF08D6B}"/>
    <cellStyle name="20% - Accent4 6 2 2 3 2 4" xfId="15728" xr:uid="{461FBECB-B0C2-4D7E-8035-B212A7EDFFE4}"/>
    <cellStyle name="20% - Accent4 6 2 2 3 3" xfId="42940" xr:uid="{61D83F74-166B-4ACA-989F-9FB2E1FC65B6}"/>
    <cellStyle name="20% - Accent4 6 2 2 3 4" xfId="29290" xr:uid="{E7091FCA-D911-4AEF-96B9-54142B022A08}"/>
    <cellStyle name="20% - Accent4 6 2 2 3 5" xfId="15727" xr:uid="{A30CD01E-2BC2-4697-9D41-CDF96BC58DCE}"/>
    <cellStyle name="20% - Accent4 6 2 2 4" xfId="1254" xr:uid="{BACB2A60-8744-4113-9F72-9B7D7689136E}"/>
    <cellStyle name="20% - Accent4 6 2 2 4 2" xfId="42942" xr:uid="{75A51321-2D06-4510-9DE3-0A2FB934856D}"/>
    <cellStyle name="20% - Accent4 6 2 2 4 3" xfId="29292" xr:uid="{A8A2B63E-6005-4FF1-8D9B-FB3830A76DF6}"/>
    <cellStyle name="20% - Accent4 6 2 2 4 4" xfId="15729" xr:uid="{6C3F2665-CC72-443F-9F97-FA2F982AC25D}"/>
    <cellStyle name="20% - Accent4 6 2 2 5" xfId="42937" xr:uid="{B638FD66-547C-4C1D-987C-26D38F4F754B}"/>
    <cellStyle name="20% - Accent4 6 2 2 6" xfId="29287" xr:uid="{7B084BBB-A928-416B-B7A0-BEBBBD9C9E03}"/>
    <cellStyle name="20% - Accent4 6 2 2 7" xfId="15724" xr:uid="{860BE143-07F4-4FF7-BBDA-5CA04F28A1E6}"/>
    <cellStyle name="20% - Accent4 6 2 3" xfId="1255" xr:uid="{3E8D9B68-0361-4471-8AAF-99933E07A26B}"/>
    <cellStyle name="20% - Accent4 6 2 3 2" xfId="1256" xr:uid="{716DF695-2593-4641-AFE4-3DA3074B0878}"/>
    <cellStyle name="20% - Accent4 6 2 3 2 2" xfId="42944" xr:uid="{03EE2977-1307-4A85-BB0E-4224AC3268C6}"/>
    <cellStyle name="20% - Accent4 6 2 3 2 3" xfId="29294" xr:uid="{F986892F-461F-40CD-8B5C-E92B114CEC00}"/>
    <cellStyle name="20% - Accent4 6 2 3 2 4" xfId="15731" xr:uid="{6899F3EB-85A8-4A18-9604-270E6BF5C7A0}"/>
    <cellStyle name="20% - Accent4 6 2 3 3" xfId="42943" xr:uid="{66976DFE-2179-47AF-AA66-4027E62A9735}"/>
    <cellStyle name="20% - Accent4 6 2 3 4" xfId="29293" xr:uid="{ED5F92C8-DF41-452C-87FA-7EEC89AAF5B9}"/>
    <cellStyle name="20% - Accent4 6 2 3 5" xfId="15730" xr:uid="{B52D0CBE-0910-494D-953F-32EBA80D4BA5}"/>
    <cellStyle name="20% - Accent4 6 2 4" xfId="1257" xr:uid="{AEBB3C73-1595-4B01-BBD3-165D6F1F6A23}"/>
    <cellStyle name="20% - Accent4 6 2 4 2" xfId="1258" xr:uid="{99576B12-2E0E-4DCA-87EB-8683FAA9A3D8}"/>
    <cellStyle name="20% - Accent4 6 2 4 2 2" xfId="42946" xr:uid="{A7C10C5C-3D6F-4FA3-919C-B7616055C8FC}"/>
    <cellStyle name="20% - Accent4 6 2 4 2 3" xfId="29296" xr:uid="{DDB1E82B-FA81-4EB4-ACE3-3111FC8D7EAD}"/>
    <cellStyle name="20% - Accent4 6 2 4 2 4" xfId="15733" xr:uid="{95FB11AC-7A51-4BD4-A92D-51548C108E3F}"/>
    <cellStyle name="20% - Accent4 6 2 4 3" xfId="42945" xr:uid="{9C22C223-AFDE-497E-BC38-9143749E2F21}"/>
    <cellStyle name="20% - Accent4 6 2 4 4" xfId="29295" xr:uid="{091F0BD4-4E1F-42F9-9D7B-B268BF00A999}"/>
    <cellStyle name="20% - Accent4 6 2 4 5" xfId="15732" xr:uid="{09DFCD81-786F-4EA1-B606-ED0EB7C908C0}"/>
    <cellStyle name="20% - Accent4 6 2 5" xfId="1259" xr:uid="{06AA4819-4EE9-4AEF-A029-9DACA8D156DA}"/>
    <cellStyle name="20% - Accent4 6 2 5 2" xfId="42947" xr:uid="{A0349AC2-B4F1-4E86-9AFC-BFAA20E44CE8}"/>
    <cellStyle name="20% - Accent4 6 2 5 3" xfId="29297" xr:uid="{99855544-75B0-4C01-9F11-F0ED51667A68}"/>
    <cellStyle name="20% - Accent4 6 2 5 4" xfId="15734" xr:uid="{5E2EF2AF-0CC3-4D23-9406-7D9977460A25}"/>
    <cellStyle name="20% - Accent4 6 2 6" xfId="42936" xr:uid="{A777BF80-04D0-4168-B9AB-CB387EAA2846}"/>
    <cellStyle name="20% - Accent4 6 2 7" xfId="29286" xr:uid="{713444DB-546E-4130-9826-AE8A5C99D32D}"/>
    <cellStyle name="20% - Accent4 6 2 8" xfId="15723" xr:uid="{C1DD1EB6-0D81-4253-ABFF-DBABA87AEB35}"/>
    <cellStyle name="20% - Accent4 6 3" xfId="1260" xr:uid="{76280691-5346-4C01-983E-628A1D8D45B2}"/>
    <cellStyle name="20% - Accent4 6 3 2" xfId="1261" xr:uid="{BE695A62-66F0-40C4-814A-F17F1D7EC127}"/>
    <cellStyle name="20% - Accent4 6 3 2 2" xfId="1262" xr:uid="{8336AB2A-130D-4E32-B15A-5471049F022E}"/>
    <cellStyle name="20% - Accent4 6 3 2 2 2" xfId="42950" xr:uid="{35645796-5FE6-4910-BC9B-D200745EF06C}"/>
    <cellStyle name="20% - Accent4 6 3 2 2 3" xfId="29300" xr:uid="{1D06F96E-E364-43FF-9A0E-EBBD7D03B13C}"/>
    <cellStyle name="20% - Accent4 6 3 2 2 4" xfId="15737" xr:uid="{B9F3707B-2586-4FBD-B656-43B57896B84D}"/>
    <cellStyle name="20% - Accent4 6 3 2 3" xfId="42949" xr:uid="{9BD68881-B3AE-40D3-9F69-BE8932B94BB2}"/>
    <cellStyle name="20% - Accent4 6 3 2 4" xfId="29299" xr:uid="{394E5765-CEDC-4BA0-A5E1-3544B96F2E5D}"/>
    <cellStyle name="20% - Accent4 6 3 2 5" xfId="15736" xr:uid="{053B6065-02A4-4E1E-A3C1-6F135D2B9CBB}"/>
    <cellStyle name="20% - Accent4 6 3 3" xfId="1263" xr:uid="{C0D2AE15-E66F-4B84-B918-452916A8506C}"/>
    <cellStyle name="20% - Accent4 6 3 3 2" xfId="1264" xr:uid="{005D32B9-B544-4D90-B3EA-328E61D42A12}"/>
    <cellStyle name="20% - Accent4 6 3 3 2 2" xfId="42952" xr:uid="{941CD67F-5F06-40E5-8D66-5B1094AC7B41}"/>
    <cellStyle name="20% - Accent4 6 3 3 2 3" xfId="29302" xr:uid="{6865D0CA-07B6-4A3B-88AB-91A6A64C91A5}"/>
    <cellStyle name="20% - Accent4 6 3 3 2 4" xfId="15739" xr:uid="{9D6C57AD-194F-4D38-82BF-58D679752037}"/>
    <cellStyle name="20% - Accent4 6 3 3 3" xfId="42951" xr:uid="{00021170-6C72-4927-A2C7-241FA9BD2287}"/>
    <cellStyle name="20% - Accent4 6 3 3 4" xfId="29301" xr:uid="{80FFA458-20FD-4D92-8D52-DCBFB16A53EE}"/>
    <cellStyle name="20% - Accent4 6 3 3 5" xfId="15738" xr:uid="{3D237F0C-E3CE-40BA-A1E7-24A7425CECA9}"/>
    <cellStyle name="20% - Accent4 6 3 4" xfId="1265" xr:uid="{DB12C792-CB8B-4FE1-9F58-0346366596AF}"/>
    <cellStyle name="20% - Accent4 6 3 4 2" xfId="42953" xr:uid="{06FF35FD-720D-4F63-B7D1-8E3CE9E031BF}"/>
    <cellStyle name="20% - Accent4 6 3 4 3" xfId="29303" xr:uid="{27B9FD98-91A2-4D27-878F-FDBC81299A9E}"/>
    <cellStyle name="20% - Accent4 6 3 4 4" xfId="15740" xr:uid="{D6CB9658-F4DA-4E42-87A5-9D0AAE09A9C9}"/>
    <cellStyle name="20% - Accent4 6 3 5" xfId="42948" xr:uid="{0D76FA80-0B89-4542-8A39-FDC1B31F0896}"/>
    <cellStyle name="20% - Accent4 6 3 6" xfId="29298" xr:uid="{07817357-9DE0-4681-A72D-3EEDE53D5342}"/>
    <cellStyle name="20% - Accent4 6 3 7" xfId="15735" xr:uid="{BEF00103-4253-4F0D-BE12-8BCC26CDAD4B}"/>
    <cellStyle name="20% - Accent4 6 4" xfId="1266" xr:uid="{37594901-F497-4BF1-867A-B9EEB8C8BA1C}"/>
    <cellStyle name="20% - Accent4 6 4 2" xfId="1267" xr:uid="{551A559B-7CA3-4243-B3C0-86CBA442F3EF}"/>
    <cellStyle name="20% - Accent4 6 4 2 2" xfId="1268" xr:uid="{F7744C14-C7B8-47DD-9F69-41B0900F7EB3}"/>
    <cellStyle name="20% - Accent4 6 4 2 2 2" xfId="42956" xr:uid="{9F75EEF4-64CF-4B97-A430-59733C661D8B}"/>
    <cellStyle name="20% - Accent4 6 4 2 2 3" xfId="29306" xr:uid="{D8807EAE-E08B-4300-8C01-4977745F6F55}"/>
    <cellStyle name="20% - Accent4 6 4 2 2 4" xfId="15743" xr:uid="{6E590B0B-F7B5-4567-AEC9-54C5F30D77AF}"/>
    <cellStyle name="20% - Accent4 6 4 2 3" xfId="42955" xr:uid="{9B321EF3-DB22-461A-8C88-5D6DB795117C}"/>
    <cellStyle name="20% - Accent4 6 4 2 4" xfId="29305" xr:uid="{7EF0D5B9-385F-4560-A47D-5E2754D414E4}"/>
    <cellStyle name="20% - Accent4 6 4 2 5" xfId="15742" xr:uid="{2E47A784-69BB-4BA9-9F5E-9B3217A9EB49}"/>
    <cellStyle name="20% - Accent4 6 4 3" xfId="1269" xr:uid="{0A2BA5B9-4F92-456E-9CEB-2EF3B1CB01D2}"/>
    <cellStyle name="20% - Accent4 6 4 3 2" xfId="1270" xr:uid="{09E15853-8B7C-4E20-8CEA-E31DAE8754A0}"/>
    <cellStyle name="20% - Accent4 6 4 3 2 2" xfId="42958" xr:uid="{CCF38AAF-2D2A-4DA7-AB4D-77583514D74D}"/>
    <cellStyle name="20% - Accent4 6 4 3 2 3" xfId="29308" xr:uid="{88D650C7-EBD9-4664-99A4-DD042B50A2F5}"/>
    <cellStyle name="20% - Accent4 6 4 3 2 4" xfId="15745" xr:uid="{4B8914AF-2219-431D-8996-E2C8CC6D71C4}"/>
    <cellStyle name="20% - Accent4 6 4 3 3" xfId="42957" xr:uid="{E1AB47B7-1B8C-4926-87B9-BB121CC98E35}"/>
    <cellStyle name="20% - Accent4 6 4 3 4" xfId="29307" xr:uid="{6DE7674E-F48D-4AC0-AE47-C1F412272093}"/>
    <cellStyle name="20% - Accent4 6 4 3 5" xfId="15744" xr:uid="{8BE7080C-8F3D-4863-83FC-F2EA2BA4039F}"/>
    <cellStyle name="20% - Accent4 6 4 4" xfId="1271" xr:uid="{CF0EF6DB-BF8E-4622-AD9B-8E971853DAAF}"/>
    <cellStyle name="20% - Accent4 6 4 4 2" xfId="42959" xr:uid="{6A61FBDF-4889-4453-9E4A-9D2D60C890B5}"/>
    <cellStyle name="20% - Accent4 6 4 4 3" xfId="29309" xr:uid="{19D5532C-5F2A-4063-8194-65DC4C466F41}"/>
    <cellStyle name="20% - Accent4 6 4 4 4" xfId="15746" xr:uid="{2E5A6193-1D03-474B-A443-742D0C5FBFB3}"/>
    <cellStyle name="20% - Accent4 6 4 5" xfId="42954" xr:uid="{5530F70A-B5B0-4178-80CC-EAE3976D3C19}"/>
    <cellStyle name="20% - Accent4 6 4 6" xfId="29304" xr:uid="{26C6F939-EA8D-416E-A297-93F35F128472}"/>
    <cellStyle name="20% - Accent4 6 4 7" xfId="15741" xr:uid="{F378BD84-1580-42FD-A587-C76E2F3273F6}"/>
    <cellStyle name="20% - Accent4 6 5" xfId="1272" xr:uid="{080390B1-362A-462B-A43F-7CFC296449BC}"/>
    <cellStyle name="20% - Accent4 6 5 2" xfId="1273" xr:uid="{EF8164E5-7EB7-4B15-AD21-56D6C856F542}"/>
    <cellStyle name="20% - Accent4 6 5 2 2" xfId="1274" xr:uid="{C53CE517-F1E8-4F1A-A7C4-B471ABF2059E}"/>
    <cellStyle name="20% - Accent4 6 5 2 2 2" xfId="42962" xr:uid="{CEAFD2E7-0017-4C3F-9E81-E38B6CEAD9FF}"/>
    <cellStyle name="20% - Accent4 6 5 2 2 3" xfId="29312" xr:uid="{5D0109E8-3FF6-4A1B-96B4-3711AB47DD5D}"/>
    <cellStyle name="20% - Accent4 6 5 2 2 4" xfId="15749" xr:uid="{BC694AC2-65AB-4736-B8D2-B0D650DF1421}"/>
    <cellStyle name="20% - Accent4 6 5 2 3" xfId="42961" xr:uid="{3D96EBF2-2E2E-4977-AD29-2736EACE473A}"/>
    <cellStyle name="20% - Accent4 6 5 2 4" xfId="29311" xr:uid="{328C1F13-ED30-4700-936E-4746E3AC63B5}"/>
    <cellStyle name="20% - Accent4 6 5 2 5" xfId="15748" xr:uid="{272D1999-ADD9-412B-A83A-25AB129A6121}"/>
    <cellStyle name="20% - Accent4 6 5 3" xfId="1275" xr:uid="{80B37B4A-C158-4F0E-B3C1-19FE6BB45F3D}"/>
    <cellStyle name="20% - Accent4 6 5 3 2" xfId="1276" xr:uid="{E2EC5836-5BE5-4DF5-98C3-50A200D8779D}"/>
    <cellStyle name="20% - Accent4 6 5 3 2 2" xfId="42964" xr:uid="{1BDA8AD9-F209-4AC5-8002-2261C1E25836}"/>
    <cellStyle name="20% - Accent4 6 5 3 2 3" xfId="29314" xr:uid="{FD962CC3-A697-4E45-8139-577B2767C5B7}"/>
    <cellStyle name="20% - Accent4 6 5 3 2 4" xfId="15751" xr:uid="{07F45849-C8FA-47FD-BE0C-7B644790C3B8}"/>
    <cellStyle name="20% - Accent4 6 5 3 3" xfId="42963" xr:uid="{5A254368-3CCB-4594-9952-C0FFA9590AC9}"/>
    <cellStyle name="20% - Accent4 6 5 3 4" xfId="29313" xr:uid="{2E0096C6-2019-4307-BB7B-DC2CC605C8FF}"/>
    <cellStyle name="20% - Accent4 6 5 3 5" xfId="15750" xr:uid="{9F3AD05C-46A3-4E83-80BC-7C63EB22A798}"/>
    <cellStyle name="20% - Accent4 6 5 4" xfId="1277" xr:uid="{1003930A-423D-4542-AD7D-DD7620253385}"/>
    <cellStyle name="20% - Accent4 6 5 4 2" xfId="42965" xr:uid="{81405A43-8C65-41FA-B3D1-FB455D6C9040}"/>
    <cellStyle name="20% - Accent4 6 5 4 3" xfId="29315" xr:uid="{4187366C-DD08-40C9-95C9-23A0BB38CD3E}"/>
    <cellStyle name="20% - Accent4 6 5 4 4" xfId="15752" xr:uid="{7999DC8B-C942-4D4E-BADF-31CEC1B241F1}"/>
    <cellStyle name="20% - Accent4 6 5 5" xfId="42960" xr:uid="{66A7B6EF-E39E-4095-BC8A-45BCE8141089}"/>
    <cellStyle name="20% - Accent4 6 5 6" xfId="29310" xr:uid="{D844E331-A947-4691-9ED7-A7F40193D4E1}"/>
    <cellStyle name="20% - Accent4 6 5 7" xfId="15747" xr:uid="{7EAEB61A-871F-4DDD-80A5-A2454B37EA47}"/>
    <cellStyle name="20% - Accent4 6 6" xfId="1278" xr:uid="{1682BC0C-0A40-4043-BE70-FADFEBA0545E}"/>
    <cellStyle name="20% - Accent4 6 6 2" xfId="1279" xr:uid="{06F94223-5420-41B9-B21E-858D8B8249CB}"/>
    <cellStyle name="20% - Accent4 6 6 2 2" xfId="42967" xr:uid="{9F844658-33DF-4933-ADC6-BA6C2DE626F3}"/>
    <cellStyle name="20% - Accent4 6 6 2 3" xfId="29317" xr:uid="{F3C9F5F8-9540-48C4-94FC-C0258ED10F1B}"/>
    <cellStyle name="20% - Accent4 6 6 2 4" xfId="15754" xr:uid="{E92843A2-43CE-4B55-8535-F692DBF61A67}"/>
    <cellStyle name="20% - Accent4 6 6 3" xfId="42966" xr:uid="{855436EF-E7E2-4942-AE95-2781688BBAA1}"/>
    <cellStyle name="20% - Accent4 6 6 4" xfId="29316" xr:uid="{7226CC72-0634-4FAE-9971-2B2CC1498CC8}"/>
    <cellStyle name="20% - Accent4 6 6 5" xfId="15753" xr:uid="{D705A203-6540-4640-9672-45DAC5B7D0AE}"/>
    <cellStyle name="20% - Accent4 6 7" xfId="1280" xr:uid="{3D4A7B1C-8698-4DCA-9722-005E70992904}"/>
    <cellStyle name="20% - Accent4 6 7 2" xfId="1281" xr:uid="{543F81C0-B45D-497D-94DE-7B2F129E086D}"/>
    <cellStyle name="20% - Accent4 6 7 2 2" xfId="42969" xr:uid="{426F0A7C-33DB-479F-901B-43F2FC87369D}"/>
    <cellStyle name="20% - Accent4 6 7 2 3" xfId="29319" xr:uid="{60D5E10A-19C9-486A-867B-AAD2A0E91F43}"/>
    <cellStyle name="20% - Accent4 6 7 2 4" xfId="15756" xr:uid="{6D80C787-9FD3-43F9-973E-16CC3BE68C35}"/>
    <cellStyle name="20% - Accent4 6 7 3" xfId="42968" xr:uid="{10CCE873-46BA-45DF-A6F8-3327B535C752}"/>
    <cellStyle name="20% - Accent4 6 7 4" xfId="29318" xr:uid="{92894573-5E76-4D28-9984-665B869054FF}"/>
    <cellStyle name="20% - Accent4 6 7 5" xfId="15755" xr:uid="{C193AAF1-56B7-424B-9E06-6B7659849B59}"/>
    <cellStyle name="20% - Accent4 6 8" xfId="1282" xr:uid="{82CDF4A3-3B5F-4B23-A98F-C67E6401CFE3}"/>
    <cellStyle name="20% - Accent4 6 8 2" xfId="42970" xr:uid="{49B03F3B-60B7-44F8-99E3-90706BFD54B7}"/>
    <cellStyle name="20% - Accent4 6 8 3" xfId="29320" xr:uid="{F23FFF10-9A48-4B2F-8508-185114D6549F}"/>
    <cellStyle name="20% - Accent4 6 8 4" xfId="15757" xr:uid="{10CFB68C-A4AC-4529-B7BA-7A3AA98E024C}"/>
    <cellStyle name="20% - Accent4 6 9" xfId="42935" xr:uid="{A8D2BDBB-C655-446F-8637-67A1FF585527}"/>
    <cellStyle name="20% - Accent4 7" xfId="1283" xr:uid="{0A0C9BA0-F3E3-4129-B07F-2DAE51B711E3}"/>
    <cellStyle name="20% - Accent4 7 10" xfId="29321" xr:uid="{3E1470B6-541F-4521-91AA-BA3A91FE36C6}"/>
    <cellStyle name="20% - Accent4 7 11" xfId="15758" xr:uid="{24E2A929-066C-45E1-B45A-78408648B521}"/>
    <cellStyle name="20% - Accent4 7 2" xfId="1284" xr:uid="{8F027153-FADF-421B-91A6-E805815E714F}"/>
    <cellStyle name="20% - Accent4 7 2 2" xfId="1285" xr:uid="{7C7776A7-5D06-45FD-B603-A9615814CDDF}"/>
    <cellStyle name="20% - Accent4 7 2 2 2" xfId="1286" xr:uid="{E3979C14-040B-4A5D-8541-CF38FC347630}"/>
    <cellStyle name="20% - Accent4 7 2 2 2 2" xfId="1287" xr:uid="{E20CC837-41E9-41BA-AB7D-45E0AA10B3B9}"/>
    <cellStyle name="20% - Accent4 7 2 2 2 2 2" xfId="42975" xr:uid="{4646EBB1-0F1D-42C0-9D91-D0B3E0A7A38A}"/>
    <cellStyle name="20% - Accent4 7 2 2 2 2 3" xfId="29325" xr:uid="{E9489889-9D67-422A-AE0F-1477F0E25F67}"/>
    <cellStyle name="20% - Accent4 7 2 2 2 2 4" xfId="15762" xr:uid="{64B7EA3E-ED18-4962-8C58-4B88E6FEA4A9}"/>
    <cellStyle name="20% - Accent4 7 2 2 2 3" xfId="42974" xr:uid="{974F6185-A47A-4B48-8B8C-8E79640322E5}"/>
    <cellStyle name="20% - Accent4 7 2 2 2 4" xfId="29324" xr:uid="{3F08C87E-A585-4FF8-910B-94542D064279}"/>
    <cellStyle name="20% - Accent4 7 2 2 2 5" xfId="15761" xr:uid="{47931C93-C7CE-47DF-9164-22361C15711D}"/>
    <cellStyle name="20% - Accent4 7 2 2 3" xfId="1288" xr:uid="{637E1714-61CF-43A8-8C6F-37B61AA8E4CB}"/>
    <cellStyle name="20% - Accent4 7 2 2 3 2" xfId="1289" xr:uid="{C35EF255-871D-44F4-B21D-0EBB7976F931}"/>
    <cellStyle name="20% - Accent4 7 2 2 3 2 2" xfId="42977" xr:uid="{7139B2E1-F9DE-4EB5-8CB7-CA34D92CD35A}"/>
    <cellStyle name="20% - Accent4 7 2 2 3 2 3" xfId="29327" xr:uid="{3E9C9B37-41F6-4F8F-A8E6-094BD8C43709}"/>
    <cellStyle name="20% - Accent4 7 2 2 3 2 4" xfId="15764" xr:uid="{ABDFB8E6-3B83-4836-8CFD-1AF0D589C403}"/>
    <cellStyle name="20% - Accent4 7 2 2 3 3" xfId="42976" xr:uid="{6096AB33-0BAE-45C1-A0C5-F1183E40F527}"/>
    <cellStyle name="20% - Accent4 7 2 2 3 4" xfId="29326" xr:uid="{4CEEBC6C-F9A8-4C93-B71D-18E2C988033D}"/>
    <cellStyle name="20% - Accent4 7 2 2 3 5" xfId="15763" xr:uid="{94EB0B64-4310-4B00-B40C-58E1472688AB}"/>
    <cellStyle name="20% - Accent4 7 2 2 4" xfId="1290" xr:uid="{B726882A-1277-4BEF-965A-2EB60E06469F}"/>
    <cellStyle name="20% - Accent4 7 2 2 4 2" xfId="42978" xr:uid="{16861E09-F2C5-4FD2-8C04-6228C033DE7C}"/>
    <cellStyle name="20% - Accent4 7 2 2 4 3" xfId="29328" xr:uid="{F229DC66-EA50-4768-991E-6DF8E31B6018}"/>
    <cellStyle name="20% - Accent4 7 2 2 4 4" xfId="15765" xr:uid="{92082BF0-4187-4AF7-BF53-AC49768A7890}"/>
    <cellStyle name="20% - Accent4 7 2 2 5" xfId="42973" xr:uid="{D7915A61-9305-4820-B7B3-CC281252AE70}"/>
    <cellStyle name="20% - Accent4 7 2 2 6" xfId="29323" xr:uid="{20CC2791-5D9B-436A-992D-81D7B7ABACF2}"/>
    <cellStyle name="20% - Accent4 7 2 2 7" xfId="15760" xr:uid="{98C8B862-DF5B-4908-B4F2-8ED0FA3EA67A}"/>
    <cellStyle name="20% - Accent4 7 2 3" xfId="1291" xr:uid="{72902C74-3A15-4035-AE71-B44C1A74F8AA}"/>
    <cellStyle name="20% - Accent4 7 2 3 2" xfId="1292" xr:uid="{300AB923-7231-4A05-81C3-9199EBFD51A0}"/>
    <cellStyle name="20% - Accent4 7 2 3 2 2" xfId="42980" xr:uid="{36F9FA7F-A85F-4740-823D-CBF150BA58AA}"/>
    <cellStyle name="20% - Accent4 7 2 3 2 3" xfId="29330" xr:uid="{F90C0CCB-8477-4D78-AFDF-D71CE41B0217}"/>
    <cellStyle name="20% - Accent4 7 2 3 2 4" xfId="15767" xr:uid="{4A3A5347-B9DE-4D4B-AF00-FEC1AE20EC37}"/>
    <cellStyle name="20% - Accent4 7 2 3 3" xfId="42979" xr:uid="{1A20547E-7223-4C2B-B6E6-CA64325755D8}"/>
    <cellStyle name="20% - Accent4 7 2 3 4" xfId="29329" xr:uid="{3C01C832-8F97-4B5A-8AD5-5252C120444E}"/>
    <cellStyle name="20% - Accent4 7 2 3 5" xfId="15766" xr:uid="{BDBE6298-678F-4D16-B75F-3AEB41713827}"/>
    <cellStyle name="20% - Accent4 7 2 4" xfId="1293" xr:uid="{22A422A8-F4DD-4179-B883-317323407642}"/>
    <cellStyle name="20% - Accent4 7 2 4 2" xfId="1294" xr:uid="{7916F4E9-7656-4B28-B81B-21F159BE608A}"/>
    <cellStyle name="20% - Accent4 7 2 4 2 2" xfId="42982" xr:uid="{25DD0A2D-8355-4602-BC52-EB695CD83005}"/>
    <cellStyle name="20% - Accent4 7 2 4 2 3" xfId="29332" xr:uid="{18B33745-8798-4C93-A54C-F0771CC30194}"/>
    <cellStyle name="20% - Accent4 7 2 4 2 4" xfId="15769" xr:uid="{0951974C-E69A-467D-BF4E-367D3B3BD195}"/>
    <cellStyle name="20% - Accent4 7 2 4 3" xfId="42981" xr:uid="{402DF661-A380-49A7-9966-87E281174B79}"/>
    <cellStyle name="20% - Accent4 7 2 4 4" xfId="29331" xr:uid="{FA267C2F-92D9-4D4B-B341-79206BEAA3AF}"/>
    <cellStyle name="20% - Accent4 7 2 4 5" xfId="15768" xr:uid="{5F22F0FB-CC65-47A3-837A-2179243E34D2}"/>
    <cellStyle name="20% - Accent4 7 2 5" xfId="1295" xr:uid="{A438A4A9-607D-46DA-9485-F5A03313D653}"/>
    <cellStyle name="20% - Accent4 7 2 5 2" xfId="42983" xr:uid="{4960412A-176E-4A94-9670-7B6BA84CD10E}"/>
    <cellStyle name="20% - Accent4 7 2 5 3" xfId="29333" xr:uid="{F644C990-F4D6-4C8F-A6A0-42CC8B7A198B}"/>
    <cellStyle name="20% - Accent4 7 2 5 4" xfId="15770" xr:uid="{DE41547C-D7B7-4DDB-B602-03CB78B75AFD}"/>
    <cellStyle name="20% - Accent4 7 2 6" xfId="42972" xr:uid="{B4B4033D-502E-40D8-ADA6-B1066929C895}"/>
    <cellStyle name="20% - Accent4 7 2 7" xfId="29322" xr:uid="{B1DC3CDD-05B5-4742-91D8-DE9FEF43E109}"/>
    <cellStyle name="20% - Accent4 7 2 8" xfId="15759" xr:uid="{F6DF4493-C4A3-445F-8949-9BFEE7765A1B}"/>
    <cellStyle name="20% - Accent4 7 3" xfId="1296" xr:uid="{9342A216-4A8C-47CE-8EB4-9F028027EBB9}"/>
    <cellStyle name="20% - Accent4 7 3 2" xfId="1297" xr:uid="{5E071840-76BB-4DCA-8C98-C448D33F3FEF}"/>
    <cellStyle name="20% - Accent4 7 3 2 2" xfId="1298" xr:uid="{23C9BFD8-63F2-411E-8D94-2CCAB2CEB4A2}"/>
    <cellStyle name="20% - Accent4 7 3 2 2 2" xfId="42986" xr:uid="{B7CAA8BF-2232-4754-9690-4554ED6E42DD}"/>
    <cellStyle name="20% - Accent4 7 3 2 2 3" xfId="29336" xr:uid="{3417B088-5672-4047-9472-969DC47DCAF6}"/>
    <cellStyle name="20% - Accent4 7 3 2 2 4" xfId="15773" xr:uid="{154FD4CC-2BC0-465F-8F39-BF8375D357FB}"/>
    <cellStyle name="20% - Accent4 7 3 2 3" xfId="42985" xr:uid="{75CF19CB-5F12-48C1-B22B-7E9D8E752B55}"/>
    <cellStyle name="20% - Accent4 7 3 2 4" xfId="29335" xr:uid="{00686770-2C71-4BC2-8E87-22224A0F7F1B}"/>
    <cellStyle name="20% - Accent4 7 3 2 5" xfId="15772" xr:uid="{FED2FFAE-9EF8-429B-9B0F-47015ACA6C40}"/>
    <cellStyle name="20% - Accent4 7 3 3" xfId="1299" xr:uid="{1D11F59B-6091-410A-AA80-C0294F0E380F}"/>
    <cellStyle name="20% - Accent4 7 3 3 2" xfId="1300" xr:uid="{6CF78EAF-C930-493A-A387-0343DF406756}"/>
    <cellStyle name="20% - Accent4 7 3 3 2 2" xfId="42988" xr:uid="{B585A499-4FB2-4440-ACC1-521FC9275C3C}"/>
    <cellStyle name="20% - Accent4 7 3 3 2 3" xfId="29338" xr:uid="{C10BA85D-9D0F-431F-BB5B-8BCDFCBF73F5}"/>
    <cellStyle name="20% - Accent4 7 3 3 2 4" xfId="15775" xr:uid="{A40C3920-EB3D-4D18-8142-F6BA0FA52901}"/>
    <cellStyle name="20% - Accent4 7 3 3 3" xfId="42987" xr:uid="{3DE1AAB0-03B3-4918-BFA0-3FE15BD8EBDC}"/>
    <cellStyle name="20% - Accent4 7 3 3 4" xfId="29337" xr:uid="{A89C22A8-6D4F-4969-B7E9-6C27671FF2CB}"/>
    <cellStyle name="20% - Accent4 7 3 3 5" xfId="15774" xr:uid="{BFDBAD91-C7AA-41C3-8558-F1B20D686EA7}"/>
    <cellStyle name="20% - Accent4 7 3 4" xfId="1301" xr:uid="{6FBE2697-1E72-475C-9694-07DB3B60AF28}"/>
    <cellStyle name="20% - Accent4 7 3 4 2" xfId="42989" xr:uid="{68235C4A-54CA-46F6-9ACE-74D7D3EF7B31}"/>
    <cellStyle name="20% - Accent4 7 3 4 3" xfId="29339" xr:uid="{7C5C1580-98F7-4560-AA6B-B94994C4ACCB}"/>
    <cellStyle name="20% - Accent4 7 3 4 4" xfId="15776" xr:uid="{E9A3488A-8DB4-414E-80C6-B4BC38CCF89E}"/>
    <cellStyle name="20% - Accent4 7 3 5" xfId="42984" xr:uid="{6BBF04F5-0416-46F5-BB38-34A456BF3B14}"/>
    <cellStyle name="20% - Accent4 7 3 6" xfId="29334" xr:uid="{A154BCF9-0761-4E87-9FDF-5C3D019D71AC}"/>
    <cellStyle name="20% - Accent4 7 3 7" xfId="15771" xr:uid="{C83D2486-4AE6-400D-86CE-E408700127B0}"/>
    <cellStyle name="20% - Accent4 7 4" xfId="1302" xr:uid="{FF1D8B56-F029-48A0-82A1-0370D88BBABA}"/>
    <cellStyle name="20% - Accent4 7 4 2" xfId="1303" xr:uid="{10E06104-0AAE-48C8-8765-C3AE840A14D6}"/>
    <cellStyle name="20% - Accent4 7 4 2 2" xfId="1304" xr:uid="{53086878-FF95-46FE-BCB4-BDA1FA848880}"/>
    <cellStyle name="20% - Accent4 7 4 2 2 2" xfId="42992" xr:uid="{E6A3AA8C-B636-499C-8BE5-A018F4CC2DF9}"/>
    <cellStyle name="20% - Accent4 7 4 2 2 3" xfId="29342" xr:uid="{49F2D453-5ECE-4CF6-8350-BF1A8F153336}"/>
    <cellStyle name="20% - Accent4 7 4 2 2 4" xfId="15779" xr:uid="{1C28ECE4-9BAE-4AFF-B2FB-176640540395}"/>
    <cellStyle name="20% - Accent4 7 4 2 3" xfId="42991" xr:uid="{2DECAB79-29CA-4696-9B98-BC952B74FD0A}"/>
    <cellStyle name="20% - Accent4 7 4 2 4" xfId="29341" xr:uid="{90CB34E9-B355-4BB8-83A2-40037F15B047}"/>
    <cellStyle name="20% - Accent4 7 4 2 5" xfId="15778" xr:uid="{5FFF8FCF-BA81-49EE-B85D-4587DEDEBB08}"/>
    <cellStyle name="20% - Accent4 7 4 3" xfId="1305" xr:uid="{B28BC3E8-789C-45B9-96EC-5187A5129713}"/>
    <cellStyle name="20% - Accent4 7 4 3 2" xfId="1306" xr:uid="{CAFE2502-1836-40DE-8E58-C624E7AF19C3}"/>
    <cellStyle name="20% - Accent4 7 4 3 2 2" xfId="42994" xr:uid="{F18141E1-2D2E-4345-BA8C-01722B6A396D}"/>
    <cellStyle name="20% - Accent4 7 4 3 2 3" xfId="29344" xr:uid="{46FF4B04-081D-4FB7-BE6D-6B88C741AE46}"/>
    <cellStyle name="20% - Accent4 7 4 3 2 4" xfId="15781" xr:uid="{F70A0062-643C-4CA0-9D52-6D8B313D1937}"/>
    <cellStyle name="20% - Accent4 7 4 3 3" xfId="42993" xr:uid="{92B9A0CD-E03C-4879-BCCB-1A9177B3728F}"/>
    <cellStyle name="20% - Accent4 7 4 3 4" xfId="29343" xr:uid="{ECD3B02F-94A9-46E0-B2E6-648DCD4EE03B}"/>
    <cellStyle name="20% - Accent4 7 4 3 5" xfId="15780" xr:uid="{7895E1B2-FD85-4CB3-8312-74C29AFCED6C}"/>
    <cellStyle name="20% - Accent4 7 4 4" xfId="1307" xr:uid="{149BE95F-8A58-4515-AD34-8A4989E926DF}"/>
    <cellStyle name="20% - Accent4 7 4 4 2" xfId="42995" xr:uid="{323E5D85-9EBD-4F9F-9733-B33E59FB0E6A}"/>
    <cellStyle name="20% - Accent4 7 4 4 3" xfId="29345" xr:uid="{B451C5E6-F03D-4463-B99B-C3113C43CB52}"/>
    <cellStyle name="20% - Accent4 7 4 4 4" xfId="15782" xr:uid="{693D3B4C-F369-45B9-9509-4C48253912DC}"/>
    <cellStyle name="20% - Accent4 7 4 5" xfId="42990" xr:uid="{1FE90CEC-F7CF-454F-AA18-90D61595F363}"/>
    <cellStyle name="20% - Accent4 7 4 6" xfId="29340" xr:uid="{471EB106-BED8-4DD0-8C86-4909FBA7CE55}"/>
    <cellStyle name="20% - Accent4 7 4 7" xfId="15777" xr:uid="{C547DE00-5C1C-4A34-8970-C64A1BFDC10E}"/>
    <cellStyle name="20% - Accent4 7 5" xfId="1308" xr:uid="{6AA5F26D-EDE8-4E55-9864-9016A53D7007}"/>
    <cellStyle name="20% - Accent4 7 5 2" xfId="1309" xr:uid="{75DE842F-781D-4A47-A97D-D4667192416D}"/>
    <cellStyle name="20% - Accent4 7 5 2 2" xfId="1310" xr:uid="{0C1B42CF-635F-4DBE-A2F4-80776735AEC1}"/>
    <cellStyle name="20% - Accent4 7 5 2 2 2" xfId="42998" xr:uid="{E95F6F90-3BD0-47D5-AA36-299DD901339E}"/>
    <cellStyle name="20% - Accent4 7 5 2 2 3" xfId="29348" xr:uid="{944FC81F-1A7E-4AC9-997F-F8BC53040F0C}"/>
    <cellStyle name="20% - Accent4 7 5 2 2 4" xfId="15785" xr:uid="{68855236-DD04-423E-999E-14BC061396E6}"/>
    <cellStyle name="20% - Accent4 7 5 2 3" xfId="42997" xr:uid="{48D9FA43-3760-4992-91FF-433FAE8344BF}"/>
    <cellStyle name="20% - Accent4 7 5 2 4" xfId="29347" xr:uid="{723C987C-2E47-4F12-B95E-491707EC7A63}"/>
    <cellStyle name="20% - Accent4 7 5 2 5" xfId="15784" xr:uid="{8A0A0C81-3E63-4594-ABE2-601437548BD0}"/>
    <cellStyle name="20% - Accent4 7 5 3" xfId="1311" xr:uid="{3D326154-AAC8-44AF-B32B-4EA0FC85C84D}"/>
    <cellStyle name="20% - Accent4 7 5 3 2" xfId="1312" xr:uid="{9A1B36A6-8C43-4B9F-927E-99022C118AD0}"/>
    <cellStyle name="20% - Accent4 7 5 3 2 2" xfId="43000" xr:uid="{CED7A597-A605-43A6-85EB-6436C838D1D6}"/>
    <cellStyle name="20% - Accent4 7 5 3 2 3" xfId="29350" xr:uid="{616E40BD-6EB8-49D0-9151-7F8A817A5904}"/>
    <cellStyle name="20% - Accent4 7 5 3 2 4" xfId="15787" xr:uid="{DE61AB90-BCF5-450D-8EDA-9DC9A0607CD1}"/>
    <cellStyle name="20% - Accent4 7 5 3 3" xfId="42999" xr:uid="{56610C49-3272-412D-96C5-9C59BEA9CB37}"/>
    <cellStyle name="20% - Accent4 7 5 3 4" xfId="29349" xr:uid="{139E439F-A11D-4E49-8F61-61CD1F66A8F0}"/>
    <cellStyle name="20% - Accent4 7 5 3 5" xfId="15786" xr:uid="{2CCDF318-A9C6-4CCA-9319-76D8F26A77FF}"/>
    <cellStyle name="20% - Accent4 7 5 4" xfId="1313" xr:uid="{08C9CA82-FF13-4677-8B56-76BD512C9740}"/>
    <cellStyle name="20% - Accent4 7 5 4 2" xfId="43001" xr:uid="{F92AFDC3-1283-4954-8AC7-E4C21DE3807B}"/>
    <cellStyle name="20% - Accent4 7 5 4 3" xfId="29351" xr:uid="{F847FDC1-FCC1-4D4C-83B3-7B2BD279333B}"/>
    <cellStyle name="20% - Accent4 7 5 4 4" xfId="15788" xr:uid="{82927B54-CA71-435A-A7BD-D2FA51403D02}"/>
    <cellStyle name="20% - Accent4 7 5 5" xfId="42996" xr:uid="{F8A20865-35DE-4FD2-822E-73E53F23200F}"/>
    <cellStyle name="20% - Accent4 7 5 6" xfId="29346" xr:uid="{6CE11BAF-8622-40D1-80F8-F4FC2FFD3BB2}"/>
    <cellStyle name="20% - Accent4 7 5 7" xfId="15783" xr:uid="{CF720828-A733-4E71-8D42-58C63184CA2A}"/>
    <cellStyle name="20% - Accent4 7 6" xfId="1314" xr:uid="{3D4920E7-82EA-4585-88AB-EC310C3A2C87}"/>
    <cellStyle name="20% - Accent4 7 6 2" xfId="1315" xr:uid="{4325AB59-1E8D-4FE5-92BA-A16668233C34}"/>
    <cellStyle name="20% - Accent4 7 6 2 2" xfId="43003" xr:uid="{6B3CE0CE-4434-4965-BE25-B52C50AE6C3A}"/>
    <cellStyle name="20% - Accent4 7 6 2 3" xfId="29353" xr:uid="{50E3F028-CE91-44D2-B4FB-0E6FF94917D0}"/>
    <cellStyle name="20% - Accent4 7 6 2 4" xfId="15790" xr:uid="{6FAC3E04-3A72-48A4-BEA2-D7BAC0695708}"/>
    <cellStyle name="20% - Accent4 7 6 3" xfId="43002" xr:uid="{AA8EACCB-BAEA-4EAE-8A7F-4E195BC41300}"/>
    <cellStyle name="20% - Accent4 7 6 4" xfId="29352" xr:uid="{2D9A81D0-B5BB-4220-B7F4-D6912EB1E8A8}"/>
    <cellStyle name="20% - Accent4 7 6 5" xfId="15789" xr:uid="{1ADC4118-61E8-4B6D-81EF-1DAAEEAE49A2}"/>
    <cellStyle name="20% - Accent4 7 7" xfId="1316" xr:uid="{2B46A402-2FF8-4A07-8EF4-1161BC1583D2}"/>
    <cellStyle name="20% - Accent4 7 7 2" xfId="1317" xr:uid="{B41ADCCF-1306-497E-A9F1-B04CE369E591}"/>
    <cellStyle name="20% - Accent4 7 7 2 2" xfId="43005" xr:uid="{2359FFF7-FBB1-4C93-B27E-3E4B66DAED5A}"/>
    <cellStyle name="20% - Accent4 7 7 2 3" xfId="29355" xr:uid="{A4BCBD79-AE74-47F7-998D-865CEB49F3FF}"/>
    <cellStyle name="20% - Accent4 7 7 2 4" xfId="15792" xr:uid="{390FF3CF-3698-4067-9FB0-A51A2AE55B33}"/>
    <cellStyle name="20% - Accent4 7 7 3" xfId="43004" xr:uid="{2460EA67-4458-4FE7-935A-2E640C1E04F7}"/>
    <cellStyle name="20% - Accent4 7 7 4" xfId="29354" xr:uid="{AC1AD3A7-0BDC-4BB4-B18D-5097E7A138CD}"/>
    <cellStyle name="20% - Accent4 7 7 5" xfId="15791" xr:uid="{E58DE489-1689-4825-9355-9BEA18E2E811}"/>
    <cellStyle name="20% - Accent4 7 8" xfId="1318" xr:uid="{FB6E8703-3FD7-4A99-963C-FADC4EC68615}"/>
    <cellStyle name="20% - Accent4 7 8 2" xfId="43006" xr:uid="{C8150313-00FD-40D5-B133-E2CFEA4CA6E0}"/>
    <cellStyle name="20% - Accent4 7 8 3" xfId="29356" xr:uid="{A283B429-B529-4D3E-938E-E4DD84C7C066}"/>
    <cellStyle name="20% - Accent4 7 8 4" xfId="15793" xr:uid="{277EDBD5-0DB3-4028-8968-230FBE55B612}"/>
    <cellStyle name="20% - Accent4 7 9" xfId="42971" xr:uid="{62FD7828-86FC-42B4-B51C-AE86D5511C4F}"/>
    <cellStyle name="20% - Accent4 8" xfId="1319" xr:uid="{0C717124-68AC-44B8-B2DA-8AD3DAE95F56}"/>
    <cellStyle name="20% - Accent4 8 2" xfId="1320" xr:uid="{16A82508-5180-49D9-A9E7-87653E1B9D1E}"/>
    <cellStyle name="20% - Accent4 8 2 2" xfId="1321" xr:uid="{98ADCBB0-9944-4B40-83EF-9F94003142B7}"/>
    <cellStyle name="20% - Accent4 8 2 2 2" xfId="1322" xr:uid="{8FF78F13-5536-4684-B25D-A0AAC5333EA9}"/>
    <cellStyle name="20% - Accent4 8 2 2 2 2" xfId="43010" xr:uid="{FE986795-A045-4EAC-B397-3E7CCFED21E8}"/>
    <cellStyle name="20% - Accent4 8 2 2 2 3" xfId="29360" xr:uid="{701F71BA-73D2-449B-9CE1-0028ACC3F2D2}"/>
    <cellStyle name="20% - Accent4 8 2 2 2 4" xfId="15797" xr:uid="{0A6B1D41-7C19-4299-80DD-291AD415BBA2}"/>
    <cellStyle name="20% - Accent4 8 2 2 3" xfId="43009" xr:uid="{E576EB8E-4718-4CB9-AE9B-ADE4BCDAFCD1}"/>
    <cellStyle name="20% - Accent4 8 2 2 4" xfId="29359" xr:uid="{19A5464D-B260-4C38-A758-1E28222F752A}"/>
    <cellStyle name="20% - Accent4 8 2 2 5" xfId="15796" xr:uid="{18CF9032-E7B3-4AC0-86EB-64572B0B5010}"/>
    <cellStyle name="20% - Accent4 8 2 3" xfId="1323" xr:uid="{D83E2285-325A-4FDA-8D72-D946644DF2E0}"/>
    <cellStyle name="20% - Accent4 8 2 3 2" xfId="1324" xr:uid="{DCF3433B-A8F5-4182-BD70-FD1647561600}"/>
    <cellStyle name="20% - Accent4 8 2 3 2 2" xfId="43012" xr:uid="{9B195701-CE22-4409-BCA4-E1DDCBECAF5E}"/>
    <cellStyle name="20% - Accent4 8 2 3 2 3" xfId="29362" xr:uid="{4C37DFDB-17B9-4EF0-80C5-D5855BF77BA5}"/>
    <cellStyle name="20% - Accent4 8 2 3 2 4" xfId="15799" xr:uid="{6FCB6F26-DBCA-42BD-8E93-230547BF1C6E}"/>
    <cellStyle name="20% - Accent4 8 2 3 3" xfId="43011" xr:uid="{BC56897E-24DA-4505-B768-1E3F3081D115}"/>
    <cellStyle name="20% - Accent4 8 2 3 4" xfId="29361" xr:uid="{B181774F-4B93-43F8-B1FE-B51BB221A408}"/>
    <cellStyle name="20% - Accent4 8 2 3 5" xfId="15798" xr:uid="{6DB97576-2C4D-4A7F-9366-5BD837CB40F0}"/>
    <cellStyle name="20% - Accent4 8 2 4" xfId="1325" xr:uid="{6F249F99-0D7E-4C73-AD96-EBC38EF80C96}"/>
    <cellStyle name="20% - Accent4 8 2 4 2" xfId="43013" xr:uid="{4D609FDB-16E3-4625-AA9F-AFE07DEFC31C}"/>
    <cellStyle name="20% - Accent4 8 2 4 3" xfId="29363" xr:uid="{9EB706AE-9049-40E0-8836-DFA949F9CDAB}"/>
    <cellStyle name="20% - Accent4 8 2 4 4" xfId="15800" xr:uid="{55D7AD90-B738-4473-8ACD-D7FCF44402B8}"/>
    <cellStyle name="20% - Accent4 8 2 5" xfId="43008" xr:uid="{847A5DFC-442C-45B1-B0FB-7F47EEC8E1A5}"/>
    <cellStyle name="20% - Accent4 8 2 6" xfId="29358" xr:uid="{1B3BDED8-96D8-4F26-8E24-AE1FCAF4730A}"/>
    <cellStyle name="20% - Accent4 8 2 7" xfId="15795" xr:uid="{F2890A09-36AE-4392-B1E7-AB8A10B701A8}"/>
    <cellStyle name="20% - Accent4 8 3" xfId="1326" xr:uid="{690DB646-5A29-4412-8281-EFF25D9C0721}"/>
    <cellStyle name="20% - Accent4 8 3 2" xfId="1327" xr:uid="{27855035-AF52-4D91-8B44-99AD407074BB}"/>
    <cellStyle name="20% - Accent4 8 3 2 2" xfId="1328" xr:uid="{05D4A06F-88C5-47AD-A789-4D4A2120EA81}"/>
    <cellStyle name="20% - Accent4 8 3 2 2 2" xfId="43016" xr:uid="{2A0C7C6E-9C6D-4E62-B697-14C3F7EDD5FD}"/>
    <cellStyle name="20% - Accent4 8 3 2 2 3" xfId="29366" xr:uid="{8004CCD7-71C0-413B-A9E8-BD99B1B3A009}"/>
    <cellStyle name="20% - Accent4 8 3 2 2 4" xfId="15803" xr:uid="{2AC1B2CC-307C-4BA1-B12D-A69EB3D814FE}"/>
    <cellStyle name="20% - Accent4 8 3 2 3" xfId="43015" xr:uid="{C59079EB-D11F-4A9E-818D-8D6A1604F322}"/>
    <cellStyle name="20% - Accent4 8 3 2 4" xfId="29365" xr:uid="{56DFC573-19CF-4FCA-9146-88C418C29A43}"/>
    <cellStyle name="20% - Accent4 8 3 2 5" xfId="15802" xr:uid="{C1106975-03C3-4D03-9C7E-C21E90EC7921}"/>
    <cellStyle name="20% - Accent4 8 3 3" xfId="1329" xr:uid="{36590ECE-2E63-4AC2-BC02-ECF608E8371C}"/>
    <cellStyle name="20% - Accent4 8 3 3 2" xfId="1330" xr:uid="{810FECED-CA68-4739-97C2-228F803A9B61}"/>
    <cellStyle name="20% - Accent4 8 3 3 2 2" xfId="43018" xr:uid="{10AD5D50-B82A-49CA-A270-B5EBC4F57DF1}"/>
    <cellStyle name="20% - Accent4 8 3 3 2 3" xfId="29368" xr:uid="{EABBE3CF-9478-4647-B025-15EF8D1E3A29}"/>
    <cellStyle name="20% - Accent4 8 3 3 2 4" xfId="15805" xr:uid="{66DDAB17-D25D-4AA4-A209-E13FCA4C2F43}"/>
    <cellStyle name="20% - Accent4 8 3 3 3" xfId="43017" xr:uid="{BFED000B-05BF-4608-9DEE-F773004B6A10}"/>
    <cellStyle name="20% - Accent4 8 3 3 4" xfId="29367" xr:uid="{C6E8CAD5-6400-4F32-8CE0-0802655799BA}"/>
    <cellStyle name="20% - Accent4 8 3 3 5" xfId="15804" xr:uid="{CE29F76E-8B5C-44B0-BBC7-5AF9A8232924}"/>
    <cellStyle name="20% - Accent4 8 3 4" xfId="1331" xr:uid="{59ACB913-D32E-4E24-A547-CC87A167F8A1}"/>
    <cellStyle name="20% - Accent4 8 3 4 2" xfId="43019" xr:uid="{F7329519-7A8D-4AF0-A9DD-F2ABA137754A}"/>
    <cellStyle name="20% - Accent4 8 3 4 3" xfId="29369" xr:uid="{8DD32609-C2EA-41F8-852F-B0FF9A3B1B7D}"/>
    <cellStyle name="20% - Accent4 8 3 4 4" xfId="15806" xr:uid="{93D4C1FF-5E51-4C6E-BF51-F70AF03C5E80}"/>
    <cellStyle name="20% - Accent4 8 3 5" xfId="43014" xr:uid="{9783939F-453D-4A5A-99FB-0FA0A389040F}"/>
    <cellStyle name="20% - Accent4 8 3 6" xfId="29364" xr:uid="{85CF9E07-F868-42F2-9E76-9CCADABBEDE7}"/>
    <cellStyle name="20% - Accent4 8 3 7" xfId="15801" xr:uid="{16F14424-763F-40C4-B274-6C2865004BC6}"/>
    <cellStyle name="20% - Accent4 8 4" xfId="1332" xr:uid="{8CAF8B3D-562A-4356-A32D-B14E54379BCE}"/>
    <cellStyle name="20% - Accent4 8 4 2" xfId="1333" xr:uid="{F9B7FF11-30EF-4CDC-B5D9-97A22DAC1176}"/>
    <cellStyle name="20% - Accent4 8 4 2 2" xfId="43021" xr:uid="{2AE030E0-8FF6-4187-A298-143989A366DB}"/>
    <cellStyle name="20% - Accent4 8 4 2 3" xfId="29371" xr:uid="{93238166-9046-4FD8-B161-6FFA9416D6F4}"/>
    <cellStyle name="20% - Accent4 8 4 2 4" xfId="15808" xr:uid="{EDFB8836-0E49-4637-B0DC-0B3B857F920B}"/>
    <cellStyle name="20% - Accent4 8 4 3" xfId="43020" xr:uid="{A6981EC0-8949-4215-8195-99B12D6EE707}"/>
    <cellStyle name="20% - Accent4 8 4 4" xfId="29370" xr:uid="{CBF1E21D-A9FD-4B03-A9CB-5E8C5A22A514}"/>
    <cellStyle name="20% - Accent4 8 4 5" xfId="15807" xr:uid="{2BD43950-1CF8-4986-AD28-F2C30F0BA6CB}"/>
    <cellStyle name="20% - Accent4 8 5" xfId="1334" xr:uid="{74FF2BA1-292B-43E8-A23C-573A894FC646}"/>
    <cellStyle name="20% - Accent4 8 5 2" xfId="1335" xr:uid="{7FC9AA34-46DF-4675-B177-27F222949697}"/>
    <cellStyle name="20% - Accent4 8 5 2 2" xfId="43023" xr:uid="{73A7A5E2-79AF-44F5-BCF0-B3B44F182CFC}"/>
    <cellStyle name="20% - Accent4 8 5 2 3" xfId="29373" xr:uid="{287FC590-E304-43C3-B52F-055F0CD62E46}"/>
    <cellStyle name="20% - Accent4 8 5 2 4" xfId="15810" xr:uid="{653BB3E0-8BB9-4B8E-B8F0-6AAE20E2C003}"/>
    <cellStyle name="20% - Accent4 8 5 3" xfId="43022" xr:uid="{01FEC5BC-EB09-4FB2-8606-721B49423251}"/>
    <cellStyle name="20% - Accent4 8 5 4" xfId="29372" xr:uid="{4D9942B4-AA97-48D7-B7BD-0BD918B8DF0D}"/>
    <cellStyle name="20% - Accent4 8 5 5" xfId="15809" xr:uid="{EE495862-6AD0-411F-AA34-3F9E7C946D56}"/>
    <cellStyle name="20% - Accent4 8 6" xfId="1336" xr:uid="{8BBDBFD2-393C-4447-8EFC-B693976E165A}"/>
    <cellStyle name="20% - Accent4 8 6 2" xfId="43024" xr:uid="{7508F240-3AD5-45A8-8157-78626C09A19A}"/>
    <cellStyle name="20% - Accent4 8 6 3" xfId="29374" xr:uid="{8C5936DD-36AA-4460-A246-CE9D622707BD}"/>
    <cellStyle name="20% - Accent4 8 6 4" xfId="15811" xr:uid="{FF9ADB41-5E40-4A76-A97E-07F31FC0D4D8}"/>
    <cellStyle name="20% - Accent4 8 7" xfId="43007" xr:uid="{30BB2DA0-B6D6-47FC-8E66-68AB77CBB793}"/>
    <cellStyle name="20% - Accent4 8 8" xfId="29357" xr:uid="{F27F7355-AA21-491D-9617-580F4272B5FF}"/>
    <cellStyle name="20% - Accent4 8 9" xfId="15794" xr:uid="{F16C8C2E-9561-4201-95D9-5C9F3231CD84}"/>
    <cellStyle name="20% - Accent4 9" xfId="1337" xr:uid="{C8502D46-EAC5-4D75-8880-A787DA232CFC}"/>
    <cellStyle name="20% - Accent4 9 2" xfId="1338" xr:uid="{1BC94BEA-9223-4D9B-B915-BEF1FBC37ED3}"/>
    <cellStyle name="20% - Accent4 9 2 2" xfId="1339" xr:uid="{2648E63F-0812-4EA2-A300-3502FFD07E1A}"/>
    <cellStyle name="20% - Accent4 9 2 2 2" xfId="1340" xr:uid="{3CF682A5-FD09-4C13-94B0-61BE32064171}"/>
    <cellStyle name="20% - Accent4 9 2 2 2 2" xfId="43028" xr:uid="{C6F86175-1562-400F-92B5-BB66D17E7A5A}"/>
    <cellStyle name="20% - Accent4 9 2 2 2 3" xfId="29378" xr:uid="{9C74D6C6-5B52-49E2-9571-0A4C4A3DBE60}"/>
    <cellStyle name="20% - Accent4 9 2 2 2 4" xfId="15815" xr:uid="{225A67DE-388F-4450-BCD6-F09566575A45}"/>
    <cellStyle name="20% - Accent4 9 2 2 3" xfId="43027" xr:uid="{D334CDD8-498E-403A-9E06-B745B4EF8CBB}"/>
    <cellStyle name="20% - Accent4 9 2 2 4" xfId="29377" xr:uid="{86F7D911-39AE-4D15-8017-0098FE926C18}"/>
    <cellStyle name="20% - Accent4 9 2 2 5" xfId="15814" xr:uid="{E705F4AE-4443-42B2-8759-FBF5C9848DA8}"/>
    <cellStyle name="20% - Accent4 9 2 3" xfId="1341" xr:uid="{54196610-03F6-41A9-8DFB-2073685D01F4}"/>
    <cellStyle name="20% - Accent4 9 2 3 2" xfId="1342" xr:uid="{0318A082-A0E5-4BB1-B376-8C07330F17B5}"/>
    <cellStyle name="20% - Accent4 9 2 3 2 2" xfId="43030" xr:uid="{21CC0759-312B-4124-A1F5-206E012812F4}"/>
    <cellStyle name="20% - Accent4 9 2 3 2 3" xfId="29380" xr:uid="{07EDD4E5-2A12-4643-A1BC-CF36E4B5AF19}"/>
    <cellStyle name="20% - Accent4 9 2 3 2 4" xfId="15817" xr:uid="{6FF75F01-BE6F-4D5B-AC4A-10705D4E714D}"/>
    <cellStyle name="20% - Accent4 9 2 3 3" xfId="43029" xr:uid="{FDFFB372-49C2-4A32-B5C9-162D25E39216}"/>
    <cellStyle name="20% - Accent4 9 2 3 4" xfId="29379" xr:uid="{164D333F-275B-4431-BF6D-F9FD928B4FC6}"/>
    <cellStyle name="20% - Accent4 9 2 3 5" xfId="15816" xr:uid="{A4A0976B-FF8F-48CF-9906-35FA9A21A1C8}"/>
    <cellStyle name="20% - Accent4 9 2 4" xfId="1343" xr:uid="{6BC34A4B-A3F7-406D-B984-1FFA06F118AB}"/>
    <cellStyle name="20% - Accent4 9 2 4 2" xfId="43031" xr:uid="{8F3CD7FB-0DA4-4C7F-A666-C3403CC1D60D}"/>
    <cellStyle name="20% - Accent4 9 2 4 3" xfId="29381" xr:uid="{E0F8BF6D-2D89-46D4-9E62-63041310A71C}"/>
    <cellStyle name="20% - Accent4 9 2 4 4" xfId="15818" xr:uid="{2E5EF698-64D8-42FB-A887-4DEBF9EB1ED6}"/>
    <cellStyle name="20% - Accent4 9 2 5" xfId="43026" xr:uid="{407D2263-8E02-43FD-9572-E65A5F9FCEF9}"/>
    <cellStyle name="20% - Accent4 9 2 6" xfId="29376" xr:uid="{9AF0A019-5519-4D5E-82E2-50AA06C874A1}"/>
    <cellStyle name="20% - Accent4 9 2 7" xfId="15813" xr:uid="{52A3799B-3598-4A76-ABC0-B713283D3E3E}"/>
    <cellStyle name="20% - Accent4 9 3" xfId="1344" xr:uid="{E8451C00-644F-4C70-822E-141ED9335A1E}"/>
    <cellStyle name="20% - Accent4 9 3 2" xfId="1345" xr:uid="{9C366314-5094-4BCF-B325-D24246F02207}"/>
    <cellStyle name="20% - Accent4 9 3 2 2" xfId="1346" xr:uid="{B23B5DFC-A7B0-4F53-B74E-482AEF1689BD}"/>
    <cellStyle name="20% - Accent4 9 3 2 2 2" xfId="43034" xr:uid="{2621A90F-704D-46F0-BAA6-E87BF6237445}"/>
    <cellStyle name="20% - Accent4 9 3 2 2 3" xfId="29384" xr:uid="{CC915AA2-87F1-48A9-84D6-5A96E2FE4E89}"/>
    <cellStyle name="20% - Accent4 9 3 2 2 4" xfId="15821" xr:uid="{285CC672-F7F7-4C7B-BF2C-B8FA575FF290}"/>
    <cellStyle name="20% - Accent4 9 3 2 3" xfId="43033" xr:uid="{CBBD1FC5-9AB6-4F75-A088-1428D483F10C}"/>
    <cellStyle name="20% - Accent4 9 3 2 4" xfId="29383" xr:uid="{AEC0EA89-AC47-4150-807E-88C46DAF0330}"/>
    <cellStyle name="20% - Accent4 9 3 2 5" xfId="15820" xr:uid="{06FFEC24-9560-4909-AEC9-D4AF1C8C67B9}"/>
    <cellStyle name="20% - Accent4 9 3 3" xfId="1347" xr:uid="{B230BA41-6866-4A94-95E6-D70D21D046E9}"/>
    <cellStyle name="20% - Accent4 9 3 3 2" xfId="1348" xr:uid="{3D958C18-B182-4106-935F-4C2DB8E6E942}"/>
    <cellStyle name="20% - Accent4 9 3 3 2 2" xfId="43036" xr:uid="{40F0A919-ED71-4DBD-BD11-C6BF60F63762}"/>
    <cellStyle name="20% - Accent4 9 3 3 2 3" xfId="29386" xr:uid="{343C18E4-3FFB-4B30-BCE8-E4AEA6930FEF}"/>
    <cellStyle name="20% - Accent4 9 3 3 2 4" xfId="15823" xr:uid="{6997ECE9-ADB4-46B4-A125-948B22799EB6}"/>
    <cellStyle name="20% - Accent4 9 3 3 3" xfId="43035" xr:uid="{874C4F6A-6B54-4B42-B07C-4962D55FAAF7}"/>
    <cellStyle name="20% - Accent4 9 3 3 4" xfId="29385" xr:uid="{230523B1-51F7-4886-830F-ACC1CBE5AF09}"/>
    <cellStyle name="20% - Accent4 9 3 3 5" xfId="15822" xr:uid="{94965677-48E2-4120-9CFD-211D3967FC02}"/>
    <cellStyle name="20% - Accent4 9 3 4" xfId="1349" xr:uid="{96F78AB6-6D91-40E2-9854-44A8BA7F61D2}"/>
    <cellStyle name="20% - Accent4 9 3 4 2" xfId="43037" xr:uid="{B64143C7-D438-4268-83A9-B67A53BFCD66}"/>
    <cellStyle name="20% - Accent4 9 3 4 3" xfId="29387" xr:uid="{4C81FE34-9F29-4D00-9EC6-0AEACB23BC34}"/>
    <cellStyle name="20% - Accent4 9 3 4 4" xfId="15824" xr:uid="{CEAB5E59-88FE-4FFC-912F-74F60FF6E8CB}"/>
    <cellStyle name="20% - Accent4 9 3 5" xfId="43032" xr:uid="{FAACE741-EEBE-4DC7-8B42-51BBC10C5E63}"/>
    <cellStyle name="20% - Accent4 9 3 6" xfId="29382" xr:uid="{73860DDE-ED95-47C1-9625-3378207864C4}"/>
    <cellStyle name="20% - Accent4 9 3 7" xfId="15819" xr:uid="{4A636408-40BD-41D3-B754-797608F3DF1B}"/>
    <cellStyle name="20% - Accent4 9 4" xfId="1350" xr:uid="{088D4CE5-769C-430C-8F56-E9884A6FB962}"/>
    <cellStyle name="20% - Accent4 9 4 2" xfId="1351" xr:uid="{8F884981-3762-469D-B4F8-F640EE97CC37}"/>
    <cellStyle name="20% - Accent4 9 4 2 2" xfId="43039" xr:uid="{65AB79EC-F94A-44AE-8E25-73B4386587ED}"/>
    <cellStyle name="20% - Accent4 9 4 2 3" xfId="29389" xr:uid="{F784F908-E17E-4168-8D76-524DA57E4D8C}"/>
    <cellStyle name="20% - Accent4 9 4 2 4" xfId="15826" xr:uid="{22DD24FE-BB35-4576-B728-43AF6F49F559}"/>
    <cellStyle name="20% - Accent4 9 4 3" xfId="43038" xr:uid="{079140F5-A3C1-4987-9BD8-9528F5321E89}"/>
    <cellStyle name="20% - Accent4 9 4 4" xfId="29388" xr:uid="{3023E0BF-FB96-4327-AE3E-8D79AAF320A5}"/>
    <cellStyle name="20% - Accent4 9 4 5" xfId="15825" xr:uid="{AA63D6D3-310C-4821-B767-85BD3405A958}"/>
    <cellStyle name="20% - Accent4 9 5" xfId="1352" xr:uid="{A12C81D9-A577-4BB1-ADF0-25A71721D1C7}"/>
    <cellStyle name="20% - Accent4 9 5 2" xfId="1353" xr:uid="{31BC525F-9298-4472-8576-D10AF72C5FCF}"/>
    <cellStyle name="20% - Accent4 9 5 2 2" xfId="43041" xr:uid="{D7B02896-7435-41EA-AF36-AB67DF6AC99C}"/>
    <cellStyle name="20% - Accent4 9 5 2 3" xfId="29391" xr:uid="{99D4C8F1-E100-42D8-8B82-D0C39A2ACD15}"/>
    <cellStyle name="20% - Accent4 9 5 2 4" xfId="15828" xr:uid="{36B51FBB-630F-48C5-9CAD-EBD267298487}"/>
    <cellStyle name="20% - Accent4 9 5 3" xfId="43040" xr:uid="{D0E66E80-00E3-471C-9EFE-CD69EE4A2636}"/>
    <cellStyle name="20% - Accent4 9 5 4" xfId="29390" xr:uid="{982F1190-50B2-4014-9A3F-AFFCF3DEB190}"/>
    <cellStyle name="20% - Accent4 9 5 5" xfId="15827" xr:uid="{483D8A80-7E64-427A-A66F-C79AE8D8B9D2}"/>
    <cellStyle name="20% - Accent4 9 6" xfId="1354" xr:uid="{E8CB665D-EF59-497B-8EAF-B70295BDA371}"/>
    <cellStyle name="20% - Accent4 9 6 2" xfId="43042" xr:uid="{805A7F9C-E5A9-4877-A1BE-A0FE9159DDAC}"/>
    <cellStyle name="20% - Accent4 9 6 3" xfId="29392" xr:uid="{25B0EC36-FDEB-41A9-894E-D0FDB52F38E1}"/>
    <cellStyle name="20% - Accent4 9 6 4" xfId="15829" xr:uid="{BE5653AD-9A06-4FAC-85C5-F2BB62310469}"/>
    <cellStyle name="20% - Accent4 9 7" xfId="43025" xr:uid="{70119530-FB23-4EC4-BEFA-9492B281928F}"/>
    <cellStyle name="20% - Accent4 9 8" xfId="29375" xr:uid="{D30E28F1-1E44-4B57-BAB2-008EB3E4223C}"/>
    <cellStyle name="20% - Accent4 9 9" xfId="15812" xr:uid="{C232E8EB-E0F4-4B07-9D1C-9CF2A1918034}"/>
    <cellStyle name="20% - Accent5" xfId="170" builtinId="46" customBuiltin="1"/>
    <cellStyle name="20% - Accent5 10" xfId="1355" xr:uid="{33D35934-575A-4E5D-A51E-E4CCE3AA4E9A}"/>
    <cellStyle name="20% - Accent5 10 2" xfId="1356" xr:uid="{5797F271-97BD-46DD-8776-37DE459F1588}"/>
    <cellStyle name="20% - Accent5 10 2 2" xfId="1357" xr:uid="{DA8E89FE-207D-4925-8ED0-66CA84084B41}"/>
    <cellStyle name="20% - Accent5 10 2 2 2" xfId="1358" xr:uid="{1BE9A063-ACE9-42FF-A815-97A78DE08B4D}"/>
    <cellStyle name="20% - Accent5 10 2 2 2 2" xfId="43046" xr:uid="{2E153192-962F-40B3-A1A7-A06D68ACA8D2}"/>
    <cellStyle name="20% - Accent5 10 2 2 2 3" xfId="29396" xr:uid="{A03AE91B-9AA9-4D94-B44A-17BBC5D32D49}"/>
    <cellStyle name="20% - Accent5 10 2 2 2 4" xfId="15833" xr:uid="{E5ECD3EC-5E7C-4295-8830-15A3CC7F57DF}"/>
    <cellStyle name="20% - Accent5 10 2 2 3" xfId="43045" xr:uid="{7FA7F719-0B07-4804-91A5-189FE4CE627A}"/>
    <cellStyle name="20% - Accent5 10 2 2 4" xfId="29395" xr:uid="{8F6F1BDE-A5CB-4944-BA60-7F4D6AE2A8FA}"/>
    <cellStyle name="20% - Accent5 10 2 2 5" xfId="15832" xr:uid="{36CAE9CF-0BDC-4B0D-A05B-52C960BE5600}"/>
    <cellStyle name="20% - Accent5 10 2 3" xfId="1359" xr:uid="{12B84554-E81B-45FD-9F12-D8CCF88B2701}"/>
    <cellStyle name="20% - Accent5 10 2 3 2" xfId="1360" xr:uid="{A4347AD3-15D8-4D97-BBD2-364D02A02891}"/>
    <cellStyle name="20% - Accent5 10 2 3 2 2" xfId="43048" xr:uid="{FC85EDD2-5255-476E-BF84-4583809BA9D9}"/>
    <cellStyle name="20% - Accent5 10 2 3 2 3" xfId="29398" xr:uid="{C4D15F67-3EB2-4A37-A4F7-F7E891D4F6DF}"/>
    <cellStyle name="20% - Accent5 10 2 3 2 4" xfId="15835" xr:uid="{96C9A095-70B5-48FC-B7B6-568C7D0319F0}"/>
    <cellStyle name="20% - Accent5 10 2 3 3" xfId="43047" xr:uid="{98E0B8E4-6764-424C-857B-A7480993926A}"/>
    <cellStyle name="20% - Accent5 10 2 3 4" xfId="29397" xr:uid="{E54317E6-6939-4F73-8B5A-770A31836778}"/>
    <cellStyle name="20% - Accent5 10 2 3 5" xfId="15834" xr:uid="{434B51D1-2D4D-4F29-AF96-33645AC90163}"/>
    <cellStyle name="20% - Accent5 10 2 4" xfId="1361" xr:uid="{D9ABB31D-4D38-4C42-AA56-AE49CDFF85A5}"/>
    <cellStyle name="20% - Accent5 10 2 4 2" xfId="43049" xr:uid="{C9D324C4-BFFA-4E75-BA2F-C876518AAF88}"/>
    <cellStyle name="20% - Accent5 10 2 4 3" xfId="29399" xr:uid="{913C814E-BB96-4C29-8B30-13A496744F79}"/>
    <cellStyle name="20% - Accent5 10 2 4 4" xfId="15836" xr:uid="{2F24DB60-2AA2-44FD-A5DE-1819CB918B8A}"/>
    <cellStyle name="20% - Accent5 10 2 5" xfId="43044" xr:uid="{84729F0D-628C-4BEF-AE2C-6FA87894B849}"/>
    <cellStyle name="20% - Accent5 10 2 6" xfId="29394" xr:uid="{601FF841-559D-453B-A764-FDFAEAB03C2E}"/>
    <cellStyle name="20% - Accent5 10 2 7" xfId="15831" xr:uid="{6FB86E82-F293-4B11-B4D2-5DA19B78A8A0}"/>
    <cellStyle name="20% - Accent5 10 3" xfId="1362" xr:uid="{0650400C-5CEC-42AA-97CB-27C73D9F9900}"/>
    <cellStyle name="20% - Accent5 10 3 2" xfId="1363" xr:uid="{DDFC0951-6829-46B7-8798-57CF8E4C8ECF}"/>
    <cellStyle name="20% - Accent5 10 3 2 2" xfId="43051" xr:uid="{6F715FA0-92E9-4B87-8257-110DB273227B}"/>
    <cellStyle name="20% - Accent5 10 3 2 3" xfId="29401" xr:uid="{D51A0885-C06C-4213-9908-F700068E0F56}"/>
    <cellStyle name="20% - Accent5 10 3 2 4" xfId="15838" xr:uid="{AC57DAEC-442F-4F86-8187-78C37B17DF4D}"/>
    <cellStyle name="20% - Accent5 10 3 3" xfId="43050" xr:uid="{30558A8D-47EA-4087-B72E-E778C5440846}"/>
    <cellStyle name="20% - Accent5 10 3 4" xfId="29400" xr:uid="{D908EA73-9BC1-454F-9005-F0D71B5B7FF5}"/>
    <cellStyle name="20% - Accent5 10 3 5" xfId="15837" xr:uid="{CA55CCF9-AC6F-492D-9164-4897023E3514}"/>
    <cellStyle name="20% - Accent5 10 4" xfId="1364" xr:uid="{C5950653-F06E-4FF5-84EF-979336E658B1}"/>
    <cellStyle name="20% - Accent5 10 4 2" xfId="1365" xr:uid="{AA9ACCE5-AEB5-4292-94F5-7740F933A2B1}"/>
    <cellStyle name="20% - Accent5 10 4 2 2" xfId="43053" xr:uid="{490B9097-79FB-492A-9B21-BDE1CF5926D9}"/>
    <cellStyle name="20% - Accent5 10 4 2 3" xfId="29403" xr:uid="{87B11BE5-A874-4481-8D7A-78C95881B7EF}"/>
    <cellStyle name="20% - Accent5 10 4 2 4" xfId="15840" xr:uid="{62994EF2-1FF8-4525-A452-95D8749B1B93}"/>
    <cellStyle name="20% - Accent5 10 4 3" xfId="43052" xr:uid="{A4960A2D-CD0E-41F8-AB02-3A617BB52D53}"/>
    <cellStyle name="20% - Accent5 10 4 4" xfId="29402" xr:uid="{69245FC0-0266-46A2-A362-E4D78D11E043}"/>
    <cellStyle name="20% - Accent5 10 4 5" xfId="15839" xr:uid="{262F2001-F4F5-4C12-BBEB-253BF2F67DD5}"/>
    <cellStyle name="20% - Accent5 10 5" xfId="1366" xr:uid="{4C91E476-EED1-4BD6-9E1C-E41BE9912925}"/>
    <cellStyle name="20% - Accent5 10 5 2" xfId="43054" xr:uid="{EEE8995F-6492-42B9-AB91-7E9E2693C125}"/>
    <cellStyle name="20% - Accent5 10 5 3" xfId="29404" xr:uid="{78A23AE2-660C-414D-B8CE-5830DC8D5FC6}"/>
    <cellStyle name="20% - Accent5 10 5 4" xfId="15841" xr:uid="{1849E28C-F38C-455D-9F7B-487C00A41634}"/>
    <cellStyle name="20% - Accent5 10 6" xfId="43043" xr:uid="{88F38B97-A4F2-4480-BAF4-594F9BC773A3}"/>
    <cellStyle name="20% - Accent5 10 7" xfId="29393" xr:uid="{4BAF4E1C-8A1A-4FB1-952F-D235A45E6229}"/>
    <cellStyle name="20% - Accent5 10 8" xfId="15830" xr:uid="{C5F2A20C-2F90-4DD6-8EDA-8ABA91B6CF16}"/>
    <cellStyle name="20% - Accent5 11" xfId="1367" xr:uid="{A4BDB0DA-A516-4EA7-8C56-17EEFE16FE6B}"/>
    <cellStyle name="20% - Accent5 11 2" xfId="1368" xr:uid="{962442E4-8A51-4A31-9E82-ED16523D3A83}"/>
    <cellStyle name="20% - Accent5 11 2 2" xfId="1369" xr:uid="{C231BB3F-65BC-4C85-B2A5-1B24361F6B02}"/>
    <cellStyle name="20% - Accent5 11 2 2 2" xfId="1370" xr:uid="{2D8B2700-281E-43F1-B3F3-F30142002EE1}"/>
    <cellStyle name="20% - Accent5 11 2 2 2 2" xfId="43058" xr:uid="{9D3B1A8D-4C51-4CA3-92CE-7EDEC461DB38}"/>
    <cellStyle name="20% - Accent5 11 2 2 2 3" xfId="29408" xr:uid="{4FBB7F27-7890-41B1-88A1-477AD7CBC65C}"/>
    <cellStyle name="20% - Accent5 11 2 2 2 4" xfId="15845" xr:uid="{DF8A33DF-92D6-478D-82FB-C398956E92E0}"/>
    <cellStyle name="20% - Accent5 11 2 2 3" xfId="43057" xr:uid="{26B599E4-4B8B-4A6C-9D8A-D9C8A761B7A9}"/>
    <cellStyle name="20% - Accent5 11 2 2 4" xfId="29407" xr:uid="{780B27A0-FECA-452D-A843-47144357724F}"/>
    <cellStyle name="20% - Accent5 11 2 2 5" xfId="15844" xr:uid="{1B6EAEF5-ED94-4760-84EC-22D70993A6CD}"/>
    <cellStyle name="20% - Accent5 11 2 3" xfId="1371" xr:uid="{5FE75CA1-5AC0-4E3E-BBF8-1B3A1D1CEA0F}"/>
    <cellStyle name="20% - Accent5 11 2 3 2" xfId="1372" xr:uid="{E4D2492D-BC4F-41B2-9D58-BAFBCB8084D2}"/>
    <cellStyle name="20% - Accent5 11 2 3 2 2" xfId="43060" xr:uid="{44388D33-65DD-43AC-B9E8-C17DDD7A721A}"/>
    <cellStyle name="20% - Accent5 11 2 3 2 3" xfId="29410" xr:uid="{B9B8646B-A9E4-4956-8044-59B6160A6B47}"/>
    <cellStyle name="20% - Accent5 11 2 3 2 4" xfId="15847" xr:uid="{3C934E1A-0D21-43F7-9B32-1977A3E7E354}"/>
    <cellStyle name="20% - Accent5 11 2 3 3" xfId="43059" xr:uid="{679A7F21-7264-4F9E-A2D1-F99F01479AB4}"/>
    <cellStyle name="20% - Accent5 11 2 3 4" xfId="29409" xr:uid="{0019AED3-11AA-40E3-A1D6-33940051EB3B}"/>
    <cellStyle name="20% - Accent5 11 2 3 5" xfId="15846" xr:uid="{AC00F4C8-31FC-445E-B160-4A29CD0AC8E2}"/>
    <cellStyle name="20% - Accent5 11 2 4" xfId="1373" xr:uid="{D9828BD0-946F-4A71-A40B-EFFC078B594E}"/>
    <cellStyle name="20% - Accent5 11 2 4 2" xfId="43061" xr:uid="{F2489A77-201B-4F12-AC00-491C89C96D82}"/>
    <cellStyle name="20% - Accent5 11 2 4 3" xfId="29411" xr:uid="{5E52DC31-6016-4D4B-8F4A-03ACEFE5EC92}"/>
    <cellStyle name="20% - Accent5 11 2 4 4" xfId="15848" xr:uid="{849B7E23-602E-4E31-958F-188D8E079643}"/>
    <cellStyle name="20% - Accent5 11 2 5" xfId="43056" xr:uid="{5DFC03E9-AC05-4165-A750-DF05EE5251B7}"/>
    <cellStyle name="20% - Accent5 11 2 6" xfId="29406" xr:uid="{9753ED51-29FC-4780-88A5-35AD4BDCEA49}"/>
    <cellStyle name="20% - Accent5 11 2 7" xfId="15843" xr:uid="{166BD194-FC34-482A-96D5-7638D8CC7133}"/>
    <cellStyle name="20% - Accent5 11 3" xfId="1374" xr:uid="{83455686-742B-424D-AB26-A9A436F27796}"/>
    <cellStyle name="20% - Accent5 11 3 2" xfId="1375" xr:uid="{C38CD279-229F-4C04-86C8-BB6AF35043C8}"/>
    <cellStyle name="20% - Accent5 11 3 2 2" xfId="43063" xr:uid="{CECC8168-E149-4D38-833E-07B220174CA3}"/>
    <cellStyle name="20% - Accent5 11 3 2 3" xfId="29413" xr:uid="{4179F4C6-169C-495E-B876-1CB36AA161F7}"/>
    <cellStyle name="20% - Accent5 11 3 2 4" xfId="15850" xr:uid="{BC72D88F-E6A0-4969-94D3-FC24B14569BA}"/>
    <cellStyle name="20% - Accent5 11 3 3" xfId="43062" xr:uid="{648D40CE-C882-4A98-A725-154DD628174C}"/>
    <cellStyle name="20% - Accent5 11 3 4" xfId="29412" xr:uid="{41F0E66E-89F2-4B92-B7CE-506851709DD0}"/>
    <cellStyle name="20% - Accent5 11 3 5" xfId="15849" xr:uid="{6D0AD5C8-0ADF-48CC-AD1C-E488A9F06C48}"/>
    <cellStyle name="20% - Accent5 11 4" xfId="1376" xr:uid="{0ADC026D-12B8-42EC-A129-D84654C300F2}"/>
    <cellStyle name="20% - Accent5 11 4 2" xfId="1377" xr:uid="{C2BB897C-0B2A-48BC-961F-5DAD62460731}"/>
    <cellStyle name="20% - Accent5 11 4 2 2" xfId="43065" xr:uid="{B8E22B99-A079-42FE-9654-7C5B229C8F66}"/>
    <cellStyle name="20% - Accent5 11 4 2 3" xfId="29415" xr:uid="{A0952244-E42B-4515-8CA4-F3E13E60DDA2}"/>
    <cellStyle name="20% - Accent5 11 4 2 4" xfId="15852" xr:uid="{F9731B63-2068-442B-8572-49F5A55AFD98}"/>
    <cellStyle name="20% - Accent5 11 4 3" xfId="43064" xr:uid="{44BB9CD0-11D3-4944-9C02-AFE6E47F2959}"/>
    <cellStyle name="20% - Accent5 11 4 4" xfId="29414" xr:uid="{BF9E009A-78AD-4D53-8815-46DF75987716}"/>
    <cellStyle name="20% - Accent5 11 4 5" xfId="15851" xr:uid="{4F8C74E5-3658-426F-A603-E55F28A36DA5}"/>
    <cellStyle name="20% - Accent5 11 5" xfId="1378" xr:uid="{CD1A922E-6441-4CBB-AE1A-193B54058E9E}"/>
    <cellStyle name="20% - Accent5 11 5 2" xfId="43066" xr:uid="{4F395A6D-486B-4710-81E3-335DA9E01CAD}"/>
    <cellStyle name="20% - Accent5 11 5 3" xfId="29416" xr:uid="{320F7C33-78D1-4100-A5A1-E08918572C2B}"/>
    <cellStyle name="20% - Accent5 11 5 4" xfId="15853" xr:uid="{806326FD-E29E-486C-BA5F-DD2B17F75544}"/>
    <cellStyle name="20% - Accent5 11 6" xfId="43055" xr:uid="{B17286D9-D458-4A01-9DB3-E9207A11537C}"/>
    <cellStyle name="20% - Accent5 11 7" xfId="29405" xr:uid="{5599BF74-3B2A-401F-91A9-593D1B21AECA}"/>
    <cellStyle name="20% - Accent5 11 8" xfId="15842" xr:uid="{88CC7B25-C775-4EEE-B57A-D0D3F3FCEE05}"/>
    <cellStyle name="20% - Accent5 12" xfId="1379" xr:uid="{B64666B0-9950-45C0-80BC-FC3CFA0A98D1}"/>
    <cellStyle name="20% - Accent5 12 2" xfId="1380" xr:uid="{E28C3F2B-F427-4BEF-80F4-867449A41E24}"/>
    <cellStyle name="20% - Accent5 12 2 2" xfId="1381" xr:uid="{2FD8D26B-7A84-4615-9E0F-E555630B1A38}"/>
    <cellStyle name="20% - Accent5 12 2 2 2" xfId="43069" xr:uid="{59554F1C-1E39-40DE-8669-C0ACDD33F384}"/>
    <cellStyle name="20% - Accent5 12 2 2 3" xfId="29419" xr:uid="{FB857194-2092-4220-AC0D-29A5D3723D47}"/>
    <cellStyle name="20% - Accent5 12 2 2 4" xfId="15856" xr:uid="{74699D09-CC0F-4600-85FF-A419D4BE4D1B}"/>
    <cellStyle name="20% - Accent5 12 2 3" xfId="43068" xr:uid="{83E9BAD6-DDC0-42C7-A78B-DEA44DDE375A}"/>
    <cellStyle name="20% - Accent5 12 2 4" xfId="29418" xr:uid="{3D768414-22C1-4004-9401-42B17C04C9EA}"/>
    <cellStyle name="20% - Accent5 12 2 5" xfId="15855" xr:uid="{3E3E5E90-A4F2-473F-99E1-2FAAC59E3F93}"/>
    <cellStyle name="20% - Accent5 12 3" xfId="1382" xr:uid="{28A27555-C9F1-487A-BFB4-8DB826677798}"/>
    <cellStyle name="20% - Accent5 12 3 2" xfId="1383" xr:uid="{C77292E8-8D38-4F90-A7F7-8413836A921A}"/>
    <cellStyle name="20% - Accent5 12 3 2 2" xfId="43071" xr:uid="{8E502DFC-E251-4389-9C31-ADA49D4B6E7E}"/>
    <cellStyle name="20% - Accent5 12 3 2 3" xfId="29421" xr:uid="{CAB912C0-78B6-494A-9B77-0B2F0FA5D6D9}"/>
    <cellStyle name="20% - Accent5 12 3 2 4" xfId="15858" xr:uid="{75109123-A5C5-427D-8FFB-F11DC617D1B6}"/>
    <cellStyle name="20% - Accent5 12 3 3" xfId="43070" xr:uid="{995765BD-ADB7-458C-BD14-85F703E80A02}"/>
    <cellStyle name="20% - Accent5 12 3 4" xfId="29420" xr:uid="{44D4220F-84E7-4A9A-8777-798630761574}"/>
    <cellStyle name="20% - Accent5 12 3 5" xfId="15857" xr:uid="{9EC7FE25-CD2B-4B4F-A440-0F32AEEFF2FC}"/>
    <cellStyle name="20% - Accent5 12 4" xfId="1384" xr:uid="{182A8BCC-1973-4F62-A16E-B3DBB7375F52}"/>
    <cellStyle name="20% - Accent5 12 4 2" xfId="43072" xr:uid="{E8D0AE19-434B-4250-AC3C-097A9C60BBBE}"/>
    <cellStyle name="20% - Accent5 12 4 3" xfId="29422" xr:uid="{53C8C960-9CB5-4AFE-AF6E-DE661787107B}"/>
    <cellStyle name="20% - Accent5 12 4 4" xfId="15859" xr:uid="{87335FA9-B123-48E7-A45F-3EA81F947B31}"/>
    <cellStyle name="20% - Accent5 12 5" xfId="43067" xr:uid="{A45A3F4E-48EC-4713-8542-6282096AACD3}"/>
    <cellStyle name="20% - Accent5 12 6" xfId="29417" xr:uid="{46247D19-522B-4CC4-9437-CE0B032600D5}"/>
    <cellStyle name="20% - Accent5 12 7" xfId="15854" xr:uid="{189BCE42-4DE4-4B0C-B1E5-2FC45F9F1C31}"/>
    <cellStyle name="20% - Accent5 13" xfId="1385" xr:uid="{4FD9244C-D845-43FF-8F6A-0258F7B2B8F8}"/>
    <cellStyle name="20% - Accent5 13 2" xfId="1386" xr:uid="{C4D77EB5-66AC-4598-ABE4-FAA92A83D6FD}"/>
    <cellStyle name="20% - Accent5 13 2 2" xfId="1387" xr:uid="{5E446F43-BAD1-4586-99F3-904FC433F85D}"/>
    <cellStyle name="20% - Accent5 13 2 2 2" xfId="43075" xr:uid="{1FFF8153-0A82-4F5F-988B-2D1DA01D96E7}"/>
    <cellStyle name="20% - Accent5 13 2 2 3" xfId="29425" xr:uid="{BCC2C9DC-B937-4C61-920E-6AB8CF5C9008}"/>
    <cellStyle name="20% - Accent5 13 2 2 4" xfId="15862" xr:uid="{E06C71B8-EB1C-43E7-89E9-495FDF432D6B}"/>
    <cellStyle name="20% - Accent5 13 2 3" xfId="43074" xr:uid="{542E1D3D-70D6-4681-8777-B4526305CA80}"/>
    <cellStyle name="20% - Accent5 13 2 4" xfId="29424" xr:uid="{3E515ED7-CC90-495D-8A74-5AE9CDB13ABC}"/>
    <cellStyle name="20% - Accent5 13 2 5" xfId="15861" xr:uid="{1C2D4B7F-CE6E-4936-BE15-F1078629DF9F}"/>
    <cellStyle name="20% - Accent5 13 3" xfId="1388" xr:uid="{472E180C-6BFE-4785-B706-3FDFB864694A}"/>
    <cellStyle name="20% - Accent5 13 3 2" xfId="1389" xr:uid="{DA64F410-55BF-4672-B31D-69CE6C1995F9}"/>
    <cellStyle name="20% - Accent5 13 3 2 2" xfId="43077" xr:uid="{CBDAD0E8-0CA0-4442-BAC1-4C5E093A4A93}"/>
    <cellStyle name="20% - Accent5 13 3 2 3" xfId="29427" xr:uid="{E3BB6184-71A0-4CFD-9AEF-92E4E8733A0D}"/>
    <cellStyle name="20% - Accent5 13 3 2 4" xfId="15864" xr:uid="{C66B7FE7-1E9D-413E-8C12-17D727C98A73}"/>
    <cellStyle name="20% - Accent5 13 3 3" xfId="43076" xr:uid="{7CE22872-97CF-4261-8979-51CC444DF5D8}"/>
    <cellStyle name="20% - Accent5 13 3 4" xfId="29426" xr:uid="{7FCB3E08-EBC5-4774-93AE-8A6835EB2D5F}"/>
    <cellStyle name="20% - Accent5 13 3 5" xfId="15863" xr:uid="{168AB4C0-78EE-4683-A2DF-19C91E2027FF}"/>
    <cellStyle name="20% - Accent5 13 4" xfId="1390" xr:uid="{C0EE3462-A18B-4A57-B805-C258CBAF4E72}"/>
    <cellStyle name="20% - Accent5 13 4 2" xfId="43078" xr:uid="{386ADB4A-0338-4320-A712-4813340175FB}"/>
    <cellStyle name="20% - Accent5 13 4 3" xfId="29428" xr:uid="{5D3A463D-308E-4514-B438-E76887AF3DC5}"/>
    <cellStyle name="20% - Accent5 13 4 4" xfId="15865" xr:uid="{97BA3921-5640-4BF8-9050-F3BFF5191051}"/>
    <cellStyle name="20% - Accent5 13 5" xfId="43073" xr:uid="{90342F05-2C25-478B-BA35-2C263650269B}"/>
    <cellStyle name="20% - Accent5 13 6" xfId="29423" xr:uid="{7F067E23-E2BC-4C5E-80D8-E9B5CE809BEF}"/>
    <cellStyle name="20% - Accent5 13 7" xfId="15860" xr:uid="{EA710A8F-E394-4E3C-AE57-36E25F329718}"/>
    <cellStyle name="20% - Accent5 14" xfId="1391" xr:uid="{466F6334-7E51-49B0-9C76-421E58BFB1BB}"/>
    <cellStyle name="20% - Accent5 14 2" xfId="1392" xr:uid="{63B52EC2-C64B-4EBB-9B6A-3983976DE249}"/>
    <cellStyle name="20% - Accent5 14 2 2" xfId="43080" xr:uid="{9E16F71D-3F12-4385-8C24-828849F9124F}"/>
    <cellStyle name="20% - Accent5 14 2 3" xfId="29430" xr:uid="{5E66FA74-0306-413E-8D0B-84FD235B9C51}"/>
    <cellStyle name="20% - Accent5 14 2 4" xfId="15867" xr:uid="{B40F4B95-3905-4AE9-A7AF-491875ABC0F8}"/>
    <cellStyle name="20% - Accent5 14 3" xfId="43079" xr:uid="{4B57D73A-701D-4536-B5B1-8A1266F8BE16}"/>
    <cellStyle name="20% - Accent5 14 4" xfId="29429" xr:uid="{2701C255-C7EC-4958-85CC-39BC52AE6CD8}"/>
    <cellStyle name="20% - Accent5 14 5" xfId="15866" xr:uid="{A093F7BF-0BDC-4E28-9FBF-6A9BAEC10E8F}"/>
    <cellStyle name="20% - Accent5 15" xfId="1393" xr:uid="{7E4095AE-7B97-43BE-9645-B94721BD6586}"/>
    <cellStyle name="20% - Accent5 15 2" xfId="1394" xr:uid="{22376814-1910-4330-8DB6-230D29AD1868}"/>
    <cellStyle name="20% - Accent5 15 2 2" xfId="43082" xr:uid="{32164B37-8CCE-48A8-AB8B-8B670431FDD6}"/>
    <cellStyle name="20% - Accent5 15 2 3" xfId="29432" xr:uid="{4D2051A1-12CC-4C7A-989B-41DB22C2AFCC}"/>
    <cellStyle name="20% - Accent5 15 2 4" xfId="15869" xr:uid="{97E8F8C5-DE10-4BF6-8F6F-67655FEC59E5}"/>
    <cellStyle name="20% - Accent5 15 3" xfId="43081" xr:uid="{541A8925-669E-47BF-95E9-D551D2E1C23B}"/>
    <cellStyle name="20% - Accent5 15 4" xfId="29431" xr:uid="{75D1BD19-A4B3-43BF-9621-C221DB2B5C07}"/>
    <cellStyle name="20% - Accent5 15 5" xfId="15868" xr:uid="{30D28448-84E0-4B8D-ACCD-3DC4633CBD91}"/>
    <cellStyle name="20% - Accent5 16" xfId="1395" xr:uid="{3EA279BC-E176-4140-87E9-DC2C1B289965}"/>
    <cellStyle name="20% - Accent5 16 2" xfId="43083" xr:uid="{DB38D991-129C-4769-86B1-4FA12F534306}"/>
    <cellStyle name="20% - Accent5 16 3" xfId="29433" xr:uid="{593251EB-2794-42EB-AD36-6CFDABD8DA1F}"/>
    <cellStyle name="20% - Accent5 16 4" xfId="15870" xr:uid="{09D52650-8AFA-43F4-BACA-949D211E4E83}"/>
    <cellStyle name="20% - Accent5 17" xfId="41862" xr:uid="{8CF14799-94C6-4D81-84CB-5E869F7C00C2}"/>
    <cellStyle name="20% - Accent5 17 2" xfId="55468" xr:uid="{96FB250D-BFB8-4153-8544-40DBCA9ED744}"/>
    <cellStyle name="20% - Accent5 18" xfId="55448" xr:uid="{7C72BA13-8A1D-4A55-B2EC-943F3F9FAAF6}"/>
    <cellStyle name="20% - Accent5 2" xfId="20" xr:uid="{DAD38CC2-AFEF-4546-B0BD-B4D5F83C4210}"/>
    <cellStyle name="20% - Accent5 2 10" xfId="43084" xr:uid="{90E2AE29-4013-4E0F-9ED8-D858A687BDE2}"/>
    <cellStyle name="20% - Accent5 2 11" xfId="29434" xr:uid="{F993FBD2-40BA-4823-990C-F2F90E9F26EE}"/>
    <cellStyle name="20% - Accent5 2 12" xfId="15871" xr:uid="{B72CDCFF-F985-4460-8C58-6F81A4DC2578}"/>
    <cellStyle name="20% - Accent5 2 13" xfId="1396" xr:uid="{D03FFEDE-F8DC-41CF-AF7A-EDA78A68AF13}"/>
    <cellStyle name="20% - Accent5 2 2" xfId="1397" xr:uid="{E10F3FF7-B7F9-49B1-9C39-435CB0001666}"/>
    <cellStyle name="20% - Accent5 2 2 2" xfId="1398" xr:uid="{BE2334AD-613B-435C-927B-1F5A504FA0B8}"/>
    <cellStyle name="20% - Accent5 2 2 2 2" xfId="1399" xr:uid="{58169FB6-99F9-4911-92A3-CEC74F1B06BB}"/>
    <cellStyle name="20% - Accent5 2 2 2 2 2" xfId="1400" xr:uid="{B5C0047D-FE24-42C8-A69A-A31AB8E6DFD1}"/>
    <cellStyle name="20% - Accent5 2 2 2 2 2 2" xfId="43088" xr:uid="{41B64473-49ED-4A11-81CE-BF0708DFB717}"/>
    <cellStyle name="20% - Accent5 2 2 2 2 2 3" xfId="29438" xr:uid="{2F53150D-26C7-4DAF-B7CC-7F9226B4E073}"/>
    <cellStyle name="20% - Accent5 2 2 2 2 2 4" xfId="15875" xr:uid="{58365F8E-B48B-4EE4-9DC4-BED31BD2B759}"/>
    <cellStyle name="20% - Accent5 2 2 2 2 3" xfId="43087" xr:uid="{4ACD2E1B-D56D-464F-AB56-A34F492D4656}"/>
    <cellStyle name="20% - Accent5 2 2 2 2 4" xfId="29437" xr:uid="{12C074C3-8D0E-46A9-A328-0A10B11C35BB}"/>
    <cellStyle name="20% - Accent5 2 2 2 2 5" xfId="15874" xr:uid="{7306FB54-E038-4EE4-BE08-41A1BE391723}"/>
    <cellStyle name="20% - Accent5 2 2 2 3" xfId="1401" xr:uid="{9860E002-26D1-4042-B2B3-53F5E9D6A9B8}"/>
    <cellStyle name="20% - Accent5 2 2 2 3 2" xfId="1402" xr:uid="{9071A2C5-32E6-4D5C-81C8-CCFBA678EA69}"/>
    <cellStyle name="20% - Accent5 2 2 2 3 2 2" xfId="43090" xr:uid="{C490368C-F93B-441B-BCA2-7ACB04A1ACA1}"/>
    <cellStyle name="20% - Accent5 2 2 2 3 2 3" xfId="29440" xr:uid="{9096BD34-6220-4EAD-BE1E-4A073B89C926}"/>
    <cellStyle name="20% - Accent5 2 2 2 3 2 4" xfId="15877" xr:uid="{D672186C-2721-4A39-B858-D6E2D134C42E}"/>
    <cellStyle name="20% - Accent5 2 2 2 3 3" xfId="43089" xr:uid="{2DD86FB4-05B7-4CBA-8FAB-B826F2FEBB0A}"/>
    <cellStyle name="20% - Accent5 2 2 2 3 4" xfId="29439" xr:uid="{5789CCB9-B695-4444-ACE8-9F31E05AC525}"/>
    <cellStyle name="20% - Accent5 2 2 2 3 5" xfId="15876" xr:uid="{BEEEE5D1-E0FA-41D2-B74A-845A2F8982B7}"/>
    <cellStyle name="20% - Accent5 2 2 2 4" xfId="1403" xr:uid="{E85C2893-37A2-4CAC-A4BD-35705F4A1C8C}"/>
    <cellStyle name="20% - Accent5 2 2 2 4 2" xfId="43091" xr:uid="{24357081-EB7A-4FDE-9BD6-CFF914D7605A}"/>
    <cellStyle name="20% - Accent5 2 2 2 4 3" xfId="29441" xr:uid="{E979E642-AD0F-4161-88F1-472C0EC49BD2}"/>
    <cellStyle name="20% - Accent5 2 2 2 4 4" xfId="15878" xr:uid="{1F5555E8-59EE-4418-B6BD-95F9FACECA25}"/>
    <cellStyle name="20% - Accent5 2 2 2 5" xfId="43086" xr:uid="{C582777A-3C7F-45E4-BD47-26BE87A1ACD7}"/>
    <cellStyle name="20% - Accent5 2 2 2 6" xfId="29436" xr:uid="{98FAB406-E0DA-460E-9B3A-6F6EE17FEB47}"/>
    <cellStyle name="20% - Accent5 2 2 2 7" xfId="15873" xr:uid="{2B40128D-5F74-494E-92BA-CE82B42863D1}"/>
    <cellStyle name="20% - Accent5 2 2 3" xfId="1404" xr:uid="{0EE13AD5-28B6-4E97-AFA2-DA6E6ADE80D8}"/>
    <cellStyle name="20% - Accent5 2 2 3 2" xfId="1405" xr:uid="{71366BC0-17F7-4034-9DDE-062EE2B29189}"/>
    <cellStyle name="20% - Accent5 2 2 3 2 2" xfId="43093" xr:uid="{470D8CEE-B3E6-4D42-A5F9-1EDA0897B339}"/>
    <cellStyle name="20% - Accent5 2 2 3 2 3" xfId="29443" xr:uid="{5376F931-D789-483A-9EE0-B32E2E4FD829}"/>
    <cellStyle name="20% - Accent5 2 2 3 2 4" xfId="15880" xr:uid="{65028C11-B09E-4410-AC8C-3646BFE49C4F}"/>
    <cellStyle name="20% - Accent5 2 2 3 3" xfId="43092" xr:uid="{A02A40AB-76E3-4A46-B614-9F7FB5D4CEE7}"/>
    <cellStyle name="20% - Accent5 2 2 3 4" xfId="29442" xr:uid="{799D2733-0F08-4300-9E0F-6189429BAC65}"/>
    <cellStyle name="20% - Accent5 2 2 3 5" xfId="15879" xr:uid="{D2F60E8F-58DB-493A-B306-7468298F2872}"/>
    <cellStyle name="20% - Accent5 2 2 4" xfId="1406" xr:uid="{A0C51AEE-5E64-4CC4-8A64-357579872252}"/>
    <cellStyle name="20% - Accent5 2 2 4 2" xfId="1407" xr:uid="{C8916A26-3E7E-4003-B536-515F97F6CAA8}"/>
    <cellStyle name="20% - Accent5 2 2 4 2 2" xfId="43095" xr:uid="{6933BC82-0A25-4051-A38F-B352C9D0E4E7}"/>
    <cellStyle name="20% - Accent5 2 2 4 2 3" xfId="29445" xr:uid="{7D9BD3D0-70DE-4546-835E-3F764062A378}"/>
    <cellStyle name="20% - Accent5 2 2 4 2 4" xfId="15882" xr:uid="{BFDB2C0C-1EFB-41C7-945B-DF1D1001642F}"/>
    <cellStyle name="20% - Accent5 2 2 4 3" xfId="43094" xr:uid="{94B89334-A2B6-44C2-8E0A-66B1DB922DDA}"/>
    <cellStyle name="20% - Accent5 2 2 4 4" xfId="29444" xr:uid="{C9197BE4-8A3B-4DA4-91F3-6EAB23E8D140}"/>
    <cellStyle name="20% - Accent5 2 2 4 5" xfId="15881" xr:uid="{51B9AA1F-3088-4012-A480-7785944A3FAE}"/>
    <cellStyle name="20% - Accent5 2 2 5" xfId="1408" xr:uid="{90B33948-CB3D-40A8-878A-29F6FEF99443}"/>
    <cellStyle name="20% - Accent5 2 2 5 2" xfId="43096" xr:uid="{6861E1DA-C748-4A7D-BD3F-9F36DD70F7BB}"/>
    <cellStyle name="20% - Accent5 2 2 5 3" xfId="29446" xr:uid="{2308719C-6793-4CC8-B75B-BB1587ED2123}"/>
    <cellStyle name="20% - Accent5 2 2 5 4" xfId="15883" xr:uid="{7C943A6A-D7DE-4F4C-928F-B5B7A9F0877F}"/>
    <cellStyle name="20% - Accent5 2 2 6" xfId="43085" xr:uid="{27C7D896-DA2A-4C79-A185-6D5B911D8E9B}"/>
    <cellStyle name="20% - Accent5 2 2 7" xfId="29435" xr:uid="{BB39A385-C48D-4725-8EB5-3D3389874447}"/>
    <cellStyle name="20% - Accent5 2 2 8" xfId="15872" xr:uid="{57860740-894F-4A58-81EE-BA7110548D0D}"/>
    <cellStyle name="20% - Accent5 2 3" xfId="1409" xr:uid="{05A1B0D9-D2CF-4CAD-A8CA-AA47D73C07EA}"/>
    <cellStyle name="20% - Accent5 2 3 2" xfId="1410" xr:uid="{198870F1-8116-44AD-BCD2-D15947520F50}"/>
    <cellStyle name="20% - Accent5 2 3 2 2" xfId="1411" xr:uid="{B8503671-EDC8-4977-A1A1-BCE1CA387D02}"/>
    <cellStyle name="20% - Accent5 2 3 2 2 2" xfId="43099" xr:uid="{A1BE30CD-AD18-461C-85D4-E3C61073282D}"/>
    <cellStyle name="20% - Accent5 2 3 2 2 3" xfId="29449" xr:uid="{86E5C264-4C54-420A-8860-8A90F55D6E4A}"/>
    <cellStyle name="20% - Accent5 2 3 2 2 4" xfId="15886" xr:uid="{34C653BD-1D54-4226-AFC4-7CDED273035D}"/>
    <cellStyle name="20% - Accent5 2 3 2 3" xfId="43098" xr:uid="{34D840C9-6C53-46AC-ABE8-8C5057EE8EFA}"/>
    <cellStyle name="20% - Accent5 2 3 2 4" xfId="29448" xr:uid="{A41A7CEB-159A-46E0-8470-1B39CA4D60AF}"/>
    <cellStyle name="20% - Accent5 2 3 2 5" xfId="15885" xr:uid="{E1C57E0D-FC45-4D49-92C7-F721C874F26D}"/>
    <cellStyle name="20% - Accent5 2 3 3" xfId="1412" xr:uid="{3D7566D9-BF1D-4CBB-9812-9F2F5D831E35}"/>
    <cellStyle name="20% - Accent5 2 3 3 2" xfId="1413" xr:uid="{0D526F0D-C133-4C81-93FA-E648ECDF6DBA}"/>
    <cellStyle name="20% - Accent5 2 3 3 2 2" xfId="43101" xr:uid="{77705266-71B9-49DA-81D0-76718BF0C53F}"/>
    <cellStyle name="20% - Accent5 2 3 3 2 3" xfId="29451" xr:uid="{DC29D1BA-EC67-4E8D-A2BD-FEB196FEC5D3}"/>
    <cellStyle name="20% - Accent5 2 3 3 2 4" xfId="15888" xr:uid="{49E4ABFB-0324-4DFD-80DF-C0018BCE8F07}"/>
    <cellStyle name="20% - Accent5 2 3 3 3" xfId="43100" xr:uid="{76F3C7E2-F907-4150-AED1-A21F08444FE4}"/>
    <cellStyle name="20% - Accent5 2 3 3 4" xfId="29450" xr:uid="{C745D10F-984A-438D-A81C-9EA45B165D7E}"/>
    <cellStyle name="20% - Accent5 2 3 3 5" xfId="15887" xr:uid="{15875322-CF8A-437B-9514-8764A08B9E8C}"/>
    <cellStyle name="20% - Accent5 2 3 4" xfId="1414" xr:uid="{DE0DF9B6-20CF-4BCA-8218-63072BF0BE6D}"/>
    <cellStyle name="20% - Accent5 2 3 4 2" xfId="43102" xr:uid="{6236D8DF-17EE-4695-8605-D39CB9508C72}"/>
    <cellStyle name="20% - Accent5 2 3 4 3" xfId="29452" xr:uid="{0D5B8DF8-BB00-4C55-B736-433FA2238C0D}"/>
    <cellStyle name="20% - Accent5 2 3 4 4" xfId="15889" xr:uid="{E706DC77-1B44-4EF1-8B4E-0B9910B7F530}"/>
    <cellStyle name="20% - Accent5 2 3 5" xfId="43097" xr:uid="{FBA8143D-EBFE-44E2-B4FF-ACAB44681296}"/>
    <cellStyle name="20% - Accent5 2 3 6" xfId="29447" xr:uid="{192BC037-FF68-4F66-9DAC-A819D5EFC708}"/>
    <cellStyle name="20% - Accent5 2 3 7" xfId="15884" xr:uid="{2CC6DAD0-31CA-4D67-BCC0-35E98998880C}"/>
    <cellStyle name="20% - Accent5 2 4" xfId="1415" xr:uid="{C4E1CB3B-3820-45AE-A1B1-2AB4FE83592E}"/>
    <cellStyle name="20% - Accent5 2 4 2" xfId="1416" xr:uid="{7A88D28F-1D27-42D4-8BAF-EE6AD05DD0CD}"/>
    <cellStyle name="20% - Accent5 2 4 2 2" xfId="1417" xr:uid="{EA08A706-1289-49AE-800F-0EF454199924}"/>
    <cellStyle name="20% - Accent5 2 4 2 2 2" xfId="43105" xr:uid="{0088845B-7CF6-4145-BF74-A9E08639FFDF}"/>
    <cellStyle name="20% - Accent5 2 4 2 2 3" xfId="29455" xr:uid="{EE906654-2A08-4A9F-83D0-1D9D644E1C60}"/>
    <cellStyle name="20% - Accent5 2 4 2 2 4" xfId="15892" xr:uid="{E6C2D5B8-4675-456F-A75C-3D8ADDF213C9}"/>
    <cellStyle name="20% - Accent5 2 4 2 3" xfId="43104" xr:uid="{EB93EB16-66E7-41E1-9738-1F038DB01359}"/>
    <cellStyle name="20% - Accent5 2 4 2 4" xfId="29454" xr:uid="{A215779A-880D-43EF-BBC0-5598BD8244D9}"/>
    <cellStyle name="20% - Accent5 2 4 2 5" xfId="15891" xr:uid="{6E559E59-B498-4092-A806-783B89395B70}"/>
    <cellStyle name="20% - Accent5 2 4 3" xfId="1418" xr:uid="{02042EA1-FCF7-4C88-BFD2-35F69BB282CF}"/>
    <cellStyle name="20% - Accent5 2 4 3 2" xfId="1419" xr:uid="{5763908F-1CD5-4036-9297-611A7FFB4C65}"/>
    <cellStyle name="20% - Accent5 2 4 3 2 2" xfId="43107" xr:uid="{2D82745E-3875-4533-AB95-08AC850A6F44}"/>
    <cellStyle name="20% - Accent5 2 4 3 2 3" xfId="29457" xr:uid="{4BE801C7-DD04-4078-9AEC-CFBAA5B73F45}"/>
    <cellStyle name="20% - Accent5 2 4 3 2 4" xfId="15894" xr:uid="{39B21190-E166-417B-B20F-93C8EDB5C04A}"/>
    <cellStyle name="20% - Accent5 2 4 3 3" xfId="43106" xr:uid="{66D51DFE-AAEA-43EC-B5EA-E3A4D851701B}"/>
    <cellStyle name="20% - Accent5 2 4 3 4" xfId="29456" xr:uid="{C3D8458F-DAF0-49A9-AD81-DECAE0584C4D}"/>
    <cellStyle name="20% - Accent5 2 4 3 5" xfId="15893" xr:uid="{693CB674-D83C-4090-A914-154D9F0B0BDE}"/>
    <cellStyle name="20% - Accent5 2 4 4" xfId="1420" xr:uid="{F88AEF57-4557-413D-A023-05FEF025612F}"/>
    <cellStyle name="20% - Accent5 2 4 4 2" xfId="43108" xr:uid="{8096FD66-29C9-4F6C-9B82-6AF53387DF1D}"/>
    <cellStyle name="20% - Accent5 2 4 4 3" xfId="29458" xr:uid="{5A8ACABE-A078-4A42-8A4E-3EE17E7B6C1A}"/>
    <cellStyle name="20% - Accent5 2 4 4 4" xfId="15895" xr:uid="{24B760F1-5EB7-4C35-AFA9-5B4392E8F545}"/>
    <cellStyle name="20% - Accent5 2 4 5" xfId="43103" xr:uid="{F4EC09AA-D39F-4155-89C3-5A214634ADE6}"/>
    <cellStyle name="20% - Accent5 2 4 6" xfId="29453" xr:uid="{29A24DA0-07B9-4741-98C3-EF025184E824}"/>
    <cellStyle name="20% - Accent5 2 4 7" xfId="15890" xr:uid="{889BB7AD-39A2-45A8-99EB-F7DAC69F3D71}"/>
    <cellStyle name="20% - Accent5 2 5" xfId="1421" xr:uid="{A71A4AA2-20C9-4884-8C0B-96DC6B855FFE}"/>
    <cellStyle name="20% - Accent5 2 5 2" xfId="1422" xr:uid="{2A1EF63D-49F3-4FC7-8855-715BFFA070FA}"/>
    <cellStyle name="20% - Accent5 2 5 2 2" xfId="1423" xr:uid="{C9C01E36-5A4C-46BE-95F0-0FFD571192D6}"/>
    <cellStyle name="20% - Accent5 2 5 2 2 2" xfId="43111" xr:uid="{B1175CE1-5378-436B-A0C3-DF701A8EE840}"/>
    <cellStyle name="20% - Accent5 2 5 2 2 3" xfId="29461" xr:uid="{D6C20504-4FFE-420B-A210-0F760BD29DE1}"/>
    <cellStyle name="20% - Accent5 2 5 2 2 4" xfId="15898" xr:uid="{A7ACAC5C-59A7-44AC-9AF8-5BD5A52FC07D}"/>
    <cellStyle name="20% - Accent5 2 5 2 3" xfId="43110" xr:uid="{25F08E7D-54D6-4AA1-9327-609B04085B8F}"/>
    <cellStyle name="20% - Accent5 2 5 2 4" xfId="29460" xr:uid="{44E2B7E4-F5C2-4786-A6B2-3D96037B8071}"/>
    <cellStyle name="20% - Accent5 2 5 2 5" xfId="15897" xr:uid="{CC37C387-0EC2-44E4-9F85-DFE00674ED8C}"/>
    <cellStyle name="20% - Accent5 2 5 3" xfId="1424" xr:uid="{C0803E73-E09C-46B9-9A7E-D5D4CD029F40}"/>
    <cellStyle name="20% - Accent5 2 5 3 2" xfId="1425" xr:uid="{921F39C8-7C00-447D-A378-A88FF8DECE7C}"/>
    <cellStyle name="20% - Accent5 2 5 3 2 2" xfId="43113" xr:uid="{58AA52ED-0A5D-4953-9958-DC50DDB06722}"/>
    <cellStyle name="20% - Accent5 2 5 3 2 3" xfId="29463" xr:uid="{7776D025-1F4A-4345-A075-D481F7EC37CC}"/>
    <cellStyle name="20% - Accent5 2 5 3 2 4" xfId="15900" xr:uid="{1AB66498-A0EC-4684-92D5-1D93BF530F3B}"/>
    <cellStyle name="20% - Accent5 2 5 3 3" xfId="43112" xr:uid="{DECFB344-D7D1-497A-9AE2-F575D70A2E6C}"/>
    <cellStyle name="20% - Accent5 2 5 3 4" xfId="29462" xr:uid="{78FDFE5F-BAED-4A08-8E30-57002C311797}"/>
    <cellStyle name="20% - Accent5 2 5 3 5" xfId="15899" xr:uid="{EF38D885-8EB8-42E4-9F73-D128DD5AF815}"/>
    <cellStyle name="20% - Accent5 2 5 4" xfId="1426" xr:uid="{B73F53EA-BA69-4BAC-A6CA-09C209F31DE8}"/>
    <cellStyle name="20% - Accent5 2 5 4 2" xfId="43114" xr:uid="{4B80ABDC-7B41-4B9F-BB26-83FA25A61F01}"/>
    <cellStyle name="20% - Accent5 2 5 4 3" xfId="29464" xr:uid="{667C5378-45FA-4A60-8372-C25F3243FB5F}"/>
    <cellStyle name="20% - Accent5 2 5 4 4" xfId="15901" xr:uid="{5614CCB5-0FF7-4B11-8B29-4A4657E6EC4D}"/>
    <cellStyle name="20% - Accent5 2 5 5" xfId="43109" xr:uid="{A46BE508-FB04-44BE-9F0A-8B6B7A9E7831}"/>
    <cellStyle name="20% - Accent5 2 5 6" xfId="29459" xr:uid="{FA9AAFEE-9BAE-469F-8C9C-D8723C8DCEE3}"/>
    <cellStyle name="20% - Accent5 2 5 7" xfId="15896" xr:uid="{A3C52741-91E3-449D-B897-8D988E1B53DE}"/>
    <cellStyle name="20% - Accent5 2 6" xfId="1427" xr:uid="{3BCC9BF1-356C-4AFD-A66A-96B7C8300459}"/>
    <cellStyle name="20% - Accent5 2 6 2" xfId="1428" xr:uid="{D53F1DF8-83F4-4F71-99ED-B976539B482A}"/>
    <cellStyle name="20% - Accent5 2 6 2 2" xfId="43116" xr:uid="{DF00115F-A201-41F0-9D1F-384BA9C4DD32}"/>
    <cellStyle name="20% - Accent5 2 6 2 3" xfId="29466" xr:uid="{544BE5F1-45CB-4B9B-B453-95EEE6B271DB}"/>
    <cellStyle name="20% - Accent5 2 6 2 4" xfId="15903" xr:uid="{1787FC47-4CC4-4FB6-93D9-AADBFBAE2361}"/>
    <cellStyle name="20% - Accent5 2 6 3" xfId="43115" xr:uid="{EE3DA5A3-DBAE-46FB-92BD-3BC5991E864F}"/>
    <cellStyle name="20% - Accent5 2 6 4" xfId="29465" xr:uid="{279A68EE-E0A2-4714-B317-E662D653CCD0}"/>
    <cellStyle name="20% - Accent5 2 6 5" xfId="15902" xr:uid="{11167235-DA4B-4591-A3BB-8E40B94E8E06}"/>
    <cellStyle name="20% - Accent5 2 7" xfId="1429" xr:uid="{6E9EECC6-7D25-4531-AABB-5C46B34B1E9C}"/>
    <cellStyle name="20% - Accent5 2 7 2" xfId="1430" xr:uid="{0CD12362-2083-4B13-99A9-7F93E9A4618A}"/>
    <cellStyle name="20% - Accent5 2 7 2 2" xfId="43118" xr:uid="{41717BD6-AF4B-4F0C-8CF2-D0D3EEFD420E}"/>
    <cellStyle name="20% - Accent5 2 7 2 3" xfId="29468" xr:uid="{ABECA295-C722-46DB-8749-E3AD117DAF29}"/>
    <cellStyle name="20% - Accent5 2 7 2 4" xfId="15905" xr:uid="{B981E3BA-1125-4C6C-A8AE-52D1AF5EDD35}"/>
    <cellStyle name="20% - Accent5 2 7 3" xfId="43117" xr:uid="{BA7AEE5D-2773-4B21-93BC-96C82960C8BC}"/>
    <cellStyle name="20% - Accent5 2 7 4" xfId="29467" xr:uid="{655028DF-76A2-4D05-AEC3-CE541847B3BD}"/>
    <cellStyle name="20% - Accent5 2 7 5" xfId="15904" xr:uid="{BF599871-05FA-46E1-AD71-6A40F91A71F7}"/>
    <cellStyle name="20% - Accent5 2 8" xfId="1431" xr:uid="{194A11FF-AD0C-4E40-B800-C9A1C1F05029}"/>
    <cellStyle name="20% - Accent5 2 8 2" xfId="43119" xr:uid="{4D535420-1DEB-4DAF-89BE-D542F88151ED}"/>
    <cellStyle name="20% - Accent5 2 8 3" xfId="29469" xr:uid="{03C62D56-5D37-4A74-8EAA-2B44C13C03B9}"/>
    <cellStyle name="20% - Accent5 2 8 4" xfId="15906" xr:uid="{3B86A833-A9C4-4D05-A4EA-5943E961FFBC}"/>
    <cellStyle name="20% - Accent5 2 9" xfId="41798" xr:uid="{A27A4729-E3E4-448A-86CF-BDC9242CE985}"/>
    <cellStyle name="20% - Accent5 3" xfId="21" xr:uid="{8B33542A-5690-41D6-84CE-EDA4D82E1295}"/>
    <cellStyle name="20% - Accent5 3 10" xfId="43120" xr:uid="{4AA0ABF1-8633-46D2-89B6-D6E359053051}"/>
    <cellStyle name="20% - Accent5 3 11" xfId="29470" xr:uid="{CF44B02A-963B-4FCD-AEC0-B6899B172319}"/>
    <cellStyle name="20% - Accent5 3 12" xfId="15907" xr:uid="{765FE40D-0680-4003-B8D1-D92EAF9D5850}"/>
    <cellStyle name="20% - Accent5 3 13" xfId="1432" xr:uid="{DDE45C4D-DF7E-48D0-833A-EC731085A194}"/>
    <cellStyle name="20% - Accent5 3 2" xfId="1433" xr:uid="{E09C626D-3FC5-4737-BE26-F2C8DE008654}"/>
    <cellStyle name="20% - Accent5 3 2 2" xfId="1434" xr:uid="{BA31F393-F06B-4063-AD75-41D7194FCD0A}"/>
    <cellStyle name="20% - Accent5 3 2 2 2" xfId="1435" xr:uid="{8BD818E8-65FE-4F9E-92C5-438F90C63EFE}"/>
    <cellStyle name="20% - Accent5 3 2 2 2 2" xfId="1436" xr:uid="{1A26BA8C-610C-4FDC-AACE-D971F48C7DD2}"/>
    <cellStyle name="20% - Accent5 3 2 2 2 2 2" xfId="43124" xr:uid="{E863D39D-AD0E-4AEF-A80F-88743BE87DB6}"/>
    <cellStyle name="20% - Accent5 3 2 2 2 2 3" xfId="29474" xr:uid="{0F60F736-3324-491A-8994-E56ED41947FA}"/>
    <cellStyle name="20% - Accent5 3 2 2 2 2 4" xfId="15911" xr:uid="{3B06553C-A2D2-4442-A652-995516A13C94}"/>
    <cellStyle name="20% - Accent5 3 2 2 2 3" xfId="43123" xr:uid="{99139F16-A372-4F74-9E17-FF00FB9A0528}"/>
    <cellStyle name="20% - Accent5 3 2 2 2 4" xfId="29473" xr:uid="{6B6ED9A8-9BFE-4CAA-97F1-EC6B76A17DA2}"/>
    <cellStyle name="20% - Accent5 3 2 2 2 5" xfId="15910" xr:uid="{438E0B59-1057-4B3F-9422-3D25C440B62E}"/>
    <cellStyle name="20% - Accent5 3 2 2 3" xfId="1437" xr:uid="{9E77A523-D785-459D-ABA6-37A380A74E9A}"/>
    <cellStyle name="20% - Accent5 3 2 2 3 2" xfId="1438" xr:uid="{B3D392E5-0136-4511-8DE2-F44548DA4634}"/>
    <cellStyle name="20% - Accent5 3 2 2 3 2 2" xfId="43126" xr:uid="{BCB27014-18C0-4BEA-A3DF-5085261A52CC}"/>
    <cellStyle name="20% - Accent5 3 2 2 3 2 3" xfId="29476" xr:uid="{6D175A9E-2203-43B9-AA65-8E9052A6CB45}"/>
    <cellStyle name="20% - Accent5 3 2 2 3 2 4" xfId="15913" xr:uid="{2AC857EE-3B13-4B4A-851A-23EEEBDC94F7}"/>
    <cellStyle name="20% - Accent5 3 2 2 3 3" xfId="43125" xr:uid="{D883CAA7-144C-4545-8290-9B7C8BBA63C1}"/>
    <cellStyle name="20% - Accent5 3 2 2 3 4" xfId="29475" xr:uid="{3C01E190-A72E-49EF-A683-A01C4A8A9FE4}"/>
    <cellStyle name="20% - Accent5 3 2 2 3 5" xfId="15912" xr:uid="{1E809FEE-EEA7-4417-A514-44E9310E94E5}"/>
    <cellStyle name="20% - Accent5 3 2 2 4" xfId="1439" xr:uid="{BD7D10DE-3611-4714-BA59-D8BE107E9D36}"/>
    <cellStyle name="20% - Accent5 3 2 2 4 2" xfId="43127" xr:uid="{661BFB28-9514-4079-8A28-5E6BE3EE12B2}"/>
    <cellStyle name="20% - Accent5 3 2 2 4 3" xfId="29477" xr:uid="{045C8AE9-CAF6-44CC-9BF9-A5ACD78BD9AC}"/>
    <cellStyle name="20% - Accent5 3 2 2 4 4" xfId="15914" xr:uid="{54C468B2-1DF5-4BF9-B842-61A6B13A0D6B}"/>
    <cellStyle name="20% - Accent5 3 2 2 5" xfId="43122" xr:uid="{B76BCF96-E2CA-4566-B60C-3D10049C6289}"/>
    <cellStyle name="20% - Accent5 3 2 2 6" xfId="29472" xr:uid="{EE6DB045-289E-4E9B-99EB-4CCC9C216BA5}"/>
    <cellStyle name="20% - Accent5 3 2 2 7" xfId="15909" xr:uid="{C1D19DF6-FE44-4735-9DE3-2D1FA0CD5F8A}"/>
    <cellStyle name="20% - Accent5 3 2 3" xfId="1440" xr:uid="{5E1F4FA5-72D4-4847-86B3-B7C8E05BD55C}"/>
    <cellStyle name="20% - Accent5 3 2 3 2" xfId="1441" xr:uid="{B6AA43D6-3033-4298-AD6F-22492650A760}"/>
    <cellStyle name="20% - Accent5 3 2 3 2 2" xfId="43129" xr:uid="{2DD5B716-520E-4C48-B393-2F3AD9B3640B}"/>
    <cellStyle name="20% - Accent5 3 2 3 2 3" xfId="29479" xr:uid="{282F0AA9-FF91-4D92-9ABB-E56004D2AA0C}"/>
    <cellStyle name="20% - Accent5 3 2 3 2 4" xfId="15916" xr:uid="{2805D05A-5626-4F54-A82E-6A4444FB715F}"/>
    <cellStyle name="20% - Accent5 3 2 3 3" xfId="43128" xr:uid="{DE947A87-3378-4639-96FA-91E06EBB0EEF}"/>
    <cellStyle name="20% - Accent5 3 2 3 4" xfId="29478" xr:uid="{E0E4E041-9A67-497B-8922-C95953C7FC26}"/>
    <cellStyle name="20% - Accent5 3 2 3 5" xfId="15915" xr:uid="{81F37B76-FAAC-4174-8DFB-AABBC8BF14E5}"/>
    <cellStyle name="20% - Accent5 3 2 4" xfId="1442" xr:uid="{2A502FE1-6D13-441A-8443-E996AF075F3D}"/>
    <cellStyle name="20% - Accent5 3 2 4 2" xfId="1443" xr:uid="{1CCA7383-FF1A-4006-9983-B57CB16EAD01}"/>
    <cellStyle name="20% - Accent5 3 2 4 2 2" xfId="43131" xr:uid="{59258B7C-133A-4930-9519-6A1E619D634B}"/>
    <cellStyle name="20% - Accent5 3 2 4 2 3" xfId="29481" xr:uid="{48994859-63E4-452C-A6E7-F846B14D6ACC}"/>
    <cellStyle name="20% - Accent5 3 2 4 2 4" xfId="15918" xr:uid="{B80B986E-0D77-419C-AC8B-B825592B5230}"/>
    <cellStyle name="20% - Accent5 3 2 4 3" xfId="43130" xr:uid="{9E720EA7-BE75-49F5-B23D-2E329015F6A9}"/>
    <cellStyle name="20% - Accent5 3 2 4 4" xfId="29480" xr:uid="{B4F3BC50-9928-4F98-B61A-4EF79A9449DD}"/>
    <cellStyle name="20% - Accent5 3 2 4 5" xfId="15917" xr:uid="{4D75E3BD-8FCA-468C-A7C3-EE11500FF571}"/>
    <cellStyle name="20% - Accent5 3 2 5" xfId="1444" xr:uid="{14CC8FA1-2AC9-4A93-9F7C-5D69CB07582B}"/>
    <cellStyle name="20% - Accent5 3 2 5 2" xfId="43132" xr:uid="{79E1A113-1936-4DF5-93A7-8C57A28E5DF2}"/>
    <cellStyle name="20% - Accent5 3 2 5 3" xfId="29482" xr:uid="{456A090D-93E4-4CFC-9489-2AEFDA9B7B7E}"/>
    <cellStyle name="20% - Accent5 3 2 5 4" xfId="15919" xr:uid="{E9307963-3A6E-4996-91FA-A95F4E63F038}"/>
    <cellStyle name="20% - Accent5 3 2 6" xfId="43121" xr:uid="{2B35D663-E4C1-462C-8ADB-CEA888405DCE}"/>
    <cellStyle name="20% - Accent5 3 2 7" xfId="29471" xr:uid="{4A7C731F-6B20-49AC-9C40-E847DEFB721E}"/>
    <cellStyle name="20% - Accent5 3 2 8" xfId="15908" xr:uid="{274217A0-6228-4474-BBA4-0CABD54735C7}"/>
    <cellStyle name="20% - Accent5 3 3" xfId="1445" xr:uid="{6A1F994A-B2EA-4019-9981-6BFFF635B933}"/>
    <cellStyle name="20% - Accent5 3 3 2" xfId="1446" xr:uid="{4A68EAC8-30BF-4DA4-81B5-26E2EDC536CE}"/>
    <cellStyle name="20% - Accent5 3 3 2 2" xfId="1447" xr:uid="{D4A7DC53-1E5C-46DE-8109-A08846282DD5}"/>
    <cellStyle name="20% - Accent5 3 3 2 2 2" xfId="43135" xr:uid="{1DF0E7E5-D097-4E35-8E6F-A4AB8673AF0E}"/>
    <cellStyle name="20% - Accent5 3 3 2 2 3" xfId="29485" xr:uid="{26DAB879-E2E4-439D-B34B-6682C62F447D}"/>
    <cellStyle name="20% - Accent5 3 3 2 2 4" xfId="15922" xr:uid="{5D047D5B-8B98-4771-95F0-205B2FB4A010}"/>
    <cellStyle name="20% - Accent5 3 3 2 3" xfId="43134" xr:uid="{2682508F-5821-4599-BB14-304F7A6B2942}"/>
    <cellStyle name="20% - Accent5 3 3 2 4" xfId="29484" xr:uid="{449A7825-8692-4709-97EB-3C27EEFF8F5B}"/>
    <cellStyle name="20% - Accent5 3 3 2 5" xfId="15921" xr:uid="{178385E2-EC79-44C4-801F-31D4D6368C0B}"/>
    <cellStyle name="20% - Accent5 3 3 3" xfId="1448" xr:uid="{B53FFC0A-89E9-472C-8A5C-4E3316D53D6B}"/>
    <cellStyle name="20% - Accent5 3 3 3 2" xfId="1449" xr:uid="{7FEA21BA-77CB-4490-9AFD-E301E793742D}"/>
    <cellStyle name="20% - Accent5 3 3 3 2 2" xfId="43137" xr:uid="{D7746BC6-EA3C-4870-BDF6-FE625EF965BC}"/>
    <cellStyle name="20% - Accent5 3 3 3 2 3" xfId="29487" xr:uid="{072C4D77-9D05-4115-A9EE-40195B87A82D}"/>
    <cellStyle name="20% - Accent5 3 3 3 2 4" xfId="15924" xr:uid="{691A2AE9-D2CA-4DCB-B91F-83E17132BEA1}"/>
    <cellStyle name="20% - Accent5 3 3 3 3" xfId="43136" xr:uid="{F8F94627-48E8-4867-ACB4-296EF7F75E5E}"/>
    <cellStyle name="20% - Accent5 3 3 3 4" xfId="29486" xr:uid="{7C2B0C8F-3655-4FFD-B80C-DAA8A02D8B0F}"/>
    <cellStyle name="20% - Accent5 3 3 3 5" xfId="15923" xr:uid="{5BF2685F-9341-45AB-9DC3-A895AFCEFCB5}"/>
    <cellStyle name="20% - Accent5 3 3 4" xfId="1450" xr:uid="{A4ED6C3E-295B-4290-B573-0D9FCC4F3483}"/>
    <cellStyle name="20% - Accent5 3 3 4 2" xfId="43138" xr:uid="{13642CB1-8EF9-4E1F-9555-23013DBC1D76}"/>
    <cellStyle name="20% - Accent5 3 3 4 3" xfId="29488" xr:uid="{1DB47330-CCCE-4C38-AF81-84AEE6A58EC9}"/>
    <cellStyle name="20% - Accent5 3 3 4 4" xfId="15925" xr:uid="{C88458AB-62C2-4647-BF11-A749731322C1}"/>
    <cellStyle name="20% - Accent5 3 3 5" xfId="43133" xr:uid="{B27DF586-3D0F-410A-8C00-D639D1939027}"/>
    <cellStyle name="20% - Accent5 3 3 6" xfId="29483" xr:uid="{6AA1C617-2BC8-412A-B1CC-6E1BFB02F89E}"/>
    <cellStyle name="20% - Accent5 3 3 7" xfId="15920" xr:uid="{2C81AD30-031D-4198-9E51-4045620FAE74}"/>
    <cellStyle name="20% - Accent5 3 4" xfId="1451" xr:uid="{20D050D1-EF88-4C0C-92AA-96C5D075DD8E}"/>
    <cellStyle name="20% - Accent5 3 4 2" xfId="1452" xr:uid="{CD72502D-D659-47F6-B229-7E3EEBECCBC5}"/>
    <cellStyle name="20% - Accent5 3 4 2 2" xfId="1453" xr:uid="{C41DC5CC-1AAC-4154-A837-37EBD6A0366C}"/>
    <cellStyle name="20% - Accent5 3 4 2 2 2" xfId="43141" xr:uid="{66C46BE7-1699-4521-A6F6-B0F83AA92B55}"/>
    <cellStyle name="20% - Accent5 3 4 2 2 3" xfId="29491" xr:uid="{EFFA21F7-A99F-4A8C-8578-8E738AFFC4FB}"/>
    <cellStyle name="20% - Accent5 3 4 2 2 4" xfId="15928" xr:uid="{B1CBF13B-CAF0-44A9-B67B-5DEA582956E0}"/>
    <cellStyle name="20% - Accent5 3 4 2 3" xfId="43140" xr:uid="{D33E5C82-621E-47B2-A3B3-C44114CF29D7}"/>
    <cellStyle name="20% - Accent5 3 4 2 4" xfId="29490" xr:uid="{A18C2227-8353-43E1-916B-677D2536B096}"/>
    <cellStyle name="20% - Accent5 3 4 2 5" xfId="15927" xr:uid="{1E845A58-FA60-4FBD-A833-7929FBF87874}"/>
    <cellStyle name="20% - Accent5 3 4 3" xfId="1454" xr:uid="{45452E78-652F-4643-973D-0CC78B9BC5DD}"/>
    <cellStyle name="20% - Accent5 3 4 3 2" xfId="1455" xr:uid="{B2878D4A-0FB8-4162-AAEB-8C72CB439412}"/>
    <cellStyle name="20% - Accent5 3 4 3 2 2" xfId="43143" xr:uid="{C3281918-8F02-49BF-B3DA-FEE7C8C85BB0}"/>
    <cellStyle name="20% - Accent5 3 4 3 2 3" xfId="29493" xr:uid="{5F4DA658-5F95-472E-8409-C6DBFE7B6CF4}"/>
    <cellStyle name="20% - Accent5 3 4 3 2 4" xfId="15930" xr:uid="{23C7EC91-E7B6-4F5D-BE87-80C446BBB660}"/>
    <cellStyle name="20% - Accent5 3 4 3 3" xfId="43142" xr:uid="{85C65D25-32D2-4902-90E0-C545638B980D}"/>
    <cellStyle name="20% - Accent5 3 4 3 4" xfId="29492" xr:uid="{2E4539AB-BE05-468A-A44F-A373BDFE67E7}"/>
    <cellStyle name="20% - Accent5 3 4 3 5" xfId="15929" xr:uid="{CD8F66BD-5CFC-479F-9816-C6DE1138A12F}"/>
    <cellStyle name="20% - Accent5 3 4 4" xfId="1456" xr:uid="{D5A9F175-3B23-47F4-BBD6-B914AA1D3F90}"/>
    <cellStyle name="20% - Accent5 3 4 4 2" xfId="43144" xr:uid="{1021EB51-4B8E-40A0-AE19-DF5C3BEAAC9E}"/>
    <cellStyle name="20% - Accent5 3 4 4 3" xfId="29494" xr:uid="{EB58360B-7A56-4BC1-AD2B-FA33B881A785}"/>
    <cellStyle name="20% - Accent5 3 4 4 4" xfId="15931" xr:uid="{EDBADE8D-3074-4976-B581-6FFA9BC5866E}"/>
    <cellStyle name="20% - Accent5 3 4 5" xfId="43139" xr:uid="{9370441C-F636-404D-879E-8AB98FB919BE}"/>
    <cellStyle name="20% - Accent5 3 4 6" xfId="29489" xr:uid="{437B22C9-6231-4ADC-89C7-A4E693EC312B}"/>
    <cellStyle name="20% - Accent5 3 4 7" xfId="15926" xr:uid="{2DEFFA66-1098-4415-86AA-08604529F254}"/>
    <cellStyle name="20% - Accent5 3 5" xfId="1457" xr:uid="{605109CE-F983-4C8D-A44A-1A6EDDCB3D06}"/>
    <cellStyle name="20% - Accent5 3 5 2" xfId="1458" xr:uid="{6DE230EC-22DE-4D74-97C1-25EAC1A2A468}"/>
    <cellStyle name="20% - Accent5 3 5 2 2" xfId="1459" xr:uid="{7192A2A9-5869-456C-8A91-AE59F65F8DE4}"/>
    <cellStyle name="20% - Accent5 3 5 2 2 2" xfId="43147" xr:uid="{2904548B-1D60-420D-A31D-41337FC8677C}"/>
    <cellStyle name="20% - Accent5 3 5 2 2 3" xfId="29497" xr:uid="{C0574783-9F3F-4DB6-8C28-9E5AE64F4178}"/>
    <cellStyle name="20% - Accent5 3 5 2 2 4" xfId="15934" xr:uid="{E026C0D8-7224-4DBD-8B52-3AA04A3533DC}"/>
    <cellStyle name="20% - Accent5 3 5 2 3" xfId="43146" xr:uid="{8AC2BFA0-5FC5-4C04-8729-ACF61F51C577}"/>
    <cellStyle name="20% - Accent5 3 5 2 4" xfId="29496" xr:uid="{66D4F480-55F0-4B43-B432-58F432BD03D0}"/>
    <cellStyle name="20% - Accent5 3 5 2 5" xfId="15933" xr:uid="{6C26727B-A050-48DA-AFE1-BCAC5E856A7B}"/>
    <cellStyle name="20% - Accent5 3 5 3" xfId="1460" xr:uid="{5FF1DEAE-CEC6-4822-9F5B-FCD6CB460483}"/>
    <cellStyle name="20% - Accent5 3 5 3 2" xfId="1461" xr:uid="{AD07FCB7-4285-4DAC-B6B7-6BC35E3E8EAC}"/>
    <cellStyle name="20% - Accent5 3 5 3 2 2" xfId="43149" xr:uid="{49BDCFBE-D9AE-4236-91F9-2AB128E63759}"/>
    <cellStyle name="20% - Accent5 3 5 3 2 3" xfId="29499" xr:uid="{88B7B0EF-7A1B-42CA-8A16-07386707184B}"/>
    <cellStyle name="20% - Accent5 3 5 3 2 4" xfId="15936" xr:uid="{F020EA2F-D2CC-4D83-8E4C-E95B7C7E236F}"/>
    <cellStyle name="20% - Accent5 3 5 3 3" xfId="43148" xr:uid="{AFF104C1-14DF-433C-8702-4435084571A1}"/>
    <cellStyle name="20% - Accent5 3 5 3 4" xfId="29498" xr:uid="{6BFF1B88-9CF9-4389-95EE-1A343D214F6E}"/>
    <cellStyle name="20% - Accent5 3 5 3 5" xfId="15935" xr:uid="{4AE30274-CF0E-4BAA-97CA-819F626E58FA}"/>
    <cellStyle name="20% - Accent5 3 5 4" xfId="1462" xr:uid="{8E0A5786-07BA-42C1-9650-6D97E3162EAC}"/>
    <cellStyle name="20% - Accent5 3 5 4 2" xfId="43150" xr:uid="{B4EE4BB1-0B57-4804-B9AE-14B38E98D350}"/>
    <cellStyle name="20% - Accent5 3 5 4 3" xfId="29500" xr:uid="{86D3F510-F7AA-440F-B80C-1D2BA3842B8C}"/>
    <cellStyle name="20% - Accent5 3 5 4 4" xfId="15937" xr:uid="{6AE41B60-5FC5-46F9-94B2-418346384C18}"/>
    <cellStyle name="20% - Accent5 3 5 5" xfId="43145" xr:uid="{5A158BE5-D618-4568-9027-CB5D0D86AB6D}"/>
    <cellStyle name="20% - Accent5 3 5 6" xfId="29495" xr:uid="{63CCE98F-94EF-4CF9-B45F-C4BF41650336}"/>
    <cellStyle name="20% - Accent5 3 5 7" xfId="15932" xr:uid="{29BE2B33-2E71-4E0D-9A87-C1BB851BC344}"/>
    <cellStyle name="20% - Accent5 3 6" xfId="1463" xr:uid="{4316DA6C-D114-4E23-89B6-F88AE391C77B}"/>
    <cellStyle name="20% - Accent5 3 6 2" xfId="1464" xr:uid="{92C65CBD-8124-4B61-88B6-5E7051E64695}"/>
    <cellStyle name="20% - Accent5 3 6 2 2" xfId="43152" xr:uid="{8E408C73-22B5-4F67-92D0-8803EBF1241F}"/>
    <cellStyle name="20% - Accent5 3 6 2 3" xfId="29502" xr:uid="{6251EF50-0047-435D-8F91-E2DE387A74AD}"/>
    <cellStyle name="20% - Accent5 3 6 2 4" xfId="15939" xr:uid="{32189829-8A4C-4EBD-A160-07D346AB331C}"/>
    <cellStyle name="20% - Accent5 3 6 3" xfId="43151" xr:uid="{A37E93AB-7813-4FB4-9085-BE43EB35BBC4}"/>
    <cellStyle name="20% - Accent5 3 6 4" xfId="29501" xr:uid="{8E765A3C-D9E1-42A1-B8C7-E80D6FA437F0}"/>
    <cellStyle name="20% - Accent5 3 6 5" xfId="15938" xr:uid="{E51AA400-499F-4EC1-A471-523D602D7CFC}"/>
    <cellStyle name="20% - Accent5 3 7" xfId="1465" xr:uid="{D2BDA72E-BC0F-4682-BFC9-5E9BE797DD80}"/>
    <cellStyle name="20% - Accent5 3 7 2" xfId="1466" xr:uid="{26789C2B-568D-4EBD-9735-0BDC29796978}"/>
    <cellStyle name="20% - Accent5 3 7 2 2" xfId="43154" xr:uid="{1775816F-C17E-401A-9319-D8E7ABED150F}"/>
    <cellStyle name="20% - Accent5 3 7 2 3" xfId="29504" xr:uid="{CAEEE41B-CE1F-43D3-BF27-6B0504153174}"/>
    <cellStyle name="20% - Accent5 3 7 2 4" xfId="15941" xr:uid="{E936AE5E-92BF-4C22-AFBB-AFF62F48796A}"/>
    <cellStyle name="20% - Accent5 3 7 3" xfId="43153" xr:uid="{853074E1-70D4-452B-9CED-E777BBF763D4}"/>
    <cellStyle name="20% - Accent5 3 7 4" xfId="29503" xr:uid="{97C8859D-EDD5-4381-A275-702ACA6F9439}"/>
    <cellStyle name="20% - Accent5 3 7 5" xfId="15940" xr:uid="{C5B6BE92-C0FE-4ACA-A04D-C6DEFA46127F}"/>
    <cellStyle name="20% - Accent5 3 8" xfId="1467" xr:uid="{E38F6200-FEC3-48F1-A728-20A09BD4D8C6}"/>
    <cellStyle name="20% - Accent5 3 8 2" xfId="43155" xr:uid="{879274E7-AEB4-450E-B583-6C9A17CC18BA}"/>
    <cellStyle name="20% - Accent5 3 8 3" xfId="29505" xr:uid="{0BDEF30F-ED71-4C96-8ECD-F685F52C6DF2}"/>
    <cellStyle name="20% - Accent5 3 8 4" xfId="15942" xr:uid="{B0EA95F3-57D4-4E96-AECF-18DA951ED417}"/>
    <cellStyle name="20% - Accent5 3 9" xfId="41799" xr:uid="{80C76FA9-C3A7-45B1-A0C2-8EE5724ED486}"/>
    <cellStyle name="20% - Accent5 4" xfId="19" xr:uid="{9751C5FA-8280-4AE7-B433-3F51C86D42F2}"/>
    <cellStyle name="20% - Accent5 4 10" xfId="43156" xr:uid="{79A3D28F-BC4B-47FD-B864-C70661AE059C}"/>
    <cellStyle name="20% - Accent5 4 11" xfId="29506" xr:uid="{D4A71916-2C2A-4186-A052-150F95B6502F}"/>
    <cellStyle name="20% - Accent5 4 12" xfId="15943" xr:uid="{90040C40-9379-480C-8544-2AAD6BBE0CED}"/>
    <cellStyle name="20% - Accent5 4 13" xfId="1468" xr:uid="{6EF050A3-3ABD-4E74-858A-BF5E987F378F}"/>
    <cellStyle name="20% - Accent5 4 2" xfId="1469" xr:uid="{B08901A6-AEB0-4900-BCD4-A3B4226AB59D}"/>
    <cellStyle name="20% - Accent5 4 2 2" xfId="1470" xr:uid="{3356AF6C-7A0C-4E03-A3F8-4B5B2BF75BCC}"/>
    <cellStyle name="20% - Accent5 4 2 2 2" xfId="1471" xr:uid="{64BA0492-024A-4920-9744-2FEC3681CA3F}"/>
    <cellStyle name="20% - Accent5 4 2 2 2 2" xfId="1472" xr:uid="{34F47C32-6D2B-4B5D-BD5C-92309154763A}"/>
    <cellStyle name="20% - Accent5 4 2 2 2 2 2" xfId="43160" xr:uid="{27D89306-4ACE-49F8-8337-77C3232545C5}"/>
    <cellStyle name="20% - Accent5 4 2 2 2 2 3" xfId="29510" xr:uid="{50E12605-9B7F-4833-B108-735E91136ABA}"/>
    <cellStyle name="20% - Accent5 4 2 2 2 2 4" xfId="15947" xr:uid="{C3FA0D74-4762-4843-BC1E-81823BCBF432}"/>
    <cellStyle name="20% - Accent5 4 2 2 2 3" xfId="43159" xr:uid="{D645021B-D155-401C-90B4-235A7E9B95C4}"/>
    <cellStyle name="20% - Accent5 4 2 2 2 4" xfId="29509" xr:uid="{61690B44-A289-4C1D-B15D-D8302BC6F9A6}"/>
    <cellStyle name="20% - Accent5 4 2 2 2 5" xfId="15946" xr:uid="{F8973211-4244-46A6-AF6D-39E1F718FE31}"/>
    <cellStyle name="20% - Accent5 4 2 2 3" xfId="1473" xr:uid="{8A762BFE-2250-418E-8159-8215B83EEB7D}"/>
    <cellStyle name="20% - Accent5 4 2 2 3 2" xfId="1474" xr:uid="{ABF79F08-CD01-4DB7-981E-007457EFD3D1}"/>
    <cellStyle name="20% - Accent5 4 2 2 3 2 2" xfId="43162" xr:uid="{0DEBAE00-B8B9-42ED-9207-51F95A13974A}"/>
    <cellStyle name="20% - Accent5 4 2 2 3 2 3" xfId="29512" xr:uid="{EA87D64F-2680-4B71-8D33-957A5E663E71}"/>
    <cellStyle name="20% - Accent5 4 2 2 3 2 4" xfId="15949" xr:uid="{03F0FCE2-EC99-4F32-B6D0-952A15D3FCE7}"/>
    <cellStyle name="20% - Accent5 4 2 2 3 3" xfId="43161" xr:uid="{492334BF-FE08-4DEA-AAD3-6DC01A525060}"/>
    <cellStyle name="20% - Accent5 4 2 2 3 4" xfId="29511" xr:uid="{D0C9B832-F237-4DA3-9C21-74A4271E75CF}"/>
    <cellStyle name="20% - Accent5 4 2 2 3 5" xfId="15948" xr:uid="{A98CB95D-6159-4434-A7AC-A8FEF00A0C7A}"/>
    <cellStyle name="20% - Accent5 4 2 2 4" xfId="1475" xr:uid="{554772C8-DCB1-4D9A-B4CE-FD315FE9EA04}"/>
    <cellStyle name="20% - Accent5 4 2 2 4 2" xfId="43163" xr:uid="{EBD259C9-53B9-4830-8ACD-1450E15852B9}"/>
    <cellStyle name="20% - Accent5 4 2 2 4 3" xfId="29513" xr:uid="{2E58C916-0C99-47A5-92DA-C565F6741DB6}"/>
    <cellStyle name="20% - Accent5 4 2 2 4 4" xfId="15950" xr:uid="{C46DD6AA-233F-486E-AE6D-269933F50478}"/>
    <cellStyle name="20% - Accent5 4 2 2 5" xfId="43158" xr:uid="{C2BF0AC3-755D-4E6A-B36A-03B929593E4F}"/>
    <cellStyle name="20% - Accent5 4 2 2 6" xfId="29508" xr:uid="{D59CB966-06B4-4C94-8BFE-FECF4C337770}"/>
    <cellStyle name="20% - Accent5 4 2 2 7" xfId="15945" xr:uid="{4D4CC1E7-A724-4A0F-9734-775675EE2D57}"/>
    <cellStyle name="20% - Accent5 4 2 3" xfId="1476" xr:uid="{6E133D8B-85D1-4303-98FC-B37E6091A761}"/>
    <cellStyle name="20% - Accent5 4 2 3 2" xfId="1477" xr:uid="{B346530D-66C8-4E38-B480-81C3996E3279}"/>
    <cellStyle name="20% - Accent5 4 2 3 2 2" xfId="43165" xr:uid="{FEE18289-8707-4FD1-AEED-B49FFEC1BBB7}"/>
    <cellStyle name="20% - Accent5 4 2 3 2 3" xfId="29515" xr:uid="{799E584F-D32E-41DC-B577-BA16B0B80980}"/>
    <cellStyle name="20% - Accent5 4 2 3 2 4" xfId="15952" xr:uid="{24F356C9-6839-4EF4-8020-C2FA3B5430BA}"/>
    <cellStyle name="20% - Accent5 4 2 3 3" xfId="43164" xr:uid="{1D7D6A87-3ED2-488B-87BB-C7C9F89BB8F4}"/>
    <cellStyle name="20% - Accent5 4 2 3 4" xfId="29514" xr:uid="{73C187B3-C4F2-4705-BEAE-CB4EF3BB6DBA}"/>
    <cellStyle name="20% - Accent5 4 2 3 5" xfId="15951" xr:uid="{DE65F42C-3B7C-4477-A0FB-DBCA9CCABCC7}"/>
    <cellStyle name="20% - Accent5 4 2 4" xfId="1478" xr:uid="{7BE0D2AC-9ED4-4973-B92D-8A5E0A39813C}"/>
    <cellStyle name="20% - Accent5 4 2 4 2" xfId="1479" xr:uid="{DFC996F5-0D6E-4D15-B954-1E323056B951}"/>
    <cellStyle name="20% - Accent5 4 2 4 2 2" xfId="43167" xr:uid="{F685AA28-FC7D-4CD5-87E4-D01C2A3C94D9}"/>
    <cellStyle name="20% - Accent5 4 2 4 2 3" xfId="29517" xr:uid="{9E1152C8-D8C7-4369-A5FE-5646A5637A43}"/>
    <cellStyle name="20% - Accent5 4 2 4 2 4" xfId="15954" xr:uid="{8E78C151-3E24-497F-934C-225783D60888}"/>
    <cellStyle name="20% - Accent5 4 2 4 3" xfId="43166" xr:uid="{170B5C7C-7C55-406B-AA70-3F1F561699FD}"/>
    <cellStyle name="20% - Accent5 4 2 4 4" xfId="29516" xr:uid="{9D61ACC1-D1F1-4DED-A292-E8C4256F3894}"/>
    <cellStyle name="20% - Accent5 4 2 4 5" xfId="15953" xr:uid="{FA8E1BF8-4E71-4390-8FB8-ECCE7FDB303F}"/>
    <cellStyle name="20% - Accent5 4 2 5" xfId="1480" xr:uid="{23511B0B-7E04-4486-AF78-F02EAACC04AB}"/>
    <cellStyle name="20% - Accent5 4 2 5 2" xfId="43168" xr:uid="{0C71C893-AEB8-44B4-829F-1453DA62CE4E}"/>
    <cellStyle name="20% - Accent5 4 2 5 3" xfId="29518" xr:uid="{1C754BD2-DB27-40EB-B35C-4C778235FA07}"/>
    <cellStyle name="20% - Accent5 4 2 5 4" xfId="15955" xr:uid="{4622E183-DC2A-4AC9-8F29-16611BFF57E6}"/>
    <cellStyle name="20% - Accent5 4 2 6" xfId="43157" xr:uid="{6EC89C09-F812-49B2-BC49-590F308742C9}"/>
    <cellStyle name="20% - Accent5 4 2 7" xfId="29507" xr:uid="{588BC039-0C88-4B82-B902-5BB31794FA9C}"/>
    <cellStyle name="20% - Accent5 4 2 8" xfId="15944" xr:uid="{88D0877F-8F53-4D93-B1F6-11AB1CF7FD77}"/>
    <cellStyle name="20% - Accent5 4 3" xfId="1481" xr:uid="{BCD66D30-A8D1-4F08-A0EE-5B331A7B7950}"/>
    <cellStyle name="20% - Accent5 4 3 2" xfId="1482" xr:uid="{24AF6AC3-8AD1-4D41-BBAD-9A9CC45D4654}"/>
    <cellStyle name="20% - Accent5 4 3 2 2" xfId="1483" xr:uid="{6E059703-66FB-4839-AFEF-A998D97346DA}"/>
    <cellStyle name="20% - Accent5 4 3 2 2 2" xfId="43171" xr:uid="{C58C98DC-C0F0-4F80-8D01-1E7E8F97D697}"/>
    <cellStyle name="20% - Accent5 4 3 2 2 3" xfId="29521" xr:uid="{BCD67D11-1588-4207-9A3E-6EBF6098DB9E}"/>
    <cellStyle name="20% - Accent5 4 3 2 2 4" xfId="15958" xr:uid="{FB0E07FA-4C43-43E9-9E2D-4EB68F548A2D}"/>
    <cellStyle name="20% - Accent5 4 3 2 3" xfId="43170" xr:uid="{A43FB990-32AC-4A98-AD77-E64353DCDD0F}"/>
    <cellStyle name="20% - Accent5 4 3 2 4" xfId="29520" xr:uid="{001D769E-4A13-4093-9DC4-FC6B00242BF2}"/>
    <cellStyle name="20% - Accent5 4 3 2 5" xfId="15957" xr:uid="{D0321EA8-FC91-4A1A-B072-D114A6352489}"/>
    <cellStyle name="20% - Accent5 4 3 3" xfId="1484" xr:uid="{D9FFBE83-972F-49EA-9D25-F50FD519EAD0}"/>
    <cellStyle name="20% - Accent5 4 3 3 2" xfId="1485" xr:uid="{0AD8BF3F-EF92-4362-82DF-C3D13CC0E712}"/>
    <cellStyle name="20% - Accent5 4 3 3 2 2" xfId="43173" xr:uid="{A3362AFF-9723-44C8-AE58-53394E0815C1}"/>
    <cellStyle name="20% - Accent5 4 3 3 2 3" xfId="29523" xr:uid="{441692B5-1E80-4342-A2FF-0B024036EFEB}"/>
    <cellStyle name="20% - Accent5 4 3 3 2 4" xfId="15960" xr:uid="{5A16C8AB-CEAA-422D-B36C-E300B3924916}"/>
    <cellStyle name="20% - Accent5 4 3 3 3" xfId="43172" xr:uid="{ED0D4E80-3C47-4391-8E25-82F0190FD112}"/>
    <cellStyle name="20% - Accent5 4 3 3 4" xfId="29522" xr:uid="{AA49E824-24D9-4B4C-9050-F529D62F899D}"/>
    <cellStyle name="20% - Accent5 4 3 3 5" xfId="15959" xr:uid="{FC145704-2F57-449F-AF52-E5C9F6EA96E8}"/>
    <cellStyle name="20% - Accent5 4 3 4" xfId="1486" xr:uid="{DD913329-9517-4A73-A6F7-A4764DE8C7B3}"/>
    <cellStyle name="20% - Accent5 4 3 4 2" xfId="43174" xr:uid="{99C44165-FDC7-47CA-AF27-3334DAA65F00}"/>
    <cellStyle name="20% - Accent5 4 3 4 3" xfId="29524" xr:uid="{19610592-4B9C-4CC8-B1D7-37307A3538C4}"/>
    <cellStyle name="20% - Accent5 4 3 4 4" xfId="15961" xr:uid="{0E741AF7-98A1-4773-9E78-03BE987C42CD}"/>
    <cellStyle name="20% - Accent5 4 3 5" xfId="43169" xr:uid="{1A0C6A51-678D-432C-BF37-F76CE8DE3810}"/>
    <cellStyle name="20% - Accent5 4 3 6" xfId="29519" xr:uid="{8BD6CCA6-FA45-4215-AF0E-C0D7C0A9FEC5}"/>
    <cellStyle name="20% - Accent5 4 3 7" xfId="15956" xr:uid="{59EF9B80-F2AF-430D-BC00-F7BA3942406E}"/>
    <cellStyle name="20% - Accent5 4 4" xfId="1487" xr:uid="{61D31CD6-94D3-4A67-A3D3-6FEC89C02927}"/>
    <cellStyle name="20% - Accent5 4 4 2" xfId="1488" xr:uid="{BC19F455-2870-4526-93FC-9E9C05281EC2}"/>
    <cellStyle name="20% - Accent5 4 4 2 2" xfId="1489" xr:uid="{4615AD50-7A1F-4316-89D7-8CD018397E1E}"/>
    <cellStyle name="20% - Accent5 4 4 2 2 2" xfId="43177" xr:uid="{4EEC69BA-CBD8-4EB5-A352-737BE1758EE1}"/>
    <cellStyle name="20% - Accent5 4 4 2 2 3" xfId="29527" xr:uid="{FB37740F-930D-4AC4-950A-11ED4D351558}"/>
    <cellStyle name="20% - Accent5 4 4 2 2 4" xfId="15964" xr:uid="{64D93DB6-68F8-4A16-90EA-6240B1E010DC}"/>
    <cellStyle name="20% - Accent5 4 4 2 3" xfId="43176" xr:uid="{AEF54CB2-D6E7-4552-97EE-B7C119071A17}"/>
    <cellStyle name="20% - Accent5 4 4 2 4" xfId="29526" xr:uid="{F4592ACE-93C1-4A73-ABEF-22F9AA36C4ED}"/>
    <cellStyle name="20% - Accent5 4 4 2 5" xfId="15963" xr:uid="{B82CAF84-22A6-4282-BF60-5DA4A35BDE0C}"/>
    <cellStyle name="20% - Accent5 4 4 3" xfId="1490" xr:uid="{630D168B-6F68-4A44-B572-D1729CD4F4B3}"/>
    <cellStyle name="20% - Accent5 4 4 3 2" xfId="1491" xr:uid="{4C3A0ACD-8687-4F37-AAEB-E4E62B3445FC}"/>
    <cellStyle name="20% - Accent5 4 4 3 2 2" xfId="43179" xr:uid="{A9503925-A1DC-4704-85F4-FA4CA11789C0}"/>
    <cellStyle name="20% - Accent5 4 4 3 2 3" xfId="29529" xr:uid="{DD253FD7-BA87-4400-A0AF-0D36BE0CF3C6}"/>
    <cellStyle name="20% - Accent5 4 4 3 2 4" xfId="15966" xr:uid="{5993EC02-BBFE-4F3D-B092-4D6B225EC39A}"/>
    <cellStyle name="20% - Accent5 4 4 3 3" xfId="43178" xr:uid="{7699A1CA-D5E5-4E8F-ADF5-0B2FD60C2665}"/>
    <cellStyle name="20% - Accent5 4 4 3 4" xfId="29528" xr:uid="{FE998D91-FE17-4DB5-B86E-47183D20616A}"/>
    <cellStyle name="20% - Accent5 4 4 3 5" xfId="15965" xr:uid="{86630EDB-E5B5-43A9-A670-2535B8112AFE}"/>
    <cellStyle name="20% - Accent5 4 4 4" xfId="1492" xr:uid="{96B3617F-E0BE-473F-B8B5-FE5F602E7726}"/>
    <cellStyle name="20% - Accent5 4 4 4 2" xfId="43180" xr:uid="{25EE0688-1B60-4D85-AD52-0652BD9B70F6}"/>
    <cellStyle name="20% - Accent5 4 4 4 3" xfId="29530" xr:uid="{880DEA98-3C11-4E13-9E60-B73476592230}"/>
    <cellStyle name="20% - Accent5 4 4 4 4" xfId="15967" xr:uid="{A6DB2651-6D6B-4394-B70A-8FE6E2C9A717}"/>
    <cellStyle name="20% - Accent5 4 4 5" xfId="43175" xr:uid="{D7F386B6-3DBA-4BA1-AC82-3291F42E991C}"/>
    <cellStyle name="20% - Accent5 4 4 6" xfId="29525" xr:uid="{5CA003C5-1B38-4498-9599-5BCFA721B669}"/>
    <cellStyle name="20% - Accent5 4 4 7" xfId="15962" xr:uid="{C12F67CF-C470-432C-9200-C52B0B8F6278}"/>
    <cellStyle name="20% - Accent5 4 5" xfId="1493" xr:uid="{4E188D9D-4964-46B8-A6A5-B427C6DFC4EE}"/>
    <cellStyle name="20% - Accent5 4 5 2" xfId="1494" xr:uid="{D38B9806-5029-4906-9A1E-07740F9CA498}"/>
    <cellStyle name="20% - Accent5 4 5 2 2" xfId="1495" xr:uid="{84CC843D-DE14-4946-85E9-F8F746C8DFD5}"/>
    <cellStyle name="20% - Accent5 4 5 2 2 2" xfId="43183" xr:uid="{9AC4A92A-DF50-4103-8C70-2FBE9DD80792}"/>
    <cellStyle name="20% - Accent5 4 5 2 2 3" xfId="29533" xr:uid="{501A7313-3102-4E4D-8609-C344F3AD8A73}"/>
    <cellStyle name="20% - Accent5 4 5 2 2 4" xfId="15970" xr:uid="{278FB319-5B50-4A0A-AE12-DA50B0978E46}"/>
    <cellStyle name="20% - Accent5 4 5 2 3" xfId="43182" xr:uid="{1FA5223B-8ACB-467C-86E6-0D4E08213458}"/>
    <cellStyle name="20% - Accent5 4 5 2 4" xfId="29532" xr:uid="{DDF30E58-0E40-4F7D-94E8-BC092DFD5736}"/>
    <cellStyle name="20% - Accent5 4 5 2 5" xfId="15969" xr:uid="{359721CF-9A0D-43C9-AB88-07268877B899}"/>
    <cellStyle name="20% - Accent5 4 5 3" xfId="1496" xr:uid="{C2F5276E-F5F0-48A1-B6EE-BAA1E4946124}"/>
    <cellStyle name="20% - Accent5 4 5 3 2" xfId="1497" xr:uid="{4E05F0C0-A1D5-47D8-8F60-3CDA76AA6C32}"/>
    <cellStyle name="20% - Accent5 4 5 3 2 2" xfId="43185" xr:uid="{9A6DF073-48DA-4976-A73B-3EF31968CDAB}"/>
    <cellStyle name="20% - Accent5 4 5 3 2 3" xfId="29535" xr:uid="{33E03A86-6335-46E9-8B75-0FEBC648E587}"/>
    <cellStyle name="20% - Accent5 4 5 3 2 4" xfId="15972" xr:uid="{003BD40D-AC42-42ED-A99A-BBD2C469281A}"/>
    <cellStyle name="20% - Accent5 4 5 3 3" xfId="43184" xr:uid="{D138D966-1F60-4D31-98E1-4896044CAD28}"/>
    <cellStyle name="20% - Accent5 4 5 3 4" xfId="29534" xr:uid="{0168119E-BFB8-4324-9BFB-1C4039895856}"/>
    <cellStyle name="20% - Accent5 4 5 3 5" xfId="15971" xr:uid="{42A83E9D-E31E-424A-873D-B77FBF9AE4E5}"/>
    <cellStyle name="20% - Accent5 4 5 4" xfId="1498" xr:uid="{8501E974-8C3A-4C7E-89CC-3B41EE922789}"/>
    <cellStyle name="20% - Accent5 4 5 4 2" xfId="43186" xr:uid="{5CD176F3-6B98-4440-AB36-5189D1A07A15}"/>
    <cellStyle name="20% - Accent5 4 5 4 3" xfId="29536" xr:uid="{D84FE9E6-7C31-44B2-900F-D7A9E738DB39}"/>
    <cellStyle name="20% - Accent5 4 5 4 4" xfId="15973" xr:uid="{7C716975-0472-48D2-9A8C-28D62DC52068}"/>
    <cellStyle name="20% - Accent5 4 5 5" xfId="43181" xr:uid="{D0756B5D-602A-4722-A154-E455F67F4CA5}"/>
    <cellStyle name="20% - Accent5 4 5 6" xfId="29531" xr:uid="{398FA765-E3ED-4136-B438-D5E159AC6F9F}"/>
    <cellStyle name="20% - Accent5 4 5 7" xfId="15968" xr:uid="{43425A7E-5BA9-49D4-9DCA-42D6833938B9}"/>
    <cellStyle name="20% - Accent5 4 6" xfId="1499" xr:uid="{F0350423-E6FD-4BA0-BBE5-0EBC0D853AD5}"/>
    <cellStyle name="20% - Accent5 4 6 2" xfId="1500" xr:uid="{E2C7F052-0D5A-40FB-B9A4-D7B425E26D46}"/>
    <cellStyle name="20% - Accent5 4 6 2 2" xfId="43188" xr:uid="{7F1A119C-DEDD-438B-A2D4-720562BC067C}"/>
    <cellStyle name="20% - Accent5 4 6 2 3" xfId="29538" xr:uid="{3DFA57E4-CC38-485F-B99A-22262C7D6715}"/>
    <cellStyle name="20% - Accent5 4 6 2 4" xfId="15975" xr:uid="{0A7F6290-DF64-4535-AED0-324390001551}"/>
    <cellStyle name="20% - Accent5 4 6 3" xfId="43187" xr:uid="{01377D68-F372-4FFB-85E9-1CD252DAB2EC}"/>
    <cellStyle name="20% - Accent5 4 6 4" xfId="29537" xr:uid="{6ACB9B33-6ECE-4410-BFAD-A4B8FE0C4185}"/>
    <cellStyle name="20% - Accent5 4 6 5" xfId="15974" xr:uid="{31C73962-4599-45A7-A311-6CB1AEAF49BB}"/>
    <cellStyle name="20% - Accent5 4 7" xfId="1501" xr:uid="{AACB9AD6-1948-409A-8031-453EB820671B}"/>
    <cellStyle name="20% - Accent5 4 7 2" xfId="1502" xr:uid="{287C256F-07D5-473E-884D-051999722431}"/>
    <cellStyle name="20% - Accent5 4 7 2 2" xfId="43190" xr:uid="{49FEB809-F931-4F25-AE37-5A5BC1D7557C}"/>
    <cellStyle name="20% - Accent5 4 7 2 3" xfId="29540" xr:uid="{C12F4749-0396-4950-A298-DF359DCAAA6A}"/>
    <cellStyle name="20% - Accent5 4 7 2 4" xfId="15977" xr:uid="{801A0BD1-A56D-4AF0-B40C-1D82CA4D36F0}"/>
    <cellStyle name="20% - Accent5 4 7 3" xfId="43189" xr:uid="{B2B038D9-F7D7-419B-92A2-A918D37D3945}"/>
    <cellStyle name="20% - Accent5 4 7 4" xfId="29539" xr:uid="{736830AD-CA58-4838-8CE6-CFE63FB62D68}"/>
    <cellStyle name="20% - Accent5 4 7 5" xfId="15976" xr:uid="{E35BC681-7F62-419E-8E86-52ABE015E011}"/>
    <cellStyle name="20% - Accent5 4 8" xfId="1503" xr:uid="{6B6C1A75-79EB-4097-AD2E-3FCD3369DA4B}"/>
    <cellStyle name="20% - Accent5 4 8 2" xfId="43191" xr:uid="{E5BC0B1C-40DE-4864-B930-F10E21F43ECC}"/>
    <cellStyle name="20% - Accent5 4 8 3" xfId="29541" xr:uid="{15AD80B6-34FF-45E2-BFD7-6CDA633B7B01}"/>
    <cellStyle name="20% - Accent5 4 8 4" xfId="15978" xr:uid="{0871EB52-48A2-4D59-A98E-B7487DA774E8}"/>
    <cellStyle name="20% - Accent5 4 9" xfId="41797" xr:uid="{318EC74D-65EE-44A6-A7A4-0F59F00F0228}"/>
    <cellStyle name="20% - Accent5 5" xfId="1504" xr:uid="{3172745D-3984-40DE-992E-B2F45274BC0E}"/>
    <cellStyle name="20% - Accent5 5 10" xfId="29542" xr:uid="{D7F38893-A35B-4092-A770-E072AB97ACB3}"/>
    <cellStyle name="20% - Accent5 5 11" xfId="15979" xr:uid="{75E8A580-2424-4645-90EF-7D25882685DF}"/>
    <cellStyle name="20% - Accent5 5 2" xfId="1505" xr:uid="{1C958C3E-86FF-42F3-A5E2-0FE8A9B0DB4B}"/>
    <cellStyle name="20% - Accent5 5 2 2" xfId="1506" xr:uid="{0FC32574-699D-4E72-AB07-9B1501F46EBC}"/>
    <cellStyle name="20% - Accent5 5 2 2 2" xfId="1507" xr:uid="{429AE892-5AB1-450E-9140-4AA14C8F791D}"/>
    <cellStyle name="20% - Accent5 5 2 2 2 2" xfId="1508" xr:uid="{A37FD78C-4767-4AB9-8190-2B8B9A6C0F56}"/>
    <cellStyle name="20% - Accent5 5 2 2 2 2 2" xfId="43196" xr:uid="{4F1210B8-5BF9-4B15-A669-122917D8B2A5}"/>
    <cellStyle name="20% - Accent5 5 2 2 2 2 3" xfId="29546" xr:uid="{10C1622B-C204-4F90-A318-69B094A3AA15}"/>
    <cellStyle name="20% - Accent5 5 2 2 2 2 4" xfId="15983" xr:uid="{0E7BEDFA-31E4-4C7F-A01D-7C5D9AC9A891}"/>
    <cellStyle name="20% - Accent5 5 2 2 2 3" xfId="43195" xr:uid="{F76CC645-07D0-44F9-BA4B-D244296B266B}"/>
    <cellStyle name="20% - Accent5 5 2 2 2 4" xfId="29545" xr:uid="{F27B4D56-7176-4402-AB0D-2EAFC2B4E1A8}"/>
    <cellStyle name="20% - Accent5 5 2 2 2 5" xfId="15982" xr:uid="{A21D9CB9-EC79-469A-A671-024B6A93E52C}"/>
    <cellStyle name="20% - Accent5 5 2 2 3" xfId="1509" xr:uid="{3719CA09-4274-4938-8691-B5F5E30F5C94}"/>
    <cellStyle name="20% - Accent5 5 2 2 3 2" xfId="1510" xr:uid="{1BF9CE3A-F591-4D45-B3C5-4227B502CFF9}"/>
    <cellStyle name="20% - Accent5 5 2 2 3 2 2" xfId="43198" xr:uid="{9C2D4A84-9274-4751-93A8-830B4D1DBA78}"/>
    <cellStyle name="20% - Accent5 5 2 2 3 2 3" xfId="29548" xr:uid="{69D9D8FE-6058-4F94-9F5D-D7CAA2363769}"/>
    <cellStyle name="20% - Accent5 5 2 2 3 2 4" xfId="15985" xr:uid="{2A71CACB-5B33-47AF-8288-AF7D260891AA}"/>
    <cellStyle name="20% - Accent5 5 2 2 3 3" xfId="43197" xr:uid="{96463101-0C4B-4AA0-BDC7-14564BF06554}"/>
    <cellStyle name="20% - Accent5 5 2 2 3 4" xfId="29547" xr:uid="{6C3388B4-EF55-40FC-B05B-35B4FE2E4170}"/>
    <cellStyle name="20% - Accent5 5 2 2 3 5" xfId="15984" xr:uid="{10C1B35B-EE6F-4699-A0F0-4BD09D91FF18}"/>
    <cellStyle name="20% - Accent5 5 2 2 4" xfId="1511" xr:uid="{6C8A37E0-2596-4344-B302-5F6D46951A57}"/>
    <cellStyle name="20% - Accent5 5 2 2 4 2" xfId="43199" xr:uid="{BD0588D9-C942-4C3E-9521-29CD93F83DAC}"/>
    <cellStyle name="20% - Accent5 5 2 2 4 3" xfId="29549" xr:uid="{CF2D82E9-7FAB-4908-B100-73D04B349B22}"/>
    <cellStyle name="20% - Accent5 5 2 2 4 4" xfId="15986" xr:uid="{2A842284-D191-42EA-87D7-DD94C25A09D0}"/>
    <cellStyle name="20% - Accent5 5 2 2 5" xfId="43194" xr:uid="{A7DEFCD7-F712-4A37-82D6-AD6DBBC525D3}"/>
    <cellStyle name="20% - Accent5 5 2 2 6" xfId="29544" xr:uid="{4235836D-E129-4CCC-9B8E-5A0CD9A0FC9C}"/>
    <cellStyle name="20% - Accent5 5 2 2 7" xfId="15981" xr:uid="{F9691CB9-F349-4BA4-AA28-B03746244285}"/>
    <cellStyle name="20% - Accent5 5 2 3" xfId="1512" xr:uid="{B6CDEA38-0968-4C90-A48B-D94D434CA9E6}"/>
    <cellStyle name="20% - Accent5 5 2 3 2" xfId="1513" xr:uid="{C9BA8ACC-F2AD-4B3E-B75F-8D9D15626355}"/>
    <cellStyle name="20% - Accent5 5 2 3 2 2" xfId="43201" xr:uid="{EEDD96FF-9A9B-4D2E-ABED-AE5D7BD814A6}"/>
    <cellStyle name="20% - Accent5 5 2 3 2 3" xfId="29551" xr:uid="{000691A9-189D-4703-B362-12E19242C5C2}"/>
    <cellStyle name="20% - Accent5 5 2 3 2 4" xfId="15988" xr:uid="{5362E61D-E038-461C-96C2-19F90A296AD2}"/>
    <cellStyle name="20% - Accent5 5 2 3 3" xfId="43200" xr:uid="{D564C29E-7EAA-4C60-9E8E-BCDC08A9B33D}"/>
    <cellStyle name="20% - Accent5 5 2 3 4" xfId="29550" xr:uid="{5CAFFD12-5C98-42C7-A3E3-5380D03BD8BF}"/>
    <cellStyle name="20% - Accent5 5 2 3 5" xfId="15987" xr:uid="{0D14DA12-DCC3-477B-8179-CCB0216F0B2E}"/>
    <cellStyle name="20% - Accent5 5 2 4" xfId="1514" xr:uid="{7DAF03BF-1433-469D-B880-04CCB96B066F}"/>
    <cellStyle name="20% - Accent5 5 2 4 2" xfId="1515" xr:uid="{1C69E5BE-A515-4B66-B161-0D6090A7A8B4}"/>
    <cellStyle name="20% - Accent5 5 2 4 2 2" xfId="43203" xr:uid="{29D19427-06DC-42D8-A862-E0309F8D2A08}"/>
    <cellStyle name="20% - Accent5 5 2 4 2 3" xfId="29553" xr:uid="{DA1569D8-9648-475B-9D2C-9C1DE6A146EC}"/>
    <cellStyle name="20% - Accent5 5 2 4 2 4" xfId="15990" xr:uid="{7574034B-94E6-4B35-8ABA-148093437DC4}"/>
    <cellStyle name="20% - Accent5 5 2 4 3" xfId="43202" xr:uid="{D5D5796E-A63B-4EE6-84FF-2DC4E0442958}"/>
    <cellStyle name="20% - Accent5 5 2 4 4" xfId="29552" xr:uid="{E609B048-F454-408D-8AD2-BF479A0ABE44}"/>
    <cellStyle name="20% - Accent5 5 2 4 5" xfId="15989" xr:uid="{EFB92DB9-9748-43E3-92DD-F1BE65088A16}"/>
    <cellStyle name="20% - Accent5 5 2 5" xfId="1516" xr:uid="{D7E2A25E-EDA7-4A05-A5BB-D2ADF01C0671}"/>
    <cellStyle name="20% - Accent5 5 2 5 2" xfId="43204" xr:uid="{3882966A-162C-4A58-A76F-757A72AAA22C}"/>
    <cellStyle name="20% - Accent5 5 2 5 3" xfId="29554" xr:uid="{DCC63EE5-E628-44C2-A623-09D6FA708D02}"/>
    <cellStyle name="20% - Accent5 5 2 5 4" xfId="15991" xr:uid="{9C4E58C7-AC44-40D7-8F7B-8F8E1627D989}"/>
    <cellStyle name="20% - Accent5 5 2 6" xfId="43193" xr:uid="{5436B9BA-5F85-4700-9C38-6EA269FF3DA6}"/>
    <cellStyle name="20% - Accent5 5 2 7" xfId="29543" xr:uid="{69D1642A-D579-4342-A227-0B01B83727AA}"/>
    <cellStyle name="20% - Accent5 5 2 8" xfId="15980" xr:uid="{4B50E15C-5F5E-417C-9FA3-C91DA8E26859}"/>
    <cellStyle name="20% - Accent5 5 3" xfId="1517" xr:uid="{72F181D3-04D3-4DF4-BD25-1AB6B54A043E}"/>
    <cellStyle name="20% - Accent5 5 3 2" xfId="1518" xr:uid="{66D3F290-144B-4B41-AEF0-EE0C8DCADEEE}"/>
    <cellStyle name="20% - Accent5 5 3 2 2" xfId="1519" xr:uid="{1563B97B-33E2-4A3A-A02D-B399E8A9B5C4}"/>
    <cellStyle name="20% - Accent5 5 3 2 2 2" xfId="43207" xr:uid="{B1960AC3-DE2D-4CCA-B0BE-FC6440BE8683}"/>
    <cellStyle name="20% - Accent5 5 3 2 2 3" xfId="29557" xr:uid="{B6C15B52-B173-46B2-830F-39584C4FB2D3}"/>
    <cellStyle name="20% - Accent5 5 3 2 2 4" xfId="15994" xr:uid="{4E83A6FB-93F4-4876-89A3-105056628796}"/>
    <cellStyle name="20% - Accent5 5 3 2 3" xfId="43206" xr:uid="{5DE126F6-6653-4667-BAE5-7B7048A751BA}"/>
    <cellStyle name="20% - Accent5 5 3 2 4" xfId="29556" xr:uid="{5470BFB7-289D-4701-95A5-BB1BDED7E4B5}"/>
    <cellStyle name="20% - Accent5 5 3 2 5" xfId="15993" xr:uid="{CBEAC21E-2C37-4086-98E0-49A35EE29C29}"/>
    <cellStyle name="20% - Accent5 5 3 3" xfId="1520" xr:uid="{E4D78526-3DE1-4415-8FC3-DFDE10E36336}"/>
    <cellStyle name="20% - Accent5 5 3 3 2" xfId="1521" xr:uid="{A2EE26FA-87D0-4DC8-B933-ED38DCD802A0}"/>
    <cellStyle name="20% - Accent5 5 3 3 2 2" xfId="43209" xr:uid="{1E91EB2F-5530-498D-90DA-ABE9900EBFF1}"/>
    <cellStyle name="20% - Accent5 5 3 3 2 3" xfId="29559" xr:uid="{70E4C266-0DCD-4B5F-A99B-382692062B8F}"/>
    <cellStyle name="20% - Accent5 5 3 3 2 4" xfId="15996" xr:uid="{D9F87B4D-9791-4D96-B950-6D8D837776B6}"/>
    <cellStyle name="20% - Accent5 5 3 3 3" xfId="43208" xr:uid="{4543AA21-34E8-41EA-844F-F32E4B023774}"/>
    <cellStyle name="20% - Accent5 5 3 3 4" xfId="29558" xr:uid="{96E11AE5-3768-4C42-B6A1-2227631DB198}"/>
    <cellStyle name="20% - Accent5 5 3 3 5" xfId="15995" xr:uid="{79360382-DB88-4CF4-AAF4-7A8CF0A15203}"/>
    <cellStyle name="20% - Accent5 5 3 4" xfId="1522" xr:uid="{5E394C43-B5AF-4062-B6AB-CF11B1E8C440}"/>
    <cellStyle name="20% - Accent5 5 3 4 2" xfId="43210" xr:uid="{F5B6B931-3CD5-4C4C-B5E7-69FBFCCB8977}"/>
    <cellStyle name="20% - Accent5 5 3 4 3" xfId="29560" xr:uid="{D7442016-A79E-4415-9560-F092D8C8BB56}"/>
    <cellStyle name="20% - Accent5 5 3 4 4" xfId="15997" xr:uid="{AA7FE3F3-3AC7-47EB-A97A-52B6BE603764}"/>
    <cellStyle name="20% - Accent5 5 3 5" xfId="43205" xr:uid="{95C3F014-299A-492B-A931-0A2D5AF5C14F}"/>
    <cellStyle name="20% - Accent5 5 3 6" xfId="29555" xr:uid="{9251B244-21BF-41F7-990F-772BFECC86BF}"/>
    <cellStyle name="20% - Accent5 5 3 7" xfId="15992" xr:uid="{7DA5A2B0-9B65-44BB-BEFA-FA5F4E7ABE12}"/>
    <cellStyle name="20% - Accent5 5 4" xfId="1523" xr:uid="{74B3D47C-38DD-4A36-A7FF-2EDCBB9BE8E7}"/>
    <cellStyle name="20% - Accent5 5 4 2" xfId="1524" xr:uid="{E79DCED8-E054-49B7-8A9C-99ABC89E3AB2}"/>
    <cellStyle name="20% - Accent5 5 4 2 2" xfId="1525" xr:uid="{C71331DC-1FA8-4AA0-A620-701ABA0782BF}"/>
    <cellStyle name="20% - Accent5 5 4 2 2 2" xfId="43213" xr:uid="{BAC07B4F-7B7B-40AA-9E74-B50697F7FA86}"/>
    <cellStyle name="20% - Accent5 5 4 2 2 3" xfId="29563" xr:uid="{36B8841C-B62D-4B74-8B89-D8B61180D434}"/>
    <cellStyle name="20% - Accent5 5 4 2 2 4" xfId="16000" xr:uid="{52F4512D-ADBC-4535-9538-869CBBC87B59}"/>
    <cellStyle name="20% - Accent5 5 4 2 3" xfId="43212" xr:uid="{F03ECB96-2AF5-48C2-8B1B-57F9003252D3}"/>
    <cellStyle name="20% - Accent5 5 4 2 4" xfId="29562" xr:uid="{F679C6C6-22E0-482C-A2C0-F645C4A5F812}"/>
    <cellStyle name="20% - Accent5 5 4 2 5" xfId="15999" xr:uid="{32E2B79D-A83F-4AED-99F1-506267DB16AF}"/>
    <cellStyle name="20% - Accent5 5 4 3" xfId="1526" xr:uid="{992FCAA5-3D99-4E7A-9F00-E5CD45C82942}"/>
    <cellStyle name="20% - Accent5 5 4 3 2" xfId="1527" xr:uid="{EC07E094-790D-4716-9AA9-3A8F2A60D0E2}"/>
    <cellStyle name="20% - Accent5 5 4 3 2 2" xfId="43215" xr:uid="{AF04D5D2-E480-461D-830D-C02862879C02}"/>
    <cellStyle name="20% - Accent5 5 4 3 2 3" xfId="29565" xr:uid="{A4FE308D-15A1-4C11-AEBA-7BA30324BADE}"/>
    <cellStyle name="20% - Accent5 5 4 3 2 4" xfId="16002" xr:uid="{D6C74B06-ABBE-4DAD-A160-D3A6C9903D98}"/>
    <cellStyle name="20% - Accent5 5 4 3 3" xfId="43214" xr:uid="{E9D16D7D-A0BF-4B6E-9433-BFA7B29039E2}"/>
    <cellStyle name="20% - Accent5 5 4 3 4" xfId="29564" xr:uid="{CB58EEC7-2E20-4A16-9553-266C163AD450}"/>
    <cellStyle name="20% - Accent5 5 4 3 5" xfId="16001" xr:uid="{E86ABEC5-99BA-49C8-816E-6438606112D2}"/>
    <cellStyle name="20% - Accent5 5 4 4" xfId="1528" xr:uid="{1FAAA292-C233-44BB-99D7-13F8F4F7DE3B}"/>
    <cellStyle name="20% - Accent5 5 4 4 2" xfId="43216" xr:uid="{67E57B35-CC74-4618-B35F-0ED01DE3CD33}"/>
    <cellStyle name="20% - Accent5 5 4 4 3" xfId="29566" xr:uid="{34DEDCA9-5340-4A7F-A344-C9771D26BE52}"/>
    <cellStyle name="20% - Accent5 5 4 4 4" xfId="16003" xr:uid="{38BE62C6-B13E-4DE2-8B8B-7757D0F6DD96}"/>
    <cellStyle name="20% - Accent5 5 4 5" xfId="43211" xr:uid="{A4965374-A5FA-4F96-B09F-EF7CFA3FCDBE}"/>
    <cellStyle name="20% - Accent5 5 4 6" xfId="29561" xr:uid="{2A416025-527A-4048-B377-4209EA7B9E55}"/>
    <cellStyle name="20% - Accent5 5 4 7" xfId="15998" xr:uid="{71AE5709-0049-4232-876C-FCC4BD4A3C92}"/>
    <cellStyle name="20% - Accent5 5 5" xfId="1529" xr:uid="{D81C65A1-5FE1-447F-BA7E-24D949C6C836}"/>
    <cellStyle name="20% - Accent5 5 5 2" xfId="1530" xr:uid="{F4F96C23-0B1B-43A5-97AB-03417D7518B9}"/>
    <cellStyle name="20% - Accent5 5 5 2 2" xfId="1531" xr:uid="{B8DD05B5-29AF-4B48-BE71-3D3CCAF79670}"/>
    <cellStyle name="20% - Accent5 5 5 2 2 2" xfId="43219" xr:uid="{D21F1F45-4F29-4F3B-9133-23F362981F56}"/>
    <cellStyle name="20% - Accent5 5 5 2 2 3" xfId="29569" xr:uid="{4704FD64-0A4A-45DA-981B-3BD3FE931A85}"/>
    <cellStyle name="20% - Accent5 5 5 2 2 4" xfId="16006" xr:uid="{BBC1C4B3-D581-49D2-968B-5F821B7BC98B}"/>
    <cellStyle name="20% - Accent5 5 5 2 3" xfId="43218" xr:uid="{09F53B34-C92C-4CE3-9AEE-6BD6C14B6FD4}"/>
    <cellStyle name="20% - Accent5 5 5 2 4" xfId="29568" xr:uid="{4B8694F7-6240-4BB3-BECE-F177C3FB1C99}"/>
    <cellStyle name="20% - Accent5 5 5 2 5" xfId="16005" xr:uid="{4FFD0E0F-53B5-4B7C-BE3B-7E7EA8FF4002}"/>
    <cellStyle name="20% - Accent5 5 5 3" xfId="1532" xr:uid="{F1ABE700-AA73-4150-A257-72514A526A65}"/>
    <cellStyle name="20% - Accent5 5 5 3 2" xfId="1533" xr:uid="{5E3E6CCB-3903-4BAA-87A1-F0EE295A2D23}"/>
    <cellStyle name="20% - Accent5 5 5 3 2 2" xfId="43221" xr:uid="{DFFA30A3-70A4-4FA4-BEEA-499E2728176B}"/>
    <cellStyle name="20% - Accent5 5 5 3 2 3" xfId="29571" xr:uid="{4D1EB2AA-A1B1-460A-8094-A30FE6042105}"/>
    <cellStyle name="20% - Accent5 5 5 3 2 4" xfId="16008" xr:uid="{F2844680-3AFA-42DF-85B8-843E2860B8B2}"/>
    <cellStyle name="20% - Accent5 5 5 3 3" xfId="43220" xr:uid="{E97623BC-273A-43AC-B930-0C94966C3083}"/>
    <cellStyle name="20% - Accent5 5 5 3 4" xfId="29570" xr:uid="{F20E719D-FF53-46E4-95CE-DB51258204C4}"/>
    <cellStyle name="20% - Accent5 5 5 3 5" xfId="16007" xr:uid="{AC3AB94B-579F-4A8A-BE29-F6B8CEA73011}"/>
    <cellStyle name="20% - Accent5 5 5 4" xfId="1534" xr:uid="{C9A83FCA-EE25-4ED6-A399-A82104391B59}"/>
    <cellStyle name="20% - Accent5 5 5 4 2" xfId="43222" xr:uid="{C68D723D-ED4B-4632-8410-C2B8FB187AB5}"/>
    <cellStyle name="20% - Accent5 5 5 4 3" xfId="29572" xr:uid="{B9F0911D-EA79-474A-8BA7-94F86B8B4C31}"/>
    <cellStyle name="20% - Accent5 5 5 4 4" xfId="16009" xr:uid="{7DD26072-768B-490A-B864-2FC5F9BF6ACC}"/>
    <cellStyle name="20% - Accent5 5 5 5" xfId="43217" xr:uid="{968DB354-F12A-4D75-BD8A-E06CBEF941C2}"/>
    <cellStyle name="20% - Accent5 5 5 6" xfId="29567" xr:uid="{C55232A2-2B64-41E0-8578-156CB55B42F4}"/>
    <cellStyle name="20% - Accent5 5 5 7" xfId="16004" xr:uid="{55DE0767-44A8-4043-9A18-1AA2D940286C}"/>
    <cellStyle name="20% - Accent5 5 6" xfId="1535" xr:uid="{04DE244E-2A52-43EF-B8E1-0C9E0E9DA746}"/>
    <cellStyle name="20% - Accent5 5 6 2" xfId="1536" xr:uid="{D9FA9F07-8840-4A11-B1ED-7D429531352D}"/>
    <cellStyle name="20% - Accent5 5 6 2 2" xfId="43224" xr:uid="{A02E65C3-BE38-46AF-B2A6-186A9D01E23E}"/>
    <cellStyle name="20% - Accent5 5 6 2 3" xfId="29574" xr:uid="{6CC7586C-B1C4-49D3-BB70-BB9E0B357DA2}"/>
    <cellStyle name="20% - Accent5 5 6 2 4" xfId="16011" xr:uid="{8A3C3F4A-5976-4B75-BB24-62A04D8D4DD8}"/>
    <cellStyle name="20% - Accent5 5 6 3" xfId="43223" xr:uid="{F89BB632-2558-4CE5-AE2B-1BB656C1E8FA}"/>
    <cellStyle name="20% - Accent5 5 6 4" xfId="29573" xr:uid="{A5B1BE54-3B88-4BB2-A056-567AAE14C61F}"/>
    <cellStyle name="20% - Accent5 5 6 5" xfId="16010" xr:uid="{8896E876-11CB-426D-A5D7-4920CC195CCF}"/>
    <cellStyle name="20% - Accent5 5 7" xfId="1537" xr:uid="{3B1162B4-9776-4C21-B1E7-E3FE327C4A9E}"/>
    <cellStyle name="20% - Accent5 5 7 2" xfId="1538" xr:uid="{16A9F3B2-2C2E-4534-8E59-8C7D2457D5B0}"/>
    <cellStyle name="20% - Accent5 5 7 2 2" xfId="43226" xr:uid="{519ABFB2-6BF3-490F-856F-0BA7F7F0A2D2}"/>
    <cellStyle name="20% - Accent5 5 7 2 3" xfId="29576" xr:uid="{D490F67E-833E-48E3-AD6C-FF86F1EBBEA9}"/>
    <cellStyle name="20% - Accent5 5 7 2 4" xfId="16013" xr:uid="{53B8BBF6-B3BC-47BB-867F-489618ACD813}"/>
    <cellStyle name="20% - Accent5 5 7 3" xfId="43225" xr:uid="{CD307204-9881-43DB-8CC5-516BEBFDB816}"/>
    <cellStyle name="20% - Accent5 5 7 4" xfId="29575" xr:uid="{F726610E-B120-4B40-895B-4C7DF2605DE0}"/>
    <cellStyle name="20% - Accent5 5 7 5" xfId="16012" xr:uid="{5E18869C-5BCE-451A-B14D-56D233C6E03D}"/>
    <cellStyle name="20% - Accent5 5 8" xfId="1539" xr:uid="{DAF49112-0BF7-48AF-9C0E-D7A949A31D75}"/>
    <cellStyle name="20% - Accent5 5 8 2" xfId="43227" xr:uid="{70FEFCC7-4732-418F-A97C-5AF3AA53E689}"/>
    <cellStyle name="20% - Accent5 5 8 3" xfId="29577" xr:uid="{75BC8B34-7FB5-4C65-B079-CE88509EAC1F}"/>
    <cellStyle name="20% - Accent5 5 8 4" xfId="16014" xr:uid="{8FB56F7F-79F2-469F-8D43-85E6BC782E7F}"/>
    <cellStyle name="20% - Accent5 5 9" xfId="43192" xr:uid="{E4652D8F-AF5E-474D-96F1-6DBD2FC47032}"/>
    <cellStyle name="20% - Accent5 6" xfId="1540" xr:uid="{7AE349D2-1CCC-4D7B-A660-F727B3B878DA}"/>
    <cellStyle name="20% - Accent5 6 10" xfId="29578" xr:uid="{2C8494B8-A706-47ED-A550-1A5C86194A12}"/>
    <cellStyle name="20% - Accent5 6 11" xfId="16015" xr:uid="{907E3F04-9C08-42D9-B894-0B8B8F67CD4A}"/>
    <cellStyle name="20% - Accent5 6 2" xfId="1541" xr:uid="{F8E1BBFC-37D8-4192-8048-A03DB1FF2541}"/>
    <cellStyle name="20% - Accent5 6 2 2" xfId="1542" xr:uid="{90081AAB-21F1-4D94-863C-0DCCB2A86D66}"/>
    <cellStyle name="20% - Accent5 6 2 2 2" xfId="1543" xr:uid="{8CA80FF6-BAD4-447A-BD58-295595EC95B7}"/>
    <cellStyle name="20% - Accent5 6 2 2 2 2" xfId="1544" xr:uid="{FF27BC7B-45AA-4D91-A3FA-DC979BF12E05}"/>
    <cellStyle name="20% - Accent5 6 2 2 2 2 2" xfId="43232" xr:uid="{61ED1D5E-8488-4CB3-9FF8-CC861ADF4F2D}"/>
    <cellStyle name="20% - Accent5 6 2 2 2 2 3" xfId="29582" xr:uid="{48E31D5E-AD7E-4099-8E3A-27F5D06FE5BB}"/>
    <cellStyle name="20% - Accent5 6 2 2 2 2 4" xfId="16019" xr:uid="{0929F79C-978F-4B1E-BB0B-CD41B85E8FE5}"/>
    <cellStyle name="20% - Accent5 6 2 2 2 3" xfId="43231" xr:uid="{33C7BF68-E6FB-4669-9C4F-0B8127967D7E}"/>
    <cellStyle name="20% - Accent5 6 2 2 2 4" xfId="29581" xr:uid="{17B40DBF-E3AD-402D-B8FC-38C2CB4923AD}"/>
    <cellStyle name="20% - Accent5 6 2 2 2 5" xfId="16018" xr:uid="{1398C45A-F3DE-4D8E-B555-37C085DDDEED}"/>
    <cellStyle name="20% - Accent5 6 2 2 3" xfId="1545" xr:uid="{263C3620-76DB-4099-BEE4-106B6D563FF3}"/>
    <cellStyle name="20% - Accent5 6 2 2 3 2" xfId="1546" xr:uid="{C54E8173-A33C-4503-B284-1A309DB6A25C}"/>
    <cellStyle name="20% - Accent5 6 2 2 3 2 2" xfId="43234" xr:uid="{3D282532-8EA9-4D31-994A-FBEA6265683B}"/>
    <cellStyle name="20% - Accent5 6 2 2 3 2 3" xfId="29584" xr:uid="{A896D7FA-A759-4B96-97E1-6477CEC2A262}"/>
    <cellStyle name="20% - Accent5 6 2 2 3 2 4" xfId="16021" xr:uid="{D2595659-0A85-485A-9419-66FBE1548A44}"/>
    <cellStyle name="20% - Accent5 6 2 2 3 3" xfId="43233" xr:uid="{D6A740AD-1848-48FB-8C42-A6510D78D149}"/>
    <cellStyle name="20% - Accent5 6 2 2 3 4" xfId="29583" xr:uid="{FA56C51C-4CB2-4B73-826B-1F7C16CC0593}"/>
    <cellStyle name="20% - Accent5 6 2 2 3 5" xfId="16020" xr:uid="{6FAA48A2-860E-44A2-B377-61A67A69E0EB}"/>
    <cellStyle name="20% - Accent5 6 2 2 4" xfId="1547" xr:uid="{959752A3-56CA-47CB-8C5B-E5A05E64A0B5}"/>
    <cellStyle name="20% - Accent5 6 2 2 4 2" xfId="43235" xr:uid="{25C798FB-A7C8-4850-B233-564ACFE28062}"/>
    <cellStyle name="20% - Accent5 6 2 2 4 3" xfId="29585" xr:uid="{1FF6DAE4-3C52-4DBE-83BE-E973A5E6DF12}"/>
    <cellStyle name="20% - Accent5 6 2 2 4 4" xfId="16022" xr:uid="{396176A9-1CE2-42EC-BCCB-054CE967E0A6}"/>
    <cellStyle name="20% - Accent5 6 2 2 5" xfId="43230" xr:uid="{CC597A65-F3D2-452E-B1E6-43F457408DC0}"/>
    <cellStyle name="20% - Accent5 6 2 2 6" xfId="29580" xr:uid="{1B6629F2-178A-4634-A0DA-21AB832476C5}"/>
    <cellStyle name="20% - Accent5 6 2 2 7" xfId="16017" xr:uid="{7531B23D-2BCC-4B7A-8753-0201CC1F4749}"/>
    <cellStyle name="20% - Accent5 6 2 3" xfId="1548" xr:uid="{B8819E12-91DE-4579-8606-A1F096B126A7}"/>
    <cellStyle name="20% - Accent5 6 2 3 2" xfId="1549" xr:uid="{B161198A-D53E-42A6-AFD3-66CD08112F6B}"/>
    <cellStyle name="20% - Accent5 6 2 3 2 2" xfId="43237" xr:uid="{F44CB435-CE4B-4B68-8FCD-62F80863F71D}"/>
    <cellStyle name="20% - Accent5 6 2 3 2 3" xfId="29587" xr:uid="{B5E5A815-07C9-4A74-B18F-58B6F6F2F3B7}"/>
    <cellStyle name="20% - Accent5 6 2 3 2 4" xfId="16024" xr:uid="{92477016-99F0-4C89-96A7-827219E4240C}"/>
    <cellStyle name="20% - Accent5 6 2 3 3" xfId="43236" xr:uid="{9E031F8A-A6B3-4F30-9ACC-6F7629253A95}"/>
    <cellStyle name="20% - Accent5 6 2 3 4" xfId="29586" xr:uid="{05B3CCA1-65E7-4C0B-9F2D-3E20757D6EC1}"/>
    <cellStyle name="20% - Accent5 6 2 3 5" xfId="16023" xr:uid="{54F8A8F9-0CEE-4F80-A819-B0124D18B3EF}"/>
    <cellStyle name="20% - Accent5 6 2 4" xfId="1550" xr:uid="{AF575173-E905-4889-8A45-06FB20FA41FF}"/>
    <cellStyle name="20% - Accent5 6 2 4 2" xfId="1551" xr:uid="{1AE69606-D750-4291-866D-11A91A5781BB}"/>
    <cellStyle name="20% - Accent5 6 2 4 2 2" xfId="43239" xr:uid="{A827460F-4296-46F9-AFA6-44D8C8C03334}"/>
    <cellStyle name="20% - Accent5 6 2 4 2 3" xfId="29589" xr:uid="{D6210758-F9CA-48E0-AFD8-5F13D2904D6F}"/>
    <cellStyle name="20% - Accent5 6 2 4 2 4" xfId="16026" xr:uid="{AE84AD49-1670-455B-93E7-086011D10172}"/>
    <cellStyle name="20% - Accent5 6 2 4 3" xfId="43238" xr:uid="{5088A6CC-3453-4CF5-8777-3A7DC721406F}"/>
    <cellStyle name="20% - Accent5 6 2 4 4" xfId="29588" xr:uid="{36749DC1-A778-4A15-8C59-2CF6E375A52B}"/>
    <cellStyle name="20% - Accent5 6 2 4 5" xfId="16025" xr:uid="{1606AB1B-1D19-4CE7-8E49-43CA9BF86973}"/>
    <cellStyle name="20% - Accent5 6 2 5" xfId="1552" xr:uid="{F7F37228-C99F-4F2E-91AB-FDB1196FEC10}"/>
    <cellStyle name="20% - Accent5 6 2 5 2" xfId="43240" xr:uid="{AD91C581-14CF-4E98-A63C-4C3D63E2CBCB}"/>
    <cellStyle name="20% - Accent5 6 2 5 3" xfId="29590" xr:uid="{F87078B4-F241-46B6-ABCD-79889A18C92C}"/>
    <cellStyle name="20% - Accent5 6 2 5 4" xfId="16027" xr:uid="{13CD3A96-0BA8-4BDF-9378-4D9A69D73391}"/>
    <cellStyle name="20% - Accent5 6 2 6" xfId="43229" xr:uid="{EAC29475-29D8-4872-9F5F-F00922562046}"/>
    <cellStyle name="20% - Accent5 6 2 7" xfId="29579" xr:uid="{733CD0DA-D88C-4042-9CEB-DBC1395A76D2}"/>
    <cellStyle name="20% - Accent5 6 2 8" xfId="16016" xr:uid="{3111FCDE-542C-43AC-9D5A-C9C6E9C2314E}"/>
    <cellStyle name="20% - Accent5 6 3" xfId="1553" xr:uid="{BE5F7F7A-E85A-405A-8C69-AD64247C0F76}"/>
    <cellStyle name="20% - Accent5 6 3 2" xfId="1554" xr:uid="{CEA566F5-C548-49AA-91F3-59D574A29145}"/>
    <cellStyle name="20% - Accent5 6 3 2 2" xfId="1555" xr:uid="{DC5E1679-940D-4752-9594-023FFC04C17E}"/>
    <cellStyle name="20% - Accent5 6 3 2 2 2" xfId="43243" xr:uid="{F14EE189-02EE-4E1C-AD5C-7C1F6722F065}"/>
    <cellStyle name="20% - Accent5 6 3 2 2 3" xfId="29593" xr:uid="{805B2A3A-52C5-4982-A522-8A0EEE2A88D0}"/>
    <cellStyle name="20% - Accent5 6 3 2 2 4" xfId="16030" xr:uid="{380135EB-3459-408A-BB4A-37ADC532AE41}"/>
    <cellStyle name="20% - Accent5 6 3 2 3" xfId="43242" xr:uid="{3FEC7A00-1909-4C43-8598-9540F24A8929}"/>
    <cellStyle name="20% - Accent5 6 3 2 4" xfId="29592" xr:uid="{1A1D604F-664C-42D4-AFC3-7ACBC14229A7}"/>
    <cellStyle name="20% - Accent5 6 3 2 5" xfId="16029" xr:uid="{59F44E21-AEC1-4DD1-A59A-9D92BCDADBAB}"/>
    <cellStyle name="20% - Accent5 6 3 3" xfId="1556" xr:uid="{4B0E6310-7385-4255-859D-AA29D0DDDFDD}"/>
    <cellStyle name="20% - Accent5 6 3 3 2" xfId="1557" xr:uid="{347F3D43-2DC9-4827-84D7-3AA94F9D6689}"/>
    <cellStyle name="20% - Accent5 6 3 3 2 2" xfId="43245" xr:uid="{8353E052-97D3-43F8-8967-5EBCF5569350}"/>
    <cellStyle name="20% - Accent5 6 3 3 2 3" xfId="29595" xr:uid="{2353A755-1A4F-4C81-B7E9-29BAB04A57E4}"/>
    <cellStyle name="20% - Accent5 6 3 3 2 4" xfId="16032" xr:uid="{7F328A0C-90B8-4884-9C31-7E7BFC973BD2}"/>
    <cellStyle name="20% - Accent5 6 3 3 3" xfId="43244" xr:uid="{9C06A9BB-9CD9-4C30-911F-B89D99F39176}"/>
    <cellStyle name="20% - Accent5 6 3 3 4" xfId="29594" xr:uid="{77CBCB2D-F00E-4D55-BAD1-E63C933778BA}"/>
    <cellStyle name="20% - Accent5 6 3 3 5" xfId="16031" xr:uid="{9C9E4370-690C-4796-9920-BDE3FD8DF50C}"/>
    <cellStyle name="20% - Accent5 6 3 4" xfId="1558" xr:uid="{5F8D9BF8-1ACD-4678-8BAA-31FC84F1D016}"/>
    <cellStyle name="20% - Accent5 6 3 4 2" xfId="43246" xr:uid="{A9297FB4-DFF8-412A-9A61-2E21C574A0B6}"/>
    <cellStyle name="20% - Accent5 6 3 4 3" xfId="29596" xr:uid="{FC57477C-04A5-4851-868C-7821426EEA73}"/>
    <cellStyle name="20% - Accent5 6 3 4 4" xfId="16033" xr:uid="{21FF0F8C-8B3E-40E1-B08D-F3BD8333515F}"/>
    <cellStyle name="20% - Accent5 6 3 5" xfId="43241" xr:uid="{DFC2F420-5164-4CC7-BF07-3889AE830214}"/>
    <cellStyle name="20% - Accent5 6 3 6" xfId="29591" xr:uid="{9E1EFCB6-C86D-47E2-B2E6-AA470961171F}"/>
    <cellStyle name="20% - Accent5 6 3 7" xfId="16028" xr:uid="{5A894EAE-5705-4731-8EF5-B1FBF44F0F2D}"/>
    <cellStyle name="20% - Accent5 6 4" xfId="1559" xr:uid="{94C82697-E580-494B-BA27-5EA1F23C7D8D}"/>
    <cellStyle name="20% - Accent5 6 4 2" xfId="1560" xr:uid="{544455DE-65E9-4474-AC08-1B5DEB76F7DD}"/>
    <cellStyle name="20% - Accent5 6 4 2 2" xfId="1561" xr:uid="{B75753FE-3661-4FB0-BBA4-29A69D85ABC3}"/>
    <cellStyle name="20% - Accent5 6 4 2 2 2" xfId="43249" xr:uid="{AA14DE43-5826-47E7-9E1F-71808E7F5728}"/>
    <cellStyle name="20% - Accent5 6 4 2 2 3" xfId="29599" xr:uid="{E851E23D-DFA5-4E99-A2CF-89E2F1C64CD5}"/>
    <cellStyle name="20% - Accent5 6 4 2 2 4" xfId="16036" xr:uid="{0F320334-B87D-4492-BD69-F47495B797BF}"/>
    <cellStyle name="20% - Accent5 6 4 2 3" xfId="43248" xr:uid="{A7681D75-488F-46E6-8CF9-BE942643BBE8}"/>
    <cellStyle name="20% - Accent5 6 4 2 4" xfId="29598" xr:uid="{B9031602-8F16-48C1-8C34-8ECCD01C1B66}"/>
    <cellStyle name="20% - Accent5 6 4 2 5" xfId="16035" xr:uid="{6C7EB2EE-8AEF-48BE-A6B0-B3E289415856}"/>
    <cellStyle name="20% - Accent5 6 4 3" xfId="1562" xr:uid="{7B996A99-A959-469B-B89C-82337626385F}"/>
    <cellStyle name="20% - Accent5 6 4 3 2" xfId="1563" xr:uid="{77F76261-AC1F-4D19-BF66-2F028BC12238}"/>
    <cellStyle name="20% - Accent5 6 4 3 2 2" xfId="43251" xr:uid="{12EAF353-3BAE-4110-854A-7908B75CC3FD}"/>
    <cellStyle name="20% - Accent5 6 4 3 2 3" xfId="29601" xr:uid="{F6CB69DF-D383-4D10-A3E7-8B6076AF5928}"/>
    <cellStyle name="20% - Accent5 6 4 3 2 4" xfId="16038" xr:uid="{98912FB0-4707-43C1-A5A1-E6595BEF6F2D}"/>
    <cellStyle name="20% - Accent5 6 4 3 3" xfId="43250" xr:uid="{8A58A88D-1073-4542-84CA-FF0EA4CBFBD5}"/>
    <cellStyle name="20% - Accent5 6 4 3 4" xfId="29600" xr:uid="{918262D1-DABB-498C-9A88-04ED82EEBA20}"/>
    <cellStyle name="20% - Accent5 6 4 3 5" xfId="16037" xr:uid="{5184417F-0D12-4358-818A-34FDF5F4C031}"/>
    <cellStyle name="20% - Accent5 6 4 4" xfId="1564" xr:uid="{F6A38A60-1659-4280-AEA4-BBC414CA1034}"/>
    <cellStyle name="20% - Accent5 6 4 4 2" xfId="43252" xr:uid="{A0A36323-1527-44D8-AD2D-D7E332CD5CD9}"/>
    <cellStyle name="20% - Accent5 6 4 4 3" xfId="29602" xr:uid="{E7A3344A-CB98-4861-B717-7A79B754BAA1}"/>
    <cellStyle name="20% - Accent5 6 4 4 4" xfId="16039" xr:uid="{646252BF-89D1-43C9-BBF9-F119C1832B7B}"/>
    <cellStyle name="20% - Accent5 6 4 5" xfId="43247" xr:uid="{D541C33A-9B9E-44A2-B638-6FD9A8999CCA}"/>
    <cellStyle name="20% - Accent5 6 4 6" xfId="29597" xr:uid="{FABC5CA6-9C9E-415B-8DBE-3A61A263BD8D}"/>
    <cellStyle name="20% - Accent5 6 4 7" xfId="16034" xr:uid="{3B8C48C2-9B30-47ED-81C0-3BC5CDCFFC77}"/>
    <cellStyle name="20% - Accent5 6 5" xfId="1565" xr:uid="{E2208E05-46C0-4883-9ACA-1AB0A3E23F50}"/>
    <cellStyle name="20% - Accent5 6 5 2" xfId="1566" xr:uid="{4F3BC498-DE11-4838-B1EA-7ABD6B451D98}"/>
    <cellStyle name="20% - Accent5 6 5 2 2" xfId="1567" xr:uid="{0959D6D8-A0A2-4451-A724-58576C4BDFC7}"/>
    <cellStyle name="20% - Accent5 6 5 2 2 2" xfId="43255" xr:uid="{07F914C9-F6BE-4000-AE1A-72FB52EA2AFA}"/>
    <cellStyle name="20% - Accent5 6 5 2 2 3" xfId="29605" xr:uid="{66A4A884-DA6A-4D0D-B703-8EB6E688021A}"/>
    <cellStyle name="20% - Accent5 6 5 2 2 4" xfId="16042" xr:uid="{B6E87196-41AF-4B43-B4A0-1D5535CEDCC6}"/>
    <cellStyle name="20% - Accent5 6 5 2 3" xfId="43254" xr:uid="{834AEE91-C9D3-4BC7-8819-58978D917041}"/>
    <cellStyle name="20% - Accent5 6 5 2 4" xfId="29604" xr:uid="{36E12C0E-5920-4CA5-9A95-3C3800C5A964}"/>
    <cellStyle name="20% - Accent5 6 5 2 5" xfId="16041" xr:uid="{0CDCB3EF-54DF-4D24-A332-ED5D2A638EEC}"/>
    <cellStyle name="20% - Accent5 6 5 3" xfId="1568" xr:uid="{60D75BEB-2CF9-404E-AB80-4A1110E9DFA0}"/>
    <cellStyle name="20% - Accent5 6 5 3 2" xfId="1569" xr:uid="{E8CCDE89-F9E5-4D7F-8A82-50897470E69C}"/>
    <cellStyle name="20% - Accent5 6 5 3 2 2" xfId="43257" xr:uid="{3190FB89-7F71-4BCA-BB60-5BF457CAA0F3}"/>
    <cellStyle name="20% - Accent5 6 5 3 2 3" xfId="29607" xr:uid="{80DDE1FD-1335-4824-B1C8-9E36B7889E2C}"/>
    <cellStyle name="20% - Accent5 6 5 3 2 4" xfId="16044" xr:uid="{75931459-B4F9-46E3-9F81-FFFE30E563C0}"/>
    <cellStyle name="20% - Accent5 6 5 3 3" xfId="43256" xr:uid="{B538DAFA-E3AF-47A5-9B1B-5D17E088C166}"/>
    <cellStyle name="20% - Accent5 6 5 3 4" xfId="29606" xr:uid="{4D871458-9C28-40D0-A1C0-CE396E58D96B}"/>
    <cellStyle name="20% - Accent5 6 5 3 5" xfId="16043" xr:uid="{A2D2F4C3-7225-4FFC-A24A-42DF2DC5E06B}"/>
    <cellStyle name="20% - Accent5 6 5 4" xfId="1570" xr:uid="{C990F369-B189-4349-8E28-6B4D14127F71}"/>
    <cellStyle name="20% - Accent5 6 5 4 2" xfId="43258" xr:uid="{3B7F25BA-7082-424F-B753-A6D69C6B5544}"/>
    <cellStyle name="20% - Accent5 6 5 4 3" xfId="29608" xr:uid="{4241FCE1-5A04-4ABB-B86E-945CB22689E6}"/>
    <cellStyle name="20% - Accent5 6 5 4 4" xfId="16045" xr:uid="{689ABB0B-3530-44B9-A4B4-B3718E67546E}"/>
    <cellStyle name="20% - Accent5 6 5 5" xfId="43253" xr:uid="{D8A1A0BD-7C85-41B6-B7A9-701E622B6070}"/>
    <cellStyle name="20% - Accent5 6 5 6" xfId="29603" xr:uid="{3AC2E990-27BE-4119-BBAF-F1A23AF486CB}"/>
    <cellStyle name="20% - Accent5 6 5 7" xfId="16040" xr:uid="{3DFA268D-68F7-4DBB-966C-26DC6A56D50B}"/>
    <cellStyle name="20% - Accent5 6 6" xfId="1571" xr:uid="{22C7643D-4B05-4B65-A6EA-56AB9FC0A84C}"/>
    <cellStyle name="20% - Accent5 6 6 2" xfId="1572" xr:uid="{74794FD9-EBB9-46C3-A9AF-08C257F35446}"/>
    <cellStyle name="20% - Accent5 6 6 2 2" xfId="43260" xr:uid="{B19966B0-C1FD-4775-99AD-8DAD7A6856F3}"/>
    <cellStyle name="20% - Accent5 6 6 2 3" xfId="29610" xr:uid="{E0186F61-9C86-462D-A123-6822968AC3B1}"/>
    <cellStyle name="20% - Accent5 6 6 2 4" xfId="16047" xr:uid="{D4E1534B-75C6-42AE-9E7D-B9DD785BF3D6}"/>
    <cellStyle name="20% - Accent5 6 6 3" xfId="43259" xr:uid="{5E3F4665-DA9F-4B56-86B2-E97529D8CB09}"/>
    <cellStyle name="20% - Accent5 6 6 4" xfId="29609" xr:uid="{E538F708-61BE-4AF2-B1BD-B01F164DA8B4}"/>
    <cellStyle name="20% - Accent5 6 6 5" xfId="16046" xr:uid="{EB6574AD-C796-4A3A-85CC-C21BEB762522}"/>
    <cellStyle name="20% - Accent5 6 7" xfId="1573" xr:uid="{64BEE210-2A4B-4543-86B4-93B026D2E02A}"/>
    <cellStyle name="20% - Accent5 6 7 2" xfId="1574" xr:uid="{3FC35754-8B43-49B3-BF7C-5D8CE2C7B06E}"/>
    <cellStyle name="20% - Accent5 6 7 2 2" xfId="43262" xr:uid="{CEA1D036-D3BF-4C21-BB7F-7659E47AAC59}"/>
    <cellStyle name="20% - Accent5 6 7 2 3" xfId="29612" xr:uid="{4C019A21-93E6-46E2-BE04-A71053901CCF}"/>
    <cellStyle name="20% - Accent5 6 7 2 4" xfId="16049" xr:uid="{A0A795CC-0BE5-43B9-8EF2-A0FD64D718B8}"/>
    <cellStyle name="20% - Accent5 6 7 3" xfId="43261" xr:uid="{73B46833-3245-4679-BBE0-D58F0978353D}"/>
    <cellStyle name="20% - Accent5 6 7 4" xfId="29611" xr:uid="{0B90961C-CC2C-47D2-AC07-1274D4B91693}"/>
    <cellStyle name="20% - Accent5 6 7 5" xfId="16048" xr:uid="{AEB3978B-4017-4FF5-BC29-A1A952F7B422}"/>
    <cellStyle name="20% - Accent5 6 8" xfId="1575" xr:uid="{CD6FE080-5877-4557-8D75-E06C4FA86BD8}"/>
    <cellStyle name="20% - Accent5 6 8 2" xfId="43263" xr:uid="{4292E6EE-92D6-48EC-AEED-9720B4C7349E}"/>
    <cellStyle name="20% - Accent5 6 8 3" xfId="29613" xr:uid="{3C2379D6-48C4-448A-922A-83928EF1AD64}"/>
    <cellStyle name="20% - Accent5 6 8 4" xfId="16050" xr:uid="{1FF04FDB-0A8E-414A-8240-CCA4C8D1A808}"/>
    <cellStyle name="20% - Accent5 6 9" xfId="43228" xr:uid="{909C0C5F-AA56-4EE2-B6CF-C48B4A73CD80}"/>
    <cellStyle name="20% - Accent5 7" xfId="1576" xr:uid="{20894863-2DBC-4BDD-BF9A-08449A35FF0F}"/>
    <cellStyle name="20% - Accent5 7 10" xfId="29614" xr:uid="{769EA97B-671F-4946-AC82-598068965578}"/>
    <cellStyle name="20% - Accent5 7 11" xfId="16051" xr:uid="{287DE773-8C6E-4CF5-91B4-962F472B6D95}"/>
    <cellStyle name="20% - Accent5 7 2" xfId="1577" xr:uid="{67601FF1-C256-41E6-A4ED-D14F16785609}"/>
    <cellStyle name="20% - Accent5 7 2 2" xfId="1578" xr:uid="{E4E36AC3-A9A7-47CF-B2CC-39733173FFCE}"/>
    <cellStyle name="20% - Accent5 7 2 2 2" xfId="1579" xr:uid="{20428F04-D79F-443B-BFAC-26E7767269A2}"/>
    <cellStyle name="20% - Accent5 7 2 2 2 2" xfId="1580" xr:uid="{F8A0C08C-663F-4538-8A07-0AF457564A22}"/>
    <cellStyle name="20% - Accent5 7 2 2 2 2 2" xfId="43268" xr:uid="{C3BB1CCB-C867-447D-9CE0-0717C50D882E}"/>
    <cellStyle name="20% - Accent5 7 2 2 2 2 3" xfId="29618" xr:uid="{FEB28BFA-978B-4E94-99B2-3D3E0EE50091}"/>
    <cellStyle name="20% - Accent5 7 2 2 2 2 4" xfId="16055" xr:uid="{ECC7E753-D8E1-4AFA-9347-6CA9552E8C27}"/>
    <cellStyle name="20% - Accent5 7 2 2 2 3" xfId="43267" xr:uid="{1BA1B0D6-623D-4A24-AC3E-E5DE4252EDE5}"/>
    <cellStyle name="20% - Accent5 7 2 2 2 4" xfId="29617" xr:uid="{ED74A6EF-088F-4E57-8B45-BEC684CA92A3}"/>
    <cellStyle name="20% - Accent5 7 2 2 2 5" xfId="16054" xr:uid="{9D13B86E-1BF8-467A-B97F-770C129776FE}"/>
    <cellStyle name="20% - Accent5 7 2 2 3" xfId="1581" xr:uid="{BBFC44D0-DA82-490D-A20B-E1FD9D791C51}"/>
    <cellStyle name="20% - Accent5 7 2 2 3 2" xfId="1582" xr:uid="{61A53986-5689-4C30-B337-C43AEB21E751}"/>
    <cellStyle name="20% - Accent5 7 2 2 3 2 2" xfId="43270" xr:uid="{B279DE4A-A13F-4EFE-AC4E-13DD7A829D0C}"/>
    <cellStyle name="20% - Accent5 7 2 2 3 2 3" xfId="29620" xr:uid="{A0859D6B-2429-4A45-913B-5A14E67FCA10}"/>
    <cellStyle name="20% - Accent5 7 2 2 3 2 4" xfId="16057" xr:uid="{9E2E527B-60C2-43AF-AA36-20F5879D403B}"/>
    <cellStyle name="20% - Accent5 7 2 2 3 3" xfId="43269" xr:uid="{97A238E0-101C-4A7F-9F62-29F7FAB74EA8}"/>
    <cellStyle name="20% - Accent5 7 2 2 3 4" xfId="29619" xr:uid="{1935211B-965D-42BB-B2A0-EBBA671039B7}"/>
    <cellStyle name="20% - Accent5 7 2 2 3 5" xfId="16056" xr:uid="{76B48964-AD1F-4FA0-89B2-A405BD86A537}"/>
    <cellStyle name="20% - Accent5 7 2 2 4" xfId="1583" xr:uid="{75845E90-EE49-4DC8-BFD1-25D47AB6EEB2}"/>
    <cellStyle name="20% - Accent5 7 2 2 4 2" xfId="43271" xr:uid="{AE6CC208-D025-4AEB-9D8D-C871A1A99452}"/>
    <cellStyle name="20% - Accent5 7 2 2 4 3" xfId="29621" xr:uid="{50CB57F0-63E4-464C-93A0-4DD221C991F7}"/>
    <cellStyle name="20% - Accent5 7 2 2 4 4" xfId="16058" xr:uid="{A5FBBB91-0B59-425F-8CF1-1C95A87BB02C}"/>
    <cellStyle name="20% - Accent5 7 2 2 5" xfId="43266" xr:uid="{C641ED19-B138-4E71-8574-5237F67BD225}"/>
    <cellStyle name="20% - Accent5 7 2 2 6" xfId="29616" xr:uid="{5006FCCA-52D8-4A05-8DE8-50BC0987B2D1}"/>
    <cellStyle name="20% - Accent5 7 2 2 7" xfId="16053" xr:uid="{63EFEEDF-8ABA-4A96-963F-3D0F73A65486}"/>
    <cellStyle name="20% - Accent5 7 2 3" xfId="1584" xr:uid="{982809BD-C7FF-4166-B86D-72AC6678073E}"/>
    <cellStyle name="20% - Accent5 7 2 3 2" xfId="1585" xr:uid="{9BAFCC1F-8D17-4BF9-8BE6-561DDE0D61A8}"/>
    <cellStyle name="20% - Accent5 7 2 3 2 2" xfId="43273" xr:uid="{B2DDD23E-6C9D-4898-A817-62C48A6D5CBA}"/>
    <cellStyle name="20% - Accent5 7 2 3 2 3" xfId="29623" xr:uid="{9CAD0078-22B3-4B0B-96D0-E8914D57CA52}"/>
    <cellStyle name="20% - Accent5 7 2 3 2 4" xfId="16060" xr:uid="{2820FA06-5615-4C91-915A-42C9FD6B2924}"/>
    <cellStyle name="20% - Accent5 7 2 3 3" xfId="43272" xr:uid="{6588931D-D1A3-4EEF-A198-570950D83973}"/>
    <cellStyle name="20% - Accent5 7 2 3 4" xfId="29622" xr:uid="{5F0127F1-E990-47A8-B182-2A02C93C0B95}"/>
    <cellStyle name="20% - Accent5 7 2 3 5" xfId="16059" xr:uid="{251D4C73-031D-4011-84D0-8344678247A4}"/>
    <cellStyle name="20% - Accent5 7 2 4" xfId="1586" xr:uid="{C68BE99C-21FC-4ECB-923B-CEADA1054ACE}"/>
    <cellStyle name="20% - Accent5 7 2 4 2" xfId="1587" xr:uid="{C5215FE2-A1E2-4232-BD84-67A9AC0E7BCA}"/>
    <cellStyle name="20% - Accent5 7 2 4 2 2" xfId="43275" xr:uid="{C3A0848C-A3AE-4B4B-83AA-CA40EC44E2E2}"/>
    <cellStyle name="20% - Accent5 7 2 4 2 3" xfId="29625" xr:uid="{1FA9054D-B1B7-463B-8A0C-D7B3CD35CBC0}"/>
    <cellStyle name="20% - Accent5 7 2 4 2 4" xfId="16062" xr:uid="{4AE4A4E6-24F6-468E-B123-33CC24A83653}"/>
    <cellStyle name="20% - Accent5 7 2 4 3" xfId="43274" xr:uid="{36DC4FCA-34F4-42A7-B241-720E2F5BE586}"/>
    <cellStyle name="20% - Accent5 7 2 4 4" xfId="29624" xr:uid="{E14ED781-A28B-4FC9-9FC4-02C2B8C7EE86}"/>
    <cellStyle name="20% - Accent5 7 2 4 5" xfId="16061" xr:uid="{9B1C7D6E-61B1-4C99-9FD5-1905477D27FD}"/>
    <cellStyle name="20% - Accent5 7 2 5" xfId="1588" xr:uid="{FA06AAD8-2D17-4079-9F06-859B4C06014E}"/>
    <cellStyle name="20% - Accent5 7 2 5 2" xfId="43276" xr:uid="{29AAEFD2-4523-4721-8A0C-F12492A50D22}"/>
    <cellStyle name="20% - Accent5 7 2 5 3" xfId="29626" xr:uid="{2A513710-3B0A-4F06-9D52-6F7C6C47488E}"/>
    <cellStyle name="20% - Accent5 7 2 5 4" xfId="16063" xr:uid="{217E598D-3243-44EB-B640-42ADCCF76130}"/>
    <cellStyle name="20% - Accent5 7 2 6" xfId="43265" xr:uid="{79284A27-1EDD-420C-BDCF-034B909901E8}"/>
    <cellStyle name="20% - Accent5 7 2 7" xfId="29615" xr:uid="{0A95E492-F850-4DEA-A560-F4A4232051F8}"/>
    <cellStyle name="20% - Accent5 7 2 8" xfId="16052" xr:uid="{DFE36E18-5AB4-47B0-AF1A-504678998C8C}"/>
    <cellStyle name="20% - Accent5 7 3" xfId="1589" xr:uid="{A7F07751-0404-49A6-BA3E-A7B95E1E6393}"/>
    <cellStyle name="20% - Accent5 7 3 2" xfId="1590" xr:uid="{FF21F3DA-D796-4BEA-A155-DFCF2BC0935C}"/>
    <cellStyle name="20% - Accent5 7 3 2 2" xfId="1591" xr:uid="{3FE2534D-C4BD-4DCE-8139-33CD33266F7B}"/>
    <cellStyle name="20% - Accent5 7 3 2 2 2" xfId="43279" xr:uid="{E7DAC12F-8D20-4BE3-AD0D-D1DD1067E1A3}"/>
    <cellStyle name="20% - Accent5 7 3 2 2 3" xfId="29629" xr:uid="{871A9147-E4FF-4592-95AA-67D9DDC2B4B3}"/>
    <cellStyle name="20% - Accent5 7 3 2 2 4" xfId="16066" xr:uid="{62532B75-C679-4DD2-BCBA-3FBB985BC569}"/>
    <cellStyle name="20% - Accent5 7 3 2 3" xfId="43278" xr:uid="{541B1322-55AB-4F9C-A10E-84F2A2B195EC}"/>
    <cellStyle name="20% - Accent5 7 3 2 4" xfId="29628" xr:uid="{C6FB251D-5654-4C83-8B5C-A79484C174B0}"/>
    <cellStyle name="20% - Accent5 7 3 2 5" xfId="16065" xr:uid="{F35279EF-E4B2-4312-8149-DB5C48686DAB}"/>
    <cellStyle name="20% - Accent5 7 3 3" xfId="1592" xr:uid="{EC00012A-E8C8-4A4D-981B-0E1FA7AA7524}"/>
    <cellStyle name="20% - Accent5 7 3 3 2" xfId="1593" xr:uid="{6176B98E-F88C-4880-B6C0-98926C4B5890}"/>
    <cellStyle name="20% - Accent5 7 3 3 2 2" xfId="43281" xr:uid="{441BBFF5-7B57-463D-BAC9-D0D012804086}"/>
    <cellStyle name="20% - Accent5 7 3 3 2 3" xfId="29631" xr:uid="{C5C101C8-9E2B-4101-A33E-2A22AE330F74}"/>
    <cellStyle name="20% - Accent5 7 3 3 2 4" xfId="16068" xr:uid="{FA86C75B-D90C-4BD8-AC33-E273F4A63B1B}"/>
    <cellStyle name="20% - Accent5 7 3 3 3" xfId="43280" xr:uid="{243FDBC3-60F9-4A0C-A959-0FF27F65E772}"/>
    <cellStyle name="20% - Accent5 7 3 3 4" xfId="29630" xr:uid="{878B122A-8854-419D-879E-1E897EB40B84}"/>
    <cellStyle name="20% - Accent5 7 3 3 5" xfId="16067" xr:uid="{D9B27A53-D5E9-4EEE-B721-959766BA206A}"/>
    <cellStyle name="20% - Accent5 7 3 4" xfId="1594" xr:uid="{04364ACF-F863-4A1B-8391-D56FC832E2D9}"/>
    <cellStyle name="20% - Accent5 7 3 4 2" xfId="43282" xr:uid="{4508CCD6-ADBE-4022-B6ED-B627C599B415}"/>
    <cellStyle name="20% - Accent5 7 3 4 3" xfId="29632" xr:uid="{05766FC2-0751-4DDA-A16E-845B6DA1D667}"/>
    <cellStyle name="20% - Accent5 7 3 4 4" xfId="16069" xr:uid="{621FA6FF-249E-4C64-B169-9A9445239CAF}"/>
    <cellStyle name="20% - Accent5 7 3 5" xfId="43277" xr:uid="{103034F9-9BCB-44A3-A623-5AB66E99406C}"/>
    <cellStyle name="20% - Accent5 7 3 6" xfId="29627" xr:uid="{12720896-0252-407C-8AB8-A09C621059BE}"/>
    <cellStyle name="20% - Accent5 7 3 7" xfId="16064" xr:uid="{39258B97-E506-4D59-BC5D-2AF13FDA30CC}"/>
    <cellStyle name="20% - Accent5 7 4" xfId="1595" xr:uid="{E347F378-1326-4777-9C31-5BFBB58A8D99}"/>
    <cellStyle name="20% - Accent5 7 4 2" xfId="1596" xr:uid="{35871F1D-5129-4D8E-A905-58BE40E34D05}"/>
    <cellStyle name="20% - Accent5 7 4 2 2" xfId="1597" xr:uid="{611096B7-641E-4A48-8B4A-C1C45CC6A00E}"/>
    <cellStyle name="20% - Accent5 7 4 2 2 2" xfId="43285" xr:uid="{2346CDF3-F4EB-4DBD-882E-8EC6C70ECBB9}"/>
    <cellStyle name="20% - Accent5 7 4 2 2 3" xfId="29635" xr:uid="{E56BB8A8-87A2-4196-957B-93FE1ADF6C23}"/>
    <cellStyle name="20% - Accent5 7 4 2 2 4" xfId="16072" xr:uid="{677BF175-B46A-41AB-89CD-DF24C0925D7A}"/>
    <cellStyle name="20% - Accent5 7 4 2 3" xfId="43284" xr:uid="{A12B5612-F75A-4C9A-B7FE-4AA1E46272DE}"/>
    <cellStyle name="20% - Accent5 7 4 2 4" xfId="29634" xr:uid="{F232683E-88AC-4B5E-8435-4BBFD69291F8}"/>
    <cellStyle name="20% - Accent5 7 4 2 5" xfId="16071" xr:uid="{6E295D43-CC1E-462C-920D-EC257CB14E2A}"/>
    <cellStyle name="20% - Accent5 7 4 3" xfId="1598" xr:uid="{C8ECC078-D526-43F1-892A-E0136DDE9333}"/>
    <cellStyle name="20% - Accent5 7 4 3 2" xfId="1599" xr:uid="{EEEEC24A-77AD-439D-A5B0-D066AC229AF5}"/>
    <cellStyle name="20% - Accent5 7 4 3 2 2" xfId="43287" xr:uid="{DE146AC3-A361-4E67-A24C-B3BB711D1DB1}"/>
    <cellStyle name="20% - Accent5 7 4 3 2 3" xfId="29637" xr:uid="{3D85F0D4-94A9-43F3-9C49-05212D40ABF0}"/>
    <cellStyle name="20% - Accent5 7 4 3 2 4" xfId="16074" xr:uid="{63BBAD5F-C2A6-41CF-B182-AD8BD9904F50}"/>
    <cellStyle name="20% - Accent5 7 4 3 3" xfId="43286" xr:uid="{BD33E411-7626-4917-8CCB-03F6EE196F05}"/>
    <cellStyle name="20% - Accent5 7 4 3 4" xfId="29636" xr:uid="{209025E3-E3F7-4F8B-B87B-2A4625EAFD73}"/>
    <cellStyle name="20% - Accent5 7 4 3 5" xfId="16073" xr:uid="{9DFE8741-598D-461B-B209-B23AFAEB536F}"/>
    <cellStyle name="20% - Accent5 7 4 4" xfId="1600" xr:uid="{95623F70-F968-48F7-A746-CC5E0A8B44EE}"/>
    <cellStyle name="20% - Accent5 7 4 4 2" xfId="43288" xr:uid="{8EA3ECB4-0560-4F61-956A-818B8FADD6D6}"/>
    <cellStyle name="20% - Accent5 7 4 4 3" xfId="29638" xr:uid="{FD38429A-2721-4568-9732-D8E67A25DCBF}"/>
    <cellStyle name="20% - Accent5 7 4 4 4" xfId="16075" xr:uid="{E122DBCE-987C-4358-9E05-C8EAF05C85F8}"/>
    <cellStyle name="20% - Accent5 7 4 5" xfId="43283" xr:uid="{FA80C333-9AEB-4201-9525-83B31E1FA993}"/>
    <cellStyle name="20% - Accent5 7 4 6" xfId="29633" xr:uid="{84E457FC-B68B-4544-8791-85E4B687D8BD}"/>
    <cellStyle name="20% - Accent5 7 4 7" xfId="16070" xr:uid="{1738F991-1BF1-4C81-AB58-9F1D4858A89C}"/>
    <cellStyle name="20% - Accent5 7 5" xfId="1601" xr:uid="{F446EAEF-C93C-47E7-A49B-877A8CF35BA1}"/>
    <cellStyle name="20% - Accent5 7 5 2" xfId="1602" xr:uid="{EC52238E-D909-412A-8435-989832C50C4A}"/>
    <cellStyle name="20% - Accent5 7 5 2 2" xfId="1603" xr:uid="{096E9835-006B-4F01-8BDB-82217DFE4F78}"/>
    <cellStyle name="20% - Accent5 7 5 2 2 2" xfId="43291" xr:uid="{51F6ACCC-851A-4195-8400-BA108901F67B}"/>
    <cellStyle name="20% - Accent5 7 5 2 2 3" xfId="29641" xr:uid="{F2B0B197-C836-453B-91BC-710787A80346}"/>
    <cellStyle name="20% - Accent5 7 5 2 2 4" xfId="16078" xr:uid="{3FFAC25F-AED4-4C41-83A6-DB014F73F4EF}"/>
    <cellStyle name="20% - Accent5 7 5 2 3" xfId="43290" xr:uid="{2112D7F4-A065-4983-B781-727CAFD62DFF}"/>
    <cellStyle name="20% - Accent5 7 5 2 4" xfId="29640" xr:uid="{51739FE5-D452-4E44-BA2A-43BF1418D8D9}"/>
    <cellStyle name="20% - Accent5 7 5 2 5" xfId="16077" xr:uid="{41E3C47D-4AB1-4CE0-8D6F-C045A6154D78}"/>
    <cellStyle name="20% - Accent5 7 5 3" xfId="1604" xr:uid="{60E4E622-0291-4791-A133-06020FA61FC7}"/>
    <cellStyle name="20% - Accent5 7 5 3 2" xfId="1605" xr:uid="{56CF52C6-DA71-416A-97E4-DFBB3DA3CC3C}"/>
    <cellStyle name="20% - Accent5 7 5 3 2 2" xfId="43293" xr:uid="{5552FA07-97ED-4E45-A39F-9A487B60DF1E}"/>
    <cellStyle name="20% - Accent5 7 5 3 2 3" xfId="29643" xr:uid="{B115B598-A0CD-499D-94AA-C3F895755F07}"/>
    <cellStyle name="20% - Accent5 7 5 3 2 4" xfId="16080" xr:uid="{7C3E7845-63E8-4F9A-AD23-0A3A604B8ADE}"/>
    <cellStyle name="20% - Accent5 7 5 3 3" xfId="43292" xr:uid="{C1FE04EE-22DD-41F0-8A17-7E316B82F028}"/>
    <cellStyle name="20% - Accent5 7 5 3 4" xfId="29642" xr:uid="{5EE098E8-F25A-473D-A548-74310DEEBFBF}"/>
    <cellStyle name="20% - Accent5 7 5 3 5" xfId="16079" xr:uid="{17237AE1-541E-4CDC-9BDB-0E33DB450BF1}"/>
    <cellStyle name="20% - Accent5 7 5 4" xfId="1606" xr:uid="{9B352598-4CA7-48C1-A7BB-C63B147C23C4}"/>
    <cellStyle name="20% - Accent5 7 5 4 2" xfId="43294" xr:uid="{0DF34250-FFB0-4F08-B70C-58249C15FF4F}"/>
    <cellStyle name="20% - Accent5 7 5 4 3" xfId="29644" xr:uid="{44A490EC-78EB-4869-ADC0-56656C27A937}"/>
    <cellStyle name="20% - Accent5 7 5 4 4" xfId="16081" xr:uid="{5777C00B-A754-4008-9B1B-F97B4FDB3F3C}"/>
    <cellStyle name="20% - Accent5 7 5 5" xfId="43289" xr:uid="{70CEE1A0-BE2E-449E-B041-BD88BEDCE937}"/>
    <cellStyle name="20% - Accent5 7 5 6" xfId="29639" xr:uid="{4CDE9744-EB4A-47DA-98F8-1B2A119C4A9F}"/>
    <cellStyle name="20% - Accent5 7 5 7" xfId="16076" xr:uid="{142CBDDB-E00E-4966-8A74-C87757BDEE34}"/>
    <cellStyle name="20% - Accent5 7 6" xfId="1607" xr:uid="{BA92E4AF-1302-460B-A765-5317AD68D45B}"/>
    <cellStyle name="20% - Accent5 7 6 2" xfId="1608" xr:uid="{703B0B0B-11A4-435A-B614-B153732D2716}"/>
    <cellStyle name="20% - Accent5 7 6 2 2" xfId="43296" xr:uid="{94DB6345-095E-4AE2-8A32-05198D71A740}"/>
    <cellStyle name="20% - Accent5 7 6 2 3" xfId="29646" xr:uid="{18D35C99-4CC5-40AF-8E5F-D71444CE0355}"/>
    <cellStyle name="20% - Accent5 7 6 2 4" xfId="16083" xr:uid="{A2AB0518-C878-4F08-9F30-A4A553F4AD1D}"/>
    <cellStyle name="20% - Accent5 7 6 3" xfId="43295" xr:uid="{47F45686-E5DD-41C9-AFF2-3A0D15C666F0}"/>
    <cellStyle name="20% - Accent5 7 6 4" xfId="29645" xr:uid="{7B49465B-1B79-442B-AB25-7FBCBF556435}"/>
    <cellStyle name="20% - Accent5 7 6 5" xfId="16082" xr:uid="{F5C2DE4F-1343-4596-AA7C-E7D9F8831776}"/>
    <cellStyle name="20% - Accent5 7 7" xfId="1609" xr:uid="{CFFBCD36-5C02-42F4-9247-82F36330ADA9}"/>
    <cellStyle name="20% - Accent5 7 7 2" xfId="1610" xr:uid="{74081AAC-4AC9-4B3A-8D29-BB3C449DC20A}"/>
    <cellStyle name="20% - Accent5 7 7 2 2" xfId="43298" xr:uid="{B6835920-7836-4E74-84C1-3853B69E8EA1}"/>
    <cellStyle name="20% - Accent5 7 7 2 3" xfId="29648" xr:uid="{00580ADA-0F78-4B78-A90D-BB386F9768E4}"/>
    <cellStyle name="20% - Accent5 7 7 2 4" xfId="16085" xr:uid="{9842A669-B522-49F0-9197-2FB72A0A228D}"/>
    <cellStyle name="20% - Accent5 7 7 3" xfId="43297" xr:uid="{D57723EB-03C3-47E5-940E-7CBBFA860D89}"/>
    <cellStyle name="20% - Accent5 7 7 4" xfId="29647" xr:uid="{1FC8F7FB-40AC-49DA-A97E-D4927C25463E}"/>
    <cellStyle name="20% - Accent5 7 7 5" xfId="16084" xr:uid="{5BF83BE5-74E5-4926-B23E-F0659A8E0A6F}"/>
    <cellStyle name="20% - Accent5 7 8" xfId="1611" xr:uid="{583A996A-27C2-49E9-BA3B-0E4E5C215C6D}"/>
    <cellStyle name="20% - Accent5 7 8 2" xfId="43299" xr:uid="{996D3E34-2814-4AC6-AB83-DC48A2A9FB05}"/>
    <cellStyle name="20% - Accent5 7 8 3" xfId="29649" xr:uid="{571E48CF-5EA7-4D6C-B3E3-88C6A0364B78}"/>
    <cellStyle name="20% - Accent5 7 8 4" xfId="16086" xr:uid="{2D32FAA7-E3ED-4FBE-BB07-008F0DB36079}"/>
    <cellStyle name="20% - Accent5 7 9" xfId="43264" xr:uid="{40D1E86D-9D92-4259-BB27-1E310DCE7290}"/>
    <cellStyle name="20% - Accent5 8" xfId="1612" xr:uid="{85B72C01-C9CC-4D6B-BF38-1376686C85CA}"/>
    <cellStyle name="20% - Accent5 8 2" xfId="1613" xr:uid="{92D4FD54-CA5C-43C2-A34E-9D36EBF56D5B}"/>
    <cellStyle name="20% - Accent5 8 2 2" xfId="1614" xr:uid="{E72D9201-7CF3-4351-B408-0E8115ECDD5F}"/>
    <cellStyle name="20% - Accent5 8 2 2 2" xfId="1615" xr:uid="{7F222FE1-0099-45C9-B7F1-F44EB0279445}"/>
    <cellStyle name="20% - Accent5 8 2 2 2 2" xfId="43303" xr:uid="{26C6EF6B-235C-4997-8B5B-43C8EFCF42C1}"/>
    <cellStyle name="20% - Accent5 8 2 2 2 3" xfId="29653" xr:uid="{24840B42-A1D4-460A-8792-4C6B1926A939}"/>
    <cellStyle name="20% - Accent5 8 2 2 2 4" xfId="16090" xr:uid="{674BFE2D-BF88-4C1A-BD22-8FB8C76A1C73}"/>
    <cellStyle name="20% - Accent5 8 2 2 3" xfId="43302" xr:uid="{BECCB206-15C6-4E8A-9BB0-E7F4D096B6F3}"/>
    <cellStyle name="20% - Accent5 8 2 2 4" xfId="29652" xr:uid="{1AE5CF54-F758-40ED-8C27-83D543A73932}"/>
    <cellStyle name="20% - Accent5 8 2 2 5" xfId="16089" xr:uid="{9DC54BDC-62C6-4D79-94E0-F02079A4A71E}"/>
    <cellStyle name="20% - Accent5 8 2 3" xfId="1616" xr:uid="{A435B506-8017-4BD6-8E72-DD61BDF12239}"/>
    <cellStyle name="20% - Accent5 8 2 3 2" xfId="1617" xr:uid="{945B9858-7B16-42F0-A3E2-8E40CEC654E0}"/>
    <cellStyle name="20% - Accent5 8 2 3 2 2" xfId="43305" xr:uid="{B91A36CD-48CB-442E-BFF9-4792EA1281F9}"/>
    <cellStyle name="20% - Accent5 8 2 3 2 3" xfId="29655" xr:uid="{DAA38ACE-E246-48F7-A9F7-B8ED0AC1C434}"/>
    <cellStyle name="20% - Accent5 8 2 3 2 4" xfId="16092" xr:uid="{CC85F7EC-F59E-4D02-BAE5-55C2F3349CB8}"/>
    <cellStyle name="20% - Accent5 8 2 3 3" xfId="43304" xr:uid="{31A46F79-BB45-428D-9A13-0255A1E3877F}"/>
    <cellStyle name="20% - Accent5 8 2 3 4" xfId="29654" xr:uid="{A2AAFE07-B0D7-4502-B175-51B47D36408B}"/>
    <cellStyle name="20% - Accent5 8 2 3 5" xfId="16091" xr:uid="{364C4E6B-1BC4-4E65-8C14-8FF32C602519}"/>
    <cellStyle name="20% - Accent5 8 2 4" xfId="1618" xr:uid="{B39D164F-AB3F-4270-AFC8-5255DE05B4B1}"/>
    <cellStyle name="20% - Accent5 8 2 4 2" xfId="43306" xr:uid="{0C3F92C4-30B2-46DC-90A9-97EDF77561F4}"/>
    <cellStyle name="20% - Accent5 8 2 4 3" xfId="29656" xr:uid="{B0B64F65-3E71-444C-A8F7-E1D73B4D1D70}"/>
    <cellStyle name="20% - Accent5 8 2 4 4" xfId="16093" xr:uid="{8E7044DC-A5A0-496A-B15E-4A8577A78D7C}"/>
    <cellStyle name="20% - Accent5 8 2 5" xfId="43301" xr:uid="{4A117595-2AC6-4ED9-834B-D6C0025B5587}"/>
    <cellStyle name="20% - Accent5 8 2 6" xfId="29651" xr:uid="{5BDEFCDA-2379-4EF6-9C89-8A83D4DB207A}"/>
    <cellStyle name="20% - Accent5 8 2 7" xfId="16088" xr:uid="{5063BE9A-325C-4FE3-B925-991A022BF312}"/>
    <cellStyle name="20% - Accent5 8 3" xfId="1619" xr:uid="{2B8D0068-6876-48A0-B49D-11B6EC2A0FA3}"/>
    <cellStyle name="20% - Accent5 8 3 2" xfId="1620" xr:uid="{2DE41B5D-4B78-4A84-8F74-1F85A3F554D7}"/>
    <cellStyle name="20% - Accent5 8 3 2 2" xfId="1621" xr:uid="{37EF6B8B-1B44-4C92-BE95-3E14E59929C0}"/>
    <cellStyle name="20% - Accent5 8 3 2 2 2" xfId="43309" xr:uid="{65516C81-70A3-4B2C-B6C3-2531ABDB21AF}"/>
    <cellStyle name="20% - Accent5 8 3 2 2 3" xfId="29659" xr:uid="{4B7DD05E-FBD1-4A6A-B977-CA328647C35E}"/>
    <cellStyle name="20% - Accent5 8 3 2 2 4" xfId="16096" xr:uid="{C5230368-322E-42CD-9C8A-8E737D1ACEDC}"/>
    <cellStyle name="20% - Accent5 8 3 2 3" xfId="43308" xr:uid="{F24DD1CD-8511-4F58-8326-8FA889787E8F}"/>
    <cellStyle name="20% - Accent5 8 3 2 4" xfId="29658" xr:uid="{874ED328-37C5-44A3-B016-DDE5272A1783}"/>
    <cellStyle name="20% - Accent5 8 3 2 5" xfId="16095" xr:uid="{7DC4604A-A2A8-4196-A84F-E541628FC0AF}"/>
    <cellStyle name="20% - Accent5 8 3 3" xfId="1622" xr:uid="{5EF42B59-C79A-4D3B-A7D4-E158578D6500}"/>
    <cellStyle name="20% - Accent5 8 3 3 2" xfId="1623" xr:uid="{43799263-8562-499D-83A6-5784334EB8C7}"/>
    <cellStyle name="20% - Accent5 8 3 3 2 2" xfId="43311" xr:uid="{4CAFC863-ADD2-42DF-8BD8-4CD33D76585D}"/>
    <cellStyle name="20% - Accent5 8 3 3 2 3" xfId="29661" xr:uid="{F9D1BF66-1585-4102-836F-C752F7174ABF}"/>
    <cellStyle name="20% - Accent5 8 3 3 2 4" xfId="16098" xr:uid="{AED377D7-F614-4D7A-BA85-C58CEAC969B4}"/>
    <cellStyle name="20% - Accent5 8 3 3 3" xfId="43310" xr:uid="{EA83F7A4-3345-4AC7-9332-A075256240B0}"/>
    <cellStyle name="20% - Accent5 8 3 3 4" xfId="29660" xr:uid="{13FF4677-CAED-4C5A-8600-BCF304D970A9}"/>
    <cellStyle name="20% - Accent5 8 3 3 5" xfId="16097" xr:uid="{639D03BF-299C-43F7-B15D-0C23E968806D}"/>
    <cellStyle name="20% - Accent5 8 3 4" xfId="1624" xr:uid="{CF32EE08-1207-4E6E-A573-3B271558CA51}"/>
    <cellStyle name="20% - Accent5 8 3 4 2" xfId="43312" xr:uid="{FF71733E-170A-4016-80A6-5EA4C4ED67A2}"/>
    <cellStyle name="20% - Accent5 8 3 4 3" xfId="29662" xr:uid="{68284D15-1464-459B-9AB4-5CAC37F216F7}"/>
    <cellStyle name="20% - Accent5 8 3 4 4" xfId="16099" xr:uid="{0F7A9483-7B50-41BA-A660-F4E67896EA9D}"/>
    <cellStyle name="20% - Accent5 8 3 5" xfId="43307" xr:uid="{ADE9394D-B663-4EA8-9894-9CC07B90AD6C}"/>
    <cellStyle name="20% - Accent5 8 3 6" xfId="29657" xr:uid="{EC42ABEF-F7BC-489F-80B9-C9D2C7432AB3}"/>
    <cellStyle name="20% - Accent5 8 3 7" xfId="16094" xr:uid="{E4CE887D-B395-4060-8654-B408AB7B8747}"/>
    <cellStyle name="20% - Accent5 8 4" xfId="1625" xr:uid="{15EE00E1-1F0D-4AA2-B22A-F6950644A967}"/>
    <cellStyle name="20% - Accent5 8 4 2" xfId="1626" xr:uid="{12CF566F-CD7E-4C73-B549-6BF4EBF17516}"/>
    <cellStyle name="20% - Accent5 8 4 2 2" xfId="43314" xr:uid="{6CBFAB94-40FF-451E-AA93-BABE8B41650D}"/>
    <cellStyle name="20% - Accent5 8 4 2 3" xfId="29664" xr:uid="{582FE005-A712-4098-A73B-2D121FCD22DA}"/>
    <cellStyle name="20% - Accent5 8 4 2 4" xfId="16101" xr:uid="{08985C75-6FF4-46A1-BC83-2DA2E424AA1E}"/>
    <cellStyle name="20% - Accent5 8 4 3" xfId="43313" xr:uid="{89D1B1BC-6C06-4662-A816-D24CBA3BA38B}"/>
    <cellStyle name="20% - Accent5 8 4 4" xfId="29663" xr:uid="{125F6121-0EC4-44FF-A274-688CC57FDDD7}"/>
    <cellStyle name="20% - Accent5 8 4 5" xfId="16100" xr:uid="{63BB6C3C-7185-4E32-8273-A6064AB9D6A1}"/>
    <cellStyle name="20% - Accent5 8 5" xfId="1627" xr:uid="{54E558B3-2A81-412E-B32A-C00A8B2953C5}"/>
    <cellStyle name="20% - Accent5 8 5 2" xfId="1628" xr:uid="{093C77C1-FB48-4813-B9B9-FA851D1C4DC7}"/>
    <cellStyle name="20% - Accent5 8 5 2 2" xfId="43316" xr:uid="{9D0CB459-3896-4BFD-BC70-B08352088E3F}"/>
    <cellStyle name="20% - Accent5 8 5 2 3" xfId="29666" xr:uid="{1398240D-12FD-4013-BCBA-012AD975B2E8}"/>
    <cellStyle name="20% - Accent5 8 5 2 4" xfId="16103" xr:uid="{DC199F24-0B51-4B06-8261-DE80786FCF00}"/>
    <cellStyle name="20% - Accent5 8 5 3" xfId="43315" xr:uid="{EFDE67DD-C957-4078-A236-818453E65E9D}"/>
    <cellStyle name="20% - Accent5 8 5 4" xfId="29665" xr:uid="{A1B74C0F-21B0-44CC-BBFD-27CBD50BE61F}"/>
    <cellStyle name="20% - Accent5 8 5 5" xfId="16102" xr:uid="{D6593724-4D30-4026-92EC-60697DC4DBCC}"/>
    <cellStyle name="20% - Accent5 8 6" xfId="1629" xr:uid="{207191B5-FD0D-4727-8356-9D45FA7EBFAA}"/>
    <cellStyle name="20% - Accent5 8 6 2" xfId="43317" xr:uid="{0341885F-6F0C-4DC3-A113-8952928A8EA0}"/>
    <cellStyle name="20% - Accent5 8 6 3" xfId="29667" xr:uid="{AF53E68F-909C-40EE-BD6F-166238E55EE8}"/>
    <cellStyle name="20% - Accent5 8 6 4" xfId="16104" xr:uid="{63695E93-67D8-420A-AB39-7CDFDC68B05C}"/>
    <cellStyle name="20% - Accent5 8 7" xfId="43300" xr:uid="{A8A67EEB-5845-423D-8E30-675544930C63}"/>
    <cellStyle name="20% - Accent5 8 8" xfId="29650" xr:uid="{459B4236-4212-4C6F-BC7D-A42B6A2479C9}"/>
    <cellStyle name="20% - Accent5 8 9" xfId="16087" xr:uid="{518F3DD7-9106-429A-88D4-DF09ACA7C5E1}"/>
    <cellStyle name="20% - Accent5 9" xfId="1630" xr:uid="{0989FFDF-EFE1-439F-8BFE-705615BA67B8}"/>
    <cellStyle name="20% - Accent5 9 2" xfId="1631" xr:uid="{F767E6B0-E90C-4D32-868D-F24B83D87400}"/>
    <cellStyle name="20% - Accent5 9 2 2" xfId="1632" xr:uid="{67DEF189-3363-402E-BCF3-13DB70CA11BA}"/>
    <cellStyle name="20% - Accent5 9 2 2 2" xfId="1633" xr:uid="{E0A6A729-9CCD-474B-88A0-99A5D4ECA74E}"/>
    <cellStyle name="20% - Accent5 9 2 2 2 2" xfId="43321" xr:uid="{B6DC4741-92C4-486F-AB52-AE1F4DDBB9DD}"/>
    <cellStyle name="20% - Accent5 9 2 2 2 3" xfId="29671" xr:uid="{7C01677D-320E-49AE-A608-FD2055A736C2}"/>
    <cellStyle name="20% - Accent5 9 2 2 2 4" xfId="16108" xr:uid="{BD7908D2-6B1D-4493-AAAC-AAD6C2DC5E2B}"/>
    <cellStyle name="20% - Accent5 9 2 2 3" xfId="43320" xr:uid="{FA54510A-AB87-4203-9C77-C8C5B357078D}"/>
    <cellStyle name="20% - Accent5 9 2 2 4" xfId="29670" xr:uid="{0442DBE7-2952-42B2-B10B-5C0DD97BB7F4}"/>
    <cellStyle name="20% - Accent5 9 2 2 5" xfId="16107" xr:uid="{AD6808A4-F7FA-4778-AF26-D9AB9650F438}"/>
    <cellStyle name="20% - Accent5 9 2 3" xfId="1634" xr:uid="{3BA8F442-C456-4B5B-8032-DBE690AEA697}"/>
    <cellStyle name="20% - Accent5 9 2 3 2" xfId="1635" xr:uid="{F563E818-7A19-49EF-A076-C36FCD1C5443}"/>
    <cellStyle name="20% - Accent5 9 2 3 2 2" xfId="43323" xr:uid="{441D9BFB-7FF4-4273-BCBD-B11098B138D4}"/>
    <cellStyle name="20% - Accent5 9 2 3 2 3" xfId="29673" xr:uid="{A0D51DEB-D16A-49DE-8039-E9C6B71A31FA}"/>
    <cellStyle name="20% - Accent5 9 2 3 2 4" xfId="16110" xr:uid="{90113370-729F-4D66-8510-CEE0168A8916}"/>
    <cellStyle name="20% - Accent5 9 2 3 3" xfId="43322" xr:uid="{8D95CF0A-765A-4C80-A28F-B8F184608E5F}"/>
    <cellStyle name="20% - Accent5 9 2 3 4" xfId="29672" xr:uid="{D6D91A5B-CA1C-43E1-BB62-FB5BE1140B62}"/>
    <cellStyle name="20% - Accent5 9 2 3 5" xfId="16109" xr:uid="{70681651-2FB3-4589-8A8A-3FA8EFDF3748}"/>
    <cellStyle name="20% - Accent5 9 2 4" xfId="1636" xr:uid="{85858FBB-99C2-44C0-8BED-57B63BD9DD4F}"/>
    <cellStyle name="20% - Accent5 9 2 4 2" xfId="43324" xr:uid="{999045B7-4917-4788-A047-CA4419DCD8F1}"/>
    <cellStyle name="20% - Accent5 9 2 4 3" xfId="29674" xr:uid="{2BBFA714-821C-45E2-A9B7-633529481887}"/>
    <cellStyle name="20% - Accent5 9 2 4 4" xfId="16111" xr:uid="{F7C0B3DF-77D1-4965-8B47-ECFCF5849DD0}"/>
    <cellStyle name="20% - Accent5 9 2 5" xfId="43319" xr:uid="{C0D69BD4-EB46-4447-92E2-28529E58E6F7}"/>
    <cellStyle name="20% - Accent5 9 2 6" xfId="29669" xr:uid="{6CCBF098-4ED9-42B3-99EF-87287AECC427}"/>
    <cellStyle name="20% - Accent5 9 2 7" xfId="16106" xr:uid="{AF3DDB8F-C317-48E8-8C48-45CB9911E6A2}"/>
    <cellStyle name="20% - Accent5 9 3" xfId="1637" xr:uid="{6FBE3E7E-CA89-4CBD-AA38-1B81AF5016B1}"/>
    <cellStyle name="20% - Accent5 9 3 2" xfId="1638" xr:uid="{1073972B-E389-4021-A24E-1F70B6FC1DEA}"/>
    <cellStyle name="20% - Accent5 9 3 2 2" xfId="1639" xr:uid="{D128FBDA-B495-4C28-B6C4-957EBA3B2096}"/>
    <cellStyle name="20% - Accent5 9 3 2 2 2" xfId="43327" xr:uid="{ED2F75BC-7515-4725-97DA-A2D1CC5DBD62}"/>
    <cellStyle name="20% - Accent5 9 3 2 2 3" xfId="29677" xr:uid="{CBA99E92-0D93-4A55-8487-0B01D178AA3C}"/>
    <cellStyle name="20% - Accent5 9 3 2 2 4" xfId="16114" xr:uid="{CD7036E0-C724-46E1-B9CC-069520B9FB2A}"/>
    <cellStyle name="20% - Accent5 9 3 2 3" xfId="43326" xr:uid="{B392240A-D672-4D27-9EFF-D3972CBB2DB7}"/>
    <cellStyle name="20% - Accent5 9 3 2 4" xfId="29676" xr:uid="{68E65618-E538-48F4-975B-89A07F35056D}"/>
    <cellStyle name="20% - Accent5 9 3 2 5" xfId="16113" xr:uid="{415C4C9D-F56A-430E-B7B1-32F6476C5B9A}"/>
    <cellStyle name="20% - Accent5 9 3 3" xfId="1640" xr:uid="{7BB4927F-ADDE-4BE7-8621-176B2FF4E384}"/>
    <cellStyle name="20% - Accent5 9 3 3 2" xfId="1641" xr:uid="{5354829B-1F7E-471E-824E-3D91826BCAD0}"/>
    <cellStyle name="20% - Accent5 9 3 3 2 2" xfId="43329" xr:uid="{6714EB7B-6CA0-4FA3-804C-35D90AEC6592}"/>
    <cellStyle name="20% - Accent5 9 3 3 2 3" xfId="29679" xr:uid="{5485AC0B-1B8E-44CD-930C-D94DCDD02A16}"/>
    <cellStyle name="20% - Accent5 9 3 3 2 4" xfId="16116" xr:uid="{C829D202-F6DE-4FF9-9AEB-265512DF3507}"/>
    <cellStyle name="20% - Accent5 9 3 3 3" xfId="43328" xr:uid="{ACB2F916-2C10-44B7-B526-52985CBABB5F}"/>
    <cellStyle name="20% - Accent5 9 3 3 4" xfId="29678" xr:uid="{9B040511-081B-4A3F-8636-D017F47BE02B}"/>
    <cellStyle name="20% - Accent5 9 3 3 5" xfId="16115" xr:uid="{A764D82F-A5DB-4595-9C70-20CCA45744D1}"/>
    <cellStyle name="20% - Accent5 9 3 4" xfId="1642" xr:uid="{720F2811-58C8-4327-872D-D8F0F29BA11A}"/>
    <cellStyle name="20% - Accent5 9 3 4 2" xfId="43330" xr:uid="{E2008F0F-0CA4-49FC-AB07-6C9215588573}"/>
    <cellStyle name="20% - Accent5 9 3 4 3" xfId="29680" xr:uid="{70901C80-6CA1-4FEB-AD8F-37221A978055}"/>
    <cellStyle name="20% - Accent5 9 3 4 4" xfId="16117" xr:uid="{71E613A2-2846-4831-A278-6AA4D917C371}"/>
    <cellStyle name="20% - Accent5 9 3 5" xfId="43325" xr:uid="{9BE58797-74A4-49FF-9ECE-291544F6362C}"/>
    <cellStyle name="20% - Accent5 9 3 6" xfId="29675" xr:uid="{3F0CE07E-F950-4088-B73E-FD2AD2E3E5B6}"/>
    <cellStyle name="20% - Accent5 9 3 7" xfId="16112" xr:uid="{DA3B4FFE-5C8D-46F5-87E6-4EBB06E730C0}"/>
    <cellStyle name="20% - Accent5 9 4" xfId="1643" xr:uid="{0398EF18-66C7-4BF5-8629-C5370155ED5F}"/>
    <cellStyle name="20% - Accent5 9 4 2" xfId="1644" xr:uid="{76E87DB2-335A-4922-B5A9-9B11647F7F48}"/>
    <cellStyle name="20% - Accent5 9 4 2 2" xfId="43332" xr:uid="{0DD644DA-820F-4360-B4E4-8683CE9648A0}"/>
    <cellStyle name="20% - Accent5 9 4 2 3" xfId="29682" xr:uid="{B16071CE-CAFA-40AF-99EE-6649A204CC84}"/>
    <cellStyle name="20% - Accent5 9 4 2 4" xfId="16119" xr:uid="{2E48A3C7-C520-4AB2-AA77-46C8BA68CBBE}"/>
    <cellStyle name="20% - Accent5 9 4 3" xfId="43331" xr:uid="{2959D776-51CD-4163-8352-A199ADBB9136}"/>
    <cellStyle name="20% - Accent5 9 4 4" xfId="29681" xr:uid="{10448016-0C8C-4212-8248-081030FF3D28}"/>
    <cellStyle name="20% - Accent5 9 4 5" xfId="16118" xr:uid="{FF1F9B8D-60BA-4553-B465-63FA363FBDAB}"/>
    <cellStyle name="20% - Accent5 9 5" xfId="1645" xr:uid="{CFC035F9-C6B1-4168-8F53-749FB30BAB60}"/>
    <cellStyle name="20% - Accent5 9 5 2" xfId="1646" xr:uid="{06354729-D865-478B-8AB5-4B56C00F00F0}"/>
    <cellStyle name="20% - Accent5 9 5 2 2" xfId="43334" xr:uid="{48B4731E-B3BB-42AE-8F01-F1B8E47E9105}"/>
    <cellStyle name="20% - Accent5 9 5 2 3" xfId="29684" xr:uid="{A5D39AC6-B2A4-4EB6-BA82-CFB84FE6C5E7}"/>
    <cellStyle name="20% - Accent5 9 5 2 4" xfId="16121" xr:uid="{500AF569-BB67-4965-81A3-234865791336}"/>
    <cellStyle name="20% - Accent5 9 5 3" xfId="43333" xr:uid="{6199BADD-5F25-4D2C-9ECB-6C02AB7BDC62}"/>
    <cellStyle name="20% - Accent5 9 5 4" xfId="29683" xr:uid="{9A829C30-67DC-4706-BDBF-3D8507604C0D}"/>
    <cellStyle name="20% - Accent5 9 5 5" xfId="16120" xr:uid="{88E6FD50-E0EA-4C7B-8FEC-10322D7B3E52}"/>
    <cellStyle name="20% - Accent5 9 6" xfId="1647" xr:uid="{00073BA5-3AFA-4375-B5D3-2B9F07E97053}"/>
    <cellStyle name="20% - Accent5 9 6 2" xfId="43335" xr:uid="{80A9B498-F006-49F9-A95C-296E1BBCFFBE}"/>
    <cellStyle name="20% - Accent5 9 6 3" xfId="29685" xr:uid="{A86225C4-5728-4A77-BCF7-12AD98125580}"/>
    <cellStyle name="20% - Accent5 9 6 4" xfId="16122" xr:uid="{B6F8D2BE-7020-4606-8552-0DE19A49D6F9}"/>
    <cellStyle name="20% - Accent5 9 7" xfId="43318" xr:uid="{D35B8ACC-0C83-48CC-AFF7-1938A86B2C71}"/>
    <cellStyle name="20% - Accent5 9 8" xfId="29668" xr:uid="{1A65742D-B719-4380-BF73-8ACBFFE516EC}"/>
    <cellStyle name="20% - Accent5 9 9" xfId="16105" xr:uid="{99C3889B-4917-4553-B60E-8C35BA991CC2}"/>
    <cellStyle name="20% - Accent6" xfId="174" builtinId="50" customBuiltin="1"/>
    <cellStyle name="20% - Accent6 10" xfId="1648" xr:uid="{ECE20C75-EEB1-4FE1-B282-44258477E1CF}"/>
    <cellStyle name="20% - Accent6 10 2" xfId="1649" xr:uid="{621AE39C-651D-41A2-A9C5-9C775F47B147}"/>
    <cellStyle name="20% - Accent6 10 2 2" xfId="1650" xr:uid="{8C2DDB7B-A67F-4A5E-8536-AABE9CED77FC}"/>
    <cellStyle name="20% - Accent6 10 2 2 2" xfId="1651" xr:uid="{F4A2A925-B3F0-412E-8929-D1B2B24EA738}"/>
    <cellStyle name="20% - Accent6 10 2 2 2 2" xfId="43339" xr:uid="{01638CB9-C33A-47B3-8F4E-3C32B5082B00}"/>
    <cellStyle name="20% - Accent6 10 2 2 2 3" xfId="29689" xr:uid="{FC9CEC05-FAAF-4945-80FA-93D3079A3DFC}"/>
    <cellStyle name="20% - Accent6 10 2 2 2 4" xfId="16126" xr:uid="{15B59D4B-8E95-4B38-9AFF-6B0C62120DEA}"/>
    <cellStyle name="20% - Accent6 10 2 2 3" xfId="43338" xr:uid="{ADC1EF30-46B9-491F-8D79-69A301785CC0}"/>
    <cellStyle name="20% - Accent6 10 2 2 4" xfId="29688" xr:uid="{FECE3CB7-E6AA-42CB-9651-885ECB28A8E1}"/>
    <cellStyle name="20% - Accent6 10 2 2 5" xfId="16125" xr:uid="{EBF428D8-BBA2-4BD4-9C5A-08E264195AB7}"/>
    <cellStyle name="20% - Accent6 10 2 3" xfId="1652" xr:uid="{FFE46C16-2A48-4CF5-9CC6-87A1CA966537}"/>
    <cellStyle name="20% - Accent6 10 2 3 2" xfId="1653" xr:uid="{5580E6FC-6152-4204-B355-6F5F2A6334D6}"/>
    <cellStyle name="20% - Accent6 10 2 3 2 2" xfId="43341" xr:uid="{D07EBBC0-BDE1-47D0-B761-DDAD40AAAFA0}"/>
    <cellStyle name="20% - Accent6 10 2 3 2 3" xfId="29691" xr:uid="{62BB827D-05DB-4E52-9F93-533CF2AFBAB1}"/>
    <cellStyle name="20% - Accent6 10 2 3 2 4" xfId="16128" xr:uid="{CC68625E-5349-4149-BB8E-68577A0F2312}"/>
    <cellStyle name="20% - Accent6 10 2 3 3" xfId="43340" xr:uid="{C7C77EDC-BFFE-4F17-ABE7-2217A60CCFE0}"/>
    <cellStyle name="20% - Accent6 10 2 3 4" xfId="29690" xr:uid="{B2075CBE-652F-42F8-88E7-C736A3F336F7}"/>
    <cellStyle name="20% - Accent6 10 2 3 5" xfId="16127" xr:uid="{9CEA75F0-331E-495A-9358-5E3B8EA859A1}"/>
    <cellStyle name="20% - Accent6 10 2 4" xfId="1654" xr:uid="{E0FA03A3-17AA-454D-B6AB-CED385612940}"/>
    <cellStyle name="20% - Accent6 10 2 4 2" xfId="43342" xr:uid="{8D095B08-7B0D-421E-8FAA-388825193F80}"/>
    <cellStyle name="20% - Accent6 10 2 4 3" xfId="29692" xr:uid="{AC9F0353-63D6-410F-A860-54CF7315B5FA}"/>
    <cellStyle name="20% - Accent6 10 2 4 4" xfId="16129" xr:uid="{737FFDD3-870A-4C96-9D43-EA563D3257A0}"/>
    <cellStyle name="20% - Accent6 10 2 5" xfId="43337" xr:uid="{CA73B9AE-828B-4090-A29A-3F04F90CDB5E}"/>
    <cellStyle name="20% - Accent6 10 2 6" xfId="29687" xr:uid="{6F00CE61-79F0-47AC-ABDC-E9561B7C5485}"/>
    <cellStyle name="20% - Accent6 10 2 7" xfId="16124" xr:uid="{46805601-A25D-4620-87F6-2BEF06910305}"/>
    <cellStyle name="20% - Accent6 10 3" xfId="1655" xr:uid="{9E30B104-B708-4E5D-8033-C62F1596C85D}"/>
    <cellStyle name="20% - Accent6 10 3 2" xfId="1656" xr:uid="{3E379E63-A816-4D26-821F-F4D382B8C72D}"/>
    <cellStyle name="20% - Accent6 10 3 2 2" xfId="43344" xr:uid="{005457DA-6F90-40DD-A28E-DD073F6681B7}"/>
    <cellStyle name="20% - Accent6 10 3 2 3" xfId="29694" xr:uid="{CDD06A3C-D757-48DC-86C1-75CDF776183A}"/>
    <cellStyle name="20% - Accent6 10 3 2 4" xfId="16131" xr:uid="{330C5D15-C266-408E-B1BA-4E37FEC2C5A7}"/>
    <cellStyle name="20% - Accent6 10 3 3" xfId="43343" xr:uid="{255F739F-B389-4F50-B113-E4E4BD1982C3}"/>
    <cellStyle name="20% - Accent6 10 3 4" xfId="29693" xr:uid="{04591E9E-E251-4A1A-A30C-2D7406EAE90B}"/>
    <cellStyle name="20% - Accent6 10 3 5" xfId="16130" xr:uid="{CE9F02DA-5026-4872-916A-AF39DA0D39B5}"/>
    <cellStyle name="20% - Accent6 10 4" xfId="1657" xr:uid="{A60B1A5A-9F07-44EE-82D3-F18633557899}"/>
    <cellStyle name="20% - Accent6 10 4 2" xfId="1658" xr:uid="{26A9D1D2-39A0-4DC7-9890-4BDB6B5C7DB5}"/>
    <cellStyle name="20% - Accent6 10 4 2 2" xfId="43346" xr:uid="{88D220A9-616B-4E13-BCFA-AB1F48F74229}"/>
    <cellStyle name="20% - Accent6 10 4 2 3" xfId="29696" xr:uid="{2FB43889-C74E-402D-9F86-0CE7FF63F47C}"/>
    <cellStyle name="20% - Accent6 10 4 2 4" xfId="16133" xr:uid="{183354AF-7C2E-4780-9F5D-A8A6C76FFCD2}"/>
    <cellStyle name="20% - Accent6 10 4 3" xfId="43345" xr:uid="{2B4C9A86-1A17-4D66-85F7-1993B4A1D406}"/>
    <cellStyle name="20% - Accent6 10 4 4" xfId="29695" xr:uid="{7010E8A2-6AA6-420C-A2A9-C25A82DE58F1}"/>
    <cellStyle name="20% - Accent6 10 4 5" xfId="16132" xr:uid="{8F90872C-7AA4-47CF-AEE9-829DE565E4F3}"/>
    <cellStyle name="20% - Accent6 10 5" xfId="1659" xr:uid="{6011FCD8-CFC3-4342-A6F1-2149D2F07ED5}"/>
    <cellStyle name="20% - Accent6 10 5 2" xfId="43347" xr:uid="{27010FB1-E75D-4D85-9057-3BE070FDAC9B}"/>
    <cellStyle name="20% - Accent6 10 5 3" xfId="29697" xr:uid="{27CECB5A-FF3A-45B7-815F-07F7839C672B}"/>
    <cellStyle name="20% - Accent6 10 5 4" xfId="16134" xr:uid="{D27CEB38-A681-472C-B85B-E864E46F1B01}"/>
    <cellStyle name="20% - Accent6 10 6" xfId="43336" xr:uid="{FE1FA6FD-9327-435D-9647-3739A180F371}"/>
    <cellStyle name="20% - Accent6 10 7" xfId="29686" xr:uid="{81EA1E76-C7D8-4F80-B05F-BC7CE3096B2B}"/>
    <cellStyle name="20% - Accent6 10 8" xfId="16123" xr:uid="{7A7F4472-4F0F-4AE5-9F25-3CFC04B3EE67}"/>
    <cellStyle name="20% - Accent6 11" xfId="1660" xr:uid="{C0037629-5C1D-4AC0-BC61-49AC47A68E8E}"/>
    <cellStyle name="20% - Accent6 11 2" xfId="1661" xr:uid="{75E65DDB-0AB0-4F64-9070-41DF8D861485}"/>
    <cellStyle name="20% - Accent6 11 2 2" xfId="1662" xr:uid="{F93FD37A-29B3-45C8-AC67-FA4006C98622}"/>
    <cellStyle name="20% - Accent6 11 2 2 2" xfId="1663" xr:uid="{210257FE-9002-4E7A-A20C-7F3D219A8068}"/>
    <cellStyle name="20% - Accent6 11 2 2 2 2" xfId="43351" xr:uid="{C8A97336-F9DE-48B3-AF6F-D7E40FB402E2}"/>
    <cellStyle name="20% - Accent6 11 2 2 2 3" xfId="29701" xr:uid="{76DE3051-3B44-42FA-8C3E-3ABA7CAEF87E}"/>
    <cellStyle name="20% - Accent6 11 2 2 2 4" xfId="16138" xr:uid="{36D9428C-C93A-43FE-B13C-C1B5F2FA7338}"/>
    <cellStyle name="20% - Accent6 11 2 2 3" xfId="43350" xr:uid="{55299755-9524-433A-99D2-D697E4703208}"/>
    <cellStyle name="20% - Accent6 11 2 2 4" xfId="29700" xr:uid="{A2441EB2-E75A-446B-AD9B-7617D28C6B44}"/>
    <cellStyle name="20% - Accent6 11 2 2 5" xfId="16137" xr:uid="{E1C1BCBF-06BF-4C8C-BF14-CC49E70C5366}"/>
    <cellStyle name="20% - Accent6 11 2 3" xfId="1664" xr:uid="{5091150B-BE74-40CB-93E4-3D42ECB27D6A}"/>
    <cellStyle name="20% - Accent6 11 2 3 2" xfId="1665" xr:uid="{AB1C20DD-9066-4F25-8F25-E9C97666E3CE}"/>
    <cellStyle name="20% - Accent6 11 2 3 2 2" xfId="43353" xr:uid="{BEB53E8A-A5B8-4C69-8654-F11E5082C64B}"/>
    <cellStyle name="20% - Accent6 11 2 3 2 3" xfId="29703" xr:uid="{56FB1756-CB4F-4722-B470-8F46B57F42C3}"/>
    <cellStyle name="20% - Accent6 11 2 3 2 4" xfId="16140" xr:uid="{6ACE84BE-0F21-4200-B058-6AB8BF50F2B3}"/>
    <cellStyle name="20% - Accent6 11 2 3 3" xfId="43352" xr:uid="{C9778496-30C0-4CDA-910F-5243E8BAC55E}"/>
    <cellStyle name="20% - Accent6 11 2 3 4" xfId="29702" xr:uid="{036747B0-3D69-4C45-A33B-B1E12722EF9B}"/>
    <cellStyle name="20% - Accent6 11 2 3 5" xfId="16139" xr:uid="{69ABDDAB-AAAE-493E-9BF7-893507FD2AD5}"/>
    <cellStyle name="20% - Accent6 11 2 4" xfId="1666" xr:uid="{AD066D70-9914-4123-BCA3-9C645E89BA00}"/>
    <cellStyle name="20% - Accent6 11 2 4 2" xfId="43354" xr:uid="{70DC233C-86B3-4D87-82E5-B97ED149D711}"/>
    <cellStyle name="20% - Accent6 11 2 4 3" xfId="29704" xr:uid="{E7992BF5-34C6-4857-B5BF-7D4135C5235A}"/>
    <cellStyle name="20% - Accent6 11 2 4 4" xfId="16141" xr:uid="{1D006F9B-105C-4F80-957C-D08DCE98DC09}"/>
    <cellStyle name="20% - Accent6 11 2 5" xfId="43349" xr:uid="{E1231685-66AF-42D1-9DE8-DFEBA2D9D114}"/>
    <cellStyle name="20% - Accent6 11 2 6" xfId="29699" xr:uid="{2E1BFECA-DC10-4F4A-A326-DE5BCD5C14B8}"/>
    <cellStyle name="20% - Accent6 11 2 7" xfId="16136" xr:uid="{76C6E48B-C2DE-43FC-9C02-6229105B1043}"/>
    <cellStyle name="20% - Accent6 11 3" xfId="1667" xr:uid="{2898F419-C7DC-44DE-87CF-90A157B1D64B}"/>
    <cellStyle name="20% - Accent6 11 3 2" xfId="1668" xr:uid="{946B6F0D-2896-44C2-9EA5-005DB9DB49F2}"/>
    <cellStyle name="20% - Accent6 11 3 2 2" xfId="43356" xr:uid="{E9CF0562-173A-4B91-B9CE-E066DA20C7FA}"/>
    <cellStyle name="20% - Accent6 11 3 2 3" xfId="29706" xr:uid="{777557D1-ACA9-4FB1-835B-69383D77E79D}"/>
    <cellStyle name="20% - Accent6 11 3 2 4" xfId="16143" xr:uid="{3771B8C8-256E-4862-A38A-21188F4629C7}"/>
    <cellStyle name="20% - Accent6 11 3 3" xfId="43355" xr:uid="{DDD6AF15-D98B-4B0E-B4E9-454FC2C5E3FE}"/>
    <cellStyle name="20% - Accent6 11 3 4" xfId="29705" xr:uid="{A3CCC372-1CA1-4099-8FD6-48AD4C0DC75B}"/>
    <cellStyle name="20% - Accent6 11 3 5" xfId="16142" xr:uid="{859F69C4-D860-4E9A-AA38-BD4EE4788CA0}"/>
    <cellStyle name="20% - Accent6 11 4" xfId="1669" xr:uid="{EE25ECBC-DA47-481C-8B46-937549C7DA80}"/>
    <cellStyle name="20% - Accent6 11 4 2" xfId="1670" xr:uid="{3009EBAD-FA39-4D6F-933A-D16CBEAD4ED9}"/>
    <cellStyle name="20% - Accent6 11 4 2 2" xfId="43358" xr:uid="{887FC252-2A41-4DC6-B653-0E65E1033A96}"/>
    <cellStyle name="20% - Accent6 11 4 2 3" xfId="29708" xr:uid="{0C6D784A-602D-429D-943A-D15DCE6C4E38}"/>
    <cellStyle name="20% - Accent6 11 4 2 4" xfId="16145" xr:uid="{0ED08E48-720C-4CAA-8B5B-2E547E91BDFE}"/>
    <cellStyle name="20% - Accent6 11 4 3" xfId="43357" xr:uid="{27D7BD3A-DA1C-4F39-B2D7-293DA0BDCF80}"/>
    <cellStyle name="20% - Accent6 11 4 4" xfId="29707" xr:uid="{62ECB277-3F7D-4ABE-B757-EFF14BBD3D0A}"/>
    <cellStyle name="20% - Accent6 11 4 5" xfId="16144" xr:uid="{27EEBA30-60DE-4562-9C95-D126B1DFF262}"/>
    <cellStyle name="20% - Accent6 11 5" xfId="1671" xr:uid="{01013B4E-144E-463E-818D-99DAE4E7DF01}"/>
    <cellStyle name="20% - Accent6 11 5 2" xfId="43359" xr:uid="{6EE6DF05-D550-4C71-AC34-A82E9CFF10E3}"/>
    <cellStyle name="20% - Accent6 11 5 3" xfId="29709" xr:uid="{AD04A131-CFFF-44C6-AE90-DA8EBADCE13B}"/>
    <cellStyle name="20% - Accent6 11 5 4" xfId="16146" xr:uid="{758982DD-36BD-4808-B307-84709EA46A9F}"/>
    <cellStyle name="20% - Accent6 11 6" xfId="43348" xr:uid="{EC4B6734-7945-4CAF-B90E-1D28273F50AA}"/>
    <cellStyle name="20% - Accent6 11 7" xfId="29698" xr:uid="{2B853AAD-CB09-4260-8B99-DD300C21BF8E}"/>
    <cellStyle name="20% - Accent6 11 8" xfId="16135" xr:uid="{928E09FC-CAEF-4650-A514-90E094EAAF57}"/>
    <cellStyle name="20% - Accent6 12" xfId="1672" xr:uid="{38309836-6916-4C3B-A69A-6D82C9753309}"/>
    <cellStyle name="20% - Accent6 12 2" xfId="1673" xr:uid="{B18300A0-0A6A-49E7-88BE-0E12D21D36AE}"/>
    <cellStyle name="20% - Accent6 12 2 2" xfId="1674" xr:uid="{A1BCDEC4-6FD3-44A5-9DB9-F3C96BF41148}"/>
    <cellStyle name="20% - Accent6 12 2 2 2" xfId="43362" xr:uid="{037381BE-EEF9-4170-8B29-364A5C022B76}"/>
    <cellStyle name="20% - Accent6 12 2 2 3" xfId="29712" xr:uid="{1B66A03E-083B-4A62-A617-6A3EC41B701F}"/>
    <cellStyle name="20% - Accent6 12 2 2 4" xfId="16149" xr:uid="{1AAC43D3-F05E-4EE1-A5F8-DB857C3096D2}"/>
    <cellStyle name="20% - Accent6 12 2 3" xfId="43361" xr:uid="{588B7182-51D3-4FCF-B75B-D7BB1CDDF8E2}"/>
    <cellStyle name="20% - Accent6 12 2 4" xfId="29711" xr:uid="{2C7AD10A-A535-42CC-A4D2-208B981260B1}"/>
    <cellStyle name="20% - Accent6 12 2 5" xfId="16148" xr:uid="{C45BA377-E0F5-4FCD-98BF-0A53F86EC210}"/>
    <cellStyle name="20% - Accent6 12 3" xfId="1675" xr:uid="{5201D0D0-4964-41E7-9507-72D7CA0BFD1C}"/>
    <cellStyle name="20% - Accent6 12 3 2" xfId="1676" xr:uid="{76C713E2-E3AC-450F-ACEB-322429E3C1C9}"/>
    <cellStyle name="20% - Accent6 12 3 2 2" xfId="43364" xr:uid="{582A36A7-FBFE-47F4-9501-521DCEFF9005}"/>
    <cellStyle name="20% - Accent6 12 3 2 3" xfId="29714" xr:uid="{4E8DA578-A512-488F-B7B6-73F583D17B58}"/>
    <cellStyle name="20% - Accent6 12 3 2 4" xfId="16151" xr:uid="{0236E0DE-881A-4408-82C2-7AE3C7DE5A6A}"/>
    <cellStyle name="20% - Accent6 12 3 3" xfId="43363" xr:uid="{57738163-E1A8-4A86-AB7F-B2D8AEE950CC}"/>
    <cellStyle name="20% - Accent6 12 3 4" xfId="29713" xr:uid="{F021F997-E553-4492-BDF2-AFFDB24FBA72}"/>
    <cellStyle name="20% - Accent6 12 3 5" xfId="16150" xr:uid="{4B1667B0-3999-42FB-AA86-26EEA0FD4B72}"/>
    <cellStyle name="20% - Accent6 12 4" xfId="1677" xr:uid="{3E34F7B8-C7EA-4B9E-9033-41A596F25A03}"/>
    <cellStyle name="20% - Accent6 12 4 2" xfId="43365" xr:uid="{632E62B1-6B3B-4880-898E-EB28F49883F5}"/>
    <cellStyle name="20% - Accent6 12 4 3" xfId="29715" xr:uid="{0C495B96-1576-4C7C-B27A-92EAC29DF03D}"/>
    <cellStyle name="20% - Accent6 12 4 4" xfId="16152" xr:uid="{244C44F3-827E-4704-803F-A53127466BC3}"/>
    <cellStyle name="20% - Accent6 12 5" xfId="43360" xr:uid="{BC4EF92C-C070-4EA8-B60B-6FAFC7E0FEF9}"/>
    <cellStyle name="20% - Accent6 12 6" xfId="29710" xr:uid="{83C37030-8A53-4849-A96F-70DF21D37911}"/>
    <cellStyle name="20% - Accent6 12 7" xfId="16147" xr:uid="{3C4F8FB7-38B3-4D6C-97E5-2CB8B30AD531}"/>
    <cellStyle name="20% - Accent6 13" xfId="1678" xr:uid="{92621EDC-D96A-4534-BACF-2C57B9C6D76E}"/>
    <cellStyle name="20% - Accent6 13 2" xfId="1679" xr:uid="{88B0A982-5C32-460F-9BA7-5090462DC233}"/>
    <cellStyle name="20% - Accent6 13 2 2" xfId="1680" xr:uid="{AD31B641-BB1C-4183-B52D-B52A430E3EEC}"/>
    <cellStyle name="20% - Accent6 13 2 2 2" xfId="43368" xr:uid="{97748564-9669-4AF0-87DB-88C8F709B2DF}"/>
    <cellStyle name="20% - Accent6 13 2 2 3" xfId="29718" xr:uid="{6E06A6A1-874A-41E9-8F5D-4F1A00455BAC}"/>
    <cellStyle name="20% - Accent6 13 2 2 4" xfId="16155" xr:uid="{C7A9E988-6FC7-4A13-A872-74182C5338D0}"/>
    <cellStyle name="20% - Accent6 13 2 3" xfId="43367" xr:uid="{3B27D50F-998B-4EAB-8782-23B583180865}"/>
    <cellStyle name="20% - Accent6 13 2 4" xfId="29717" xr:uid="{65078118-D60B-4C19-88CE-1B2E85C470C4}"/>
    <cellStyle name="20% - Accent6 13 2 5" xfId="16154" xr:uid="{234241AC-D1C1-4C37-859C-BDF96E6DA380}"/>
    <cellStyle name="20% - Accent6 13 3" xfId="1681" xr:uid="{4EBBBABA-B7C1-4320-9FB5-3B70DFE923F3}"/>
    <cellStyle name="20% - Accent6 13 3 2" xfId="1682" xr:uid="{F3E6641F-8590-4B35-8CBF-AA552B300990}"/>
    <cellStyle name="20% - Accent6 13 3 2 2" xfId="43370" xr:uid="{ACCEB564-972F-4E03-8BFE-75EF6F3D3E84}"/>
    <cellStyle name="20% - Accent6 13 3 2 3" xfId="29720" xr:uid="{EB2BC44F-8863-4DA4-854B-358D83B501A9}"/>
    <cellStyle name="20% - Accent6 13 3 2 4" xfId="16157" xr:uid="{E51B2065-2E6F-4613-9AEC-2E2E72B33DF8}"/>
    <cellStyle name="20% - Accent6 13 3 3" xfId="43369" xr:uid="{558E94B2-977E-4A9E-947E-AE5E62BBA69A}"/>
    <cellStyle name="20% - Accent6 13 3 4" xfId="29719" xr:uid="{A9B634AC-1B0C-4EC4-9C96-A4A0AA596846}"/>
    <cellStyle name="20% - Accent6 13 3 5" xfId="16156" xr:uid="{EF21FF41-E957-4604-92F0-539AE8046AEF}"/>
    <cellStyle name="20% - Accent6 13 4" xfId="1683" xr:uid="{5D11A200-2F8A-4FF7-81D4-E07979522E84}"/>
    <cellStyle name="20% - Accent6 13 4 2" xfId="43371" xr:uid="{B02C4EA2-E69D-44CA-8E4B-700498142DC3}"/>
    <cellStyle name="20% - Accent6 13 4 3" xfId="29721" xr:uid="{33298E33-E4CE-4B39-9001-4D8E16938F7B}"/>
    <cellStyle name="20% - Accent6 13 4 4" xfId="16158" xr:uid="{F25A7CF4-73F1-4DDD-93BD-58FBDC2C7BBF}"/>
    <cellStyle name="20% - Accent6 13 5" xfId="43366" xr:uid="{CA6B097A-67A4-479E-84E5-C42A59BED258}"/>
    <cellStyle name="20% - Accent6 13 6" xfId="29716" xr:uid="{D1C911C6-26D0-4F60-B50D-82009A84E87F}"/>
    <cellStyle name="20% - Accent6 13 7" xfId="16153" xr:uid="{F44E30AF-35CF-4A90-8A63-87ED41424585}"/>
    <cellStyle name="20% - Accent6 14" xfId="1684" xr:uid="{8D1DCF7A-A65E-4ED2-A5AD-A20C2A053749}"/>
    <cellStyle name="20% - Accent6 14 2" xfId="1685" xr:uid="{B6233332-4A02-4C0D-89A3-A288E484E2DD}"/>
    <cellStyle name="20% - Accent6 14 2 2" xfId="43373" xr:uid="{2996B7BC-AB55-495F-B46A-B1C2FCC19D04}"/>
    <cellStyle name="20% - Accent6 14 2 3" xfId="29723" xr:uid="{CDD5BB53-F870-4989-BD0C-A636440C3A12}"/>
    <cellStyle name="20% - Accent6 14 2 4" xfId="16160" xr:uid="{905134C4-0229-47C6-9A7D-705A1E91FB93}"/>
    <cellStyle name="20% - Accent6 14 3" xfId="43372" xr:uid="{7DB6D90D-FEB0-47C3-8CC9-5CDD9667565A}"/>
    <cellStyle name="20% - Accent6 14 4" xfId="29722" xr:uid="{B1F366AE-E4FD-49F0-BC32-01DD0E26D476}"/>
    <cellStyle name="20% - Accent6 14 5" xfId="16159" xr:uid="{07B7A355-699D-4F56-8EFE-A77A2E19D0E6}"/>
    <cellStyle name="20% - Accent6 15" xfId="1686" xr:uid="{B46AE11F-349F-4722-8489-61370E208B44}"/>
    <cellStyle name="20% - Accent6 15 2" xfId="1687" xr:uid="{1CB8DA56-F4A8-4D13-95E7-0DB22641D594}"/>
    <cellStyle name="20% - Accent6 15 2 2" xfId="43375" xr:uid="{AC6C3BB8-932F-474E-8F21-3E06BB611BFA}"/>
    <cellStyle name="20% - Accent6 15 2 3" xfId="29725" xr:uid="{2FD64496-4B8F-40C3-94AF-1B1624173152}"/>
    <cellStyle name="20% - Accent6 15 2 4" xfId="16162" xr:uid="{E03CF127-7589-4642-A684-F719020573B3}"/>
    <cellStyle name="20% - Accent6 15 3" xfId="43374" xr:uid="{83E2F5CA-8F01-491B-8A39-44F8D732FC66}"/>
    <cellStyle name="20% - Accent6 15 4" xfId="29724" xr:uid="{2F8CA25B-BC5D-4247-B0BA-40E7C6EA59E4}"/>
    <cellStyle name="20% - Accent6 15 5" xfId="16161" xr:uid="{F5E2C29E-364B-43A9-A6D0-2C21CF97F75B}"/>
    <cellStyle name="20% - Accent6 16" xfId="1688" xr:uid="{90A7579B-CD04-4FAE-9A4E-EDC812ADD198}"/>
    <cellStyle name="20% - Accent6 16 2" xfId="43376" xr:uid="{DC380904-B567-4188-B068-B6C85BC4E4C2}"/>
    <cellStyle name="20% - Accent6 16 3" xfId="29726" xr:uid="{746CE6B3-0483-4AAF-A431-3B7F888DAEA3}"/>
    <cellStyle name="20% - Accent6 16 4" xfId="16163" xr:uid="{A92E89B6-826D-4AE5-A132-CFC4C76C5416}"/>
    <cellStyle name="20% - Accent6 17" xfId="41865" xr:uid="{72E89433-5AA3-4C72-A5BE-884B4D556BB6}"/>
    <cellStyle name="20% - Accent6 17 2" xfId="55471" xr:uid="{06761E70-271C-414B-9C83-3504728D224E}"/>
    <cellStyle name="20% - Accent6 18" xfId="55451" xr:uid="{0AB43DEE-4A02-4EF3-BB77-1B919A90A23A}"/>
    <cellStyle name="20% - Accent6 2" xfId="23" xr:uid="{28FA82C0-D805-45CF-8930-1F064565CB53}"/>
    <cellStyle name="20% - Accent6 2 10" xfId="43377" xr:uid="{D4BEC85C-3650-4719-9A49-DDD591F9CEBD}"/>
    <cellStyle name="20% - Accent6 2 11" xfId="29727" xr:uid="{16200299-5A9E-4968-89EE-C60147B71925}"/>
    <cellStyle name="20% - Accent6 2 12" xfId="16164" xr:uid="{1DFC97E3-4F41-4584-840B-8D836054B6BE}"/>
    <cellStyle name="20% - Accent6 2 13" xfId="1689" xr:uid="{FA295D73-7BF7-47C9-A514-3BA259B79524}"/>
    <cellStyle name="20% - Accent6 2 2" xfId="1690" xr:uid="{9A127A79-1128-48D2-B769-8F23C840D1E6}"/>
    <cellStyle name="20% - Accent6 2 2 2" xfId="1691" xr:uid="{BC0223CA-B1CD-477E-86F8-273073C16D3C}"/>
    <cellStyle name="20% - Accent6 2 2 2 2" xfId="1692" xr:uid="{91F971A5-34CE-42E8-85EE-B04EC110B999}"/>
    <cellStyle name="20% - Accent6 2 2 2 2 2" xfId="1693" xr:uid="{1F39555F-3A47-4129-B060-A0F23F5C9A1A}"/>
    <cellStyle name="20% - Accent6 2 2 2 2 2 2" xfId="43381" xr:uid="{A5BACF3F-DF86-433A-9FB9-8CF1F8E4BE8A}"/>
    <cellStyle name="20% - Accent6 2 2 2 2 2 3" xfId="29731" xr:uid="{F6243C47-026D-4B87-8FC7-1382813E8876}"/>
    <cellStyle name="20% - Accent6 2 2 2 2 2 4" xfId="16168" xr:uid="{6A152163-24D9-4039-892A-B0EA8C1EFA21}"/>
    <cellStyle name="20% - Accent6 2 2 2 2 3" xfId="43380" xr:uid="{06BAC775-00CC-43FD-AB93-50330884D324}"/>
    <cellStyle name="20% - Accent6 2 2 2 2 4" xfId="29730" xr:uid="{B0CE452D-BD71-41E5-827F-9BF7F863AA13}"/>
    <cellStyle name="20% - Accent6 2 2 2 2 5" xfId="16167" xr:uid="{1AD46725-11EE-4B4D-8EB3-6F0C93CD9837}"/>
    <cellStyle name="20% - Accent6 2 2 2 3" xfId="1694" xr:uid="{E71E628A-541C-44A9-9FFA-CE0C32B2AE74}"/>
    <cellStyle name="20% - Accent6 2 2 2 3 2" xfId="1695" xr:uid="{AC7DFC41-8A4A-4052-8D6A-FBC7241BD344}"/>
    <cellStyle name="20% - Accent6 2 2 2 3 2 2" xfId="43383" xr:uid="{2ED29DCE-D020-48DE-9DCE-A36884CE799A}"/>
    <cellStyle name="20% - Accent6 2 2 2 3 2 3" xfId="29733" xr:uid="{3FE308E3-C5E6-47C0-8284-017B0F198E2A}"/>
    <cellStyle name="20% - Accent6 2 2 2 3 2 4" xfId="16170" xr:uid="{6982E6F5-0741-4CA3-BE8C-1ACADF5D3D4A}"/>
    <cellStyle name="20% - Accent6 2 2 2 3 3" xfId="43382" xr:uid="{81B9779C-CC17-4C80-8539-FDC006733335}"/>
    <cellStyle name="20% - Accent6 2 2 2 3 4" xfId="29732" xr:uid="{CA95CCBA-D8BC-46BD-BD22-6CDBC37AEF11}"/>
    <cellStyle name="20% - Accent6 2 2 2 3 5" xfId="16169" xr:uid="{5D99D440-F8A3-456E-833B-4A86A0B81E66}"/>
    <cellStyle name="20% - Accent6 2 2 2 4" xfId="1696" xr:uid="{1E6011C0-4453-41E4-8881-C9ECA0675030}"/>
    <cellStyle name="20% - Accent6 2 2 2 4 2" xfId="43384" xr:uid="{3DDF5EAF-4299-4AFC-B4B0-8CB4E85CAC4D}"/>
    <cellStyle name="20% - Accent6 2 2 2 4 3" xfId="29734" xr:uid="{C882DD03-4172-4D9C-92CD-964E1078B7AF}"/>
    <cellStyle name="20% - Accent6 2 2 2 4 4" xfId="16171" xr:uid="{4F0E62A2-7E2C-4ABF-8168-EC470EB5413F}"/>
    <cellStyle name="20% - Accent6 2 2 2 5" xfId="43379" xr:uid="{283C98AE-6A27-4AA3-9135-9D4D8B3F9548}"/>
    <cellStyle name="20% - Accent6 2 2 2 6" xfId="29729" xr:uid="{8C0CDC26-1100-4F0A-A4F0-E402B44009A1}"/>
    <cellStyle name="20% - Accent6 2 2 2 7" xfId="16166" xr:uid="{9E42D223-0DC1-42BB-927A-728606741D80}"/>
    <cellStyle name="20% - Accent6 2 2 3" xfId="1697" xr:uid="{890E8185-788F-4ECE-B951-AFB23E2F9AC7}"/>
    <cellStyle name="20% - Accent6 2 2 3 2" xfId="1698" xr:uid="{B587C5F5-9D2E-49E8-90B9-94E23CA0DB50}"/>
    <cellStyle name="20% - Accent6 2 2 3 2 2" xfId="43386" xr:uid="{527A5A32-80EC-4281-B534-E65F5166B62A}"/>
    <cellStyle name="20% - Accent6 2 2 3 2 3" xfId="29736" xr:uid="{B264AD16-92E7-42BF-8324-F64FBF32035E}"/>
    <cellStyle name="20% - Accent6 2 2 3 2 4" xfId="16173" xr:uid="{226FB579-D93D-47AE-ADB1-076DA90D2841}"/>
    <cellStyle name="20% - Accent6 2 2 3 3" xfId="43385" xr:uid="{3FDBF78C-8D57-4C0D-9A38-9CF4DFE6F090}"/>
    <cellStyle name="20% - Accent6 2 2 3 4" xfId="29735" xr:uid="{A384A955-9C2D-4EEE-9742-F657C284FF38}"/>
    <cellStyle name="20% - Accent6 2 2 3 5" xfId="16172" xr:uid="{72840FE6-9B9C-47AE-A422-F0F38AB975C1}"/>
    <cellStyle name="20% - Accent6 2 2 4" xfId="1699" xr:uid="{00C484F1-CDEB-41B9-9920-A49A529357F4}"/>
    <cellStyle name="20% - Accent6 2 2 4 2" xfId="1700" xr:uid="{4CCED351-A0ED-4DE7-B3E7-FFC12A1A2DE5}"/>
    <cellStyle name="20% - Accent6 2 2 4 2 2" xfId="43388" xr:uid="{7BCBC1AA-2C04-4401-9745-F3AA3FECFD61}"/>
    <cellStyle name="20% - Accent6 2 2 4 2 3" xfId="29738" xr:uid="{0F8B7366-4876-44AB-841F-903561D7FD29}"/>
    <cellStyle name="20% - Accent6 2 2 4 2 4" xfId="16175" xr:uid="{EC58FF23-BB79-4A08-BA9A-8307552C0358}"/>
    <cellStyle name="20% - Accent6 2 2 4 3" xfId="43387" xr:uid="{4267CBB8-BAAA-437F-AB6B-58A23148C65E}"/>
    <cellStyle name="20% - Accent6 2 2 4 4" xfId="29737" xr:uid="{AAB73C8A-F748-4CD6-B38D-98861E61018A}"/>
    <cellStyle name="20% - Accent6 2 2 4 5" xfId="16174" xr:uid="{A8AB6127-4B9E-4EE0-98DD-0A7162FBC091}"/>
    <cellStyle name="20% - Accent6 2 2 5" xfId="1701" xr:uid="{96B5C3FE-284C-4A99-AF4E-86E755D1094F}"/>
    <cellStyle name="20% - Accent6 2 2 5 2" xfId="43389" xr:uid="{222FC012-45A8-483B-8B9B-7212C4C6FD87}"/>
    <cellStyle name="20% - Accent6 2 2 5 3" xfId="29739" xr:uid="{CBD2BF01-F316-45E6-AE71-3F628DCE1A13}"/>
    <cellStyle name="20% - Accent6 2 2 5 4" xfId="16176" xr:uid="{CA8AD08D-3224-46D3-A9F3-F977698A10EC}"/>
    <cellStyle name="20% - Accent6 2 2 6" xfId="43378" xr:uid="{49E1C11C-29BE-4348-AB2E-7FD55F488C24}"/>
    <cellStyle name="20% - Accent6 2 2 7" xfId="29728" xr:uid="{A76F49AF-3013-4267-97B1-BD260588F6A8}"/>
    <cellStyle name="20% - Accent6 2 2 8" xfId="16165" xr:uid="{4377F7BD-CA6B-4E12-A537-F031928AE2F4}"/>
    <cellStyle name="20% - Accent6 2 3" xfId="1702" xr:uid="{C02FF675-E29A-494E-8E63-003FF8C8E012}"/>
    <cellStyle name="20% - Accent6 2 3 2" xfId="1703" xr:uid="{2D10C6FF-72EA-4A73-A381-0D1606F25517}"/>
    <cellStyle name="20% - Accent6 2 3 2 2" xfId="1704" xr:uid="{D72684F6-4B8C-4EED-AB7E-690079C930F3}"/>
    <cellStyle name="20% - Accent6 2 3 2 2 2" xfId="43392" xr:uid="{096386B0-073B-4B07-8501-8A805E0A9FAF}"/>
    <cellStyle name="20% - Accent6 2 3 2 2 3" xfId="29742" xr:uid="{281E118D-5C95-4925-BE5F-C8970B2D9C11}"/>
    <cellStyle name="20% - Accent6 2 3 2 2 4" xfId="16179" xr:uid="{503F579A-DA11-46CE-BED8-BCD6D7AC4184}"/>
    <cellStyle name="20% - Accent6 2 3 2 3" xfId="43391" xr:uid="{4136A876-CB56-45CB-A60F-05B35ACBFBC6}"/>
    <cellStyle name="20% - Accent6 2 3 2 4" xfId="29741" xr:uid="{B7F05E6D-6A7D-4FCA-838A-13167EE67A42}"/>
    <cellStyle name="20% - Accent6 2 3 2 5" xfId="16178" xr:uid="{40DBAA33-9292-4994-9E23-DA2C46D02D00}"/>
    <cellStyle name="20% - Accent6 2 3 3" xfId="1705" xr:uid="{06F76E4B-4B35-496B-B268-1C2D4D1E7455}"/>
    <cellStyle name="20% - Accent6 2 3 3 2" xfId="1706" xr:uid="{9A6B3A0B-FF90-4349-AFEA-E135358827A2}"/>
    <cellStyle name="20% - Accent6 2 3 3 2 2" xfId="43394" xr:uid="{5402F7CB-6B78-4FD0-99D4-353C5E107C2A}"/>
    <cellStyle name="20% - Accent6 2 3 3 2 3" xfId="29744" xr:uid="{33796D55-240B-46C0-82B2-6AA1E6A6E9A3}"/>
    <cellStyle name="20% - Accent6 2 3 3 2 4" xfId="16181" xr:uid="{AF93EEAC-56C7-4848-AA42-5D5428AA8B87}"/>
    <cellStyle name="20% - Accent6 2 3 3 3" xfId="43393" xr:uid="{A989F50D-8042-46EA-B0BC-2D9DA43942DA}"/>
    <cellStyle name="20% - Accent6 2 3 3 4" xfId="29743" xr:uid="{19D0A3B6-72E3-4EAD-A136-05ECDF79AFE4}"/>
    <cellStyle name="20% - Accent6 2 3 3 5" xfId="16180" xr:uid="{82EE9463-3B17-4ECF-BBE4-CC2FDA5BC14A}"/>
    <cellStyle name="20% - Accent6 2 3 4" xfId="1707" xr:uid="{09D6DEE3-F0AB-4404-8EE5-374EF386AEA4}"/>
    <cellStyle name="20% - Accent6 2 3 4 2" xfId="43395" xr:uid="{8B3566E1-84CA-4F1E-8427-B5442E58A1F5}"/>
    <cellStyle name="20% - Accent6 2 3 4 3" xfId="29745" xr:uid="{0A28515D-1F26-4BE5-8CA6-5D485156CCD9}"/>
    <cellStyle name="20% - Accent6 2 3 4 4" xfId="16182" xr:uid="{A0DE5E4B-D158-4442-8FE6-B13D3AC41668}"/>
    <cellStyle name="20% - Accent6 2 3 5" xfId="43390" xr:uid="{D98842CF-CBC4-427F-AD43-F072BAA02AFF}"/>
    <cellStyle name="20% - Accent6 2 3 6" xfId="29740" xr:uid="{9648C37B-1087-464E-BAF7-FA93D16F4516}"/>
    <cellStyle name="20% - Accent6 2 3 7" xfId="16177" xr:uid="{1EFF7FA5-DD9D-40B2-9B00-B17541650E0D}"/>
    <cellStyle name="20% - Accent6 2 4" xfId="1708" xr:uid="{86BE7C2A-C315-495F-A694-B8EB5344E5A9}"/>
    <cellStyle name="20% - Accent6 2 4 2" xfId="1709" xr:uid="{EFED3AAF-632C-4A2A-940C-7B2A19C5F082}"/>
    <cellStyle name="20% - Accent6 2 4 2 2" xfId="1710" xr:uid="{E7F82D9E-BEEA-44F4-AB97-C64007A5AAFD}"/>
    <cellStyle name="20% - Accent6 2 4 2 2 2" xfId="43398" xr:uid="{02A6D468-A8AD-4042-9365-C12A9C725D58}"/>
    <cellStyle name="20% - Accent6 2 4 2 2 3" xfId="29748" xr:uid="{E551F427-59B1-4F4B-894B-96BA85705F34}"/>
    <cellStyle name="20% - Accent6 2 4 2 2 4" xfId="16185" xr:uid="{E2B07DC3-9BFC-46BE-BD2E-25C53297E276}"/>
    <cellStyle name="20% - Accent6 2 4 2 3" xfId="43397" xr:uid="{5FF8BAE2-744F-4304-9703-C3D5C9B5AE8B}"/>
    <cellStyle name="20% - Accent6 2 4 2 4" xfId="29747" xr:uid="{A17AF70C-971A-4E8E-869C-FEE1E13EA8D6}"/>
    <cellStyle name="20% - Accent6 2 4 2 5" xfId="16184" xr:uid="{7AF6114C-9C9C-411C-ABA9-85E33F109B58}"/>
    <cellStyle name="20% - Accent6 2 4 3" xfId="1711" xr:uid="{BE34C66F-2A08-41ED-8779-D3745895B6B5}"/>
    <cellStyle name="20% - Accent6 2 4 3 2" xfId="1712" xr:uid="{BD8348DA-B179-46A9-BD9C-845E73B2B1C2}"/>
    <cellStyle name="20% - Accent6 2 4 3 2 2" xfId="43400" xr:uid="{4247D7C1-433D-4A1F-B9FE-304D6894C610}"/>
    <cellStyle name="20% - Accent6 2 4 3 2 3" xfId="29750" xr:uid="{BA0ECB95-2421-4565-9196-FA4AA9E0D4CD}"/>
    <cellStyle name="20% - Accent6 2 4 3 2 4" xfId="16187" xr:uid="{CE1C6DDE-25FB-4C73-9664-4352F171C648}"/>
    <cellStyle name="20% - Accent6 2 4 3 3" xfId="43399" xr:uid="{CF5A6C25-736D-46DA-9364-E398BAE81F70}"/>
    <cellStyle name="20% - Accent6 2 4 3 4" xfId="29749" xr:uid="{007116D1-68F4-4B96-A45C-8D8AE5665AFD}"/>
    <cellStyle name="20% - Accent6 2 4 3 5" xfId="16186" xr:uid="{6079A0F6-36C5-4C48-89AD-701D4A822E39}"/>
    <cellStyle name="20% - Accent6 2 4 4" xfId="1713" xr:uid="{6FB842E2-4651-4252-93AE-E955F673C086}"/>
    <cellStyle name="20% - Accent6 2 4 4 2" xfId="43401" xr:uid="{F4CD0D57-7829-4C48-B7AC-8599F5EDF264}"/>
    <cellStyle name="20% - Accent6 2 4 4 3" xfId="29751" xr:uid="{8280DB88-980A-4BFA-89D5-6B0223BAD0FF}"/>
    <cellStyle name="20% - Accent6 2 4 4 4" xfId="16188" xr:uid="{6BB736C9-F3D7-406C-B6CA-F467E0DFF764}"/>
    <cellStyle name="20% - Accent6 2 4 5" xfId="43396" xr:uid="{048E8D4C-9DF8-4926-86C1-DBC4E4A2A6BC}"/>
    <cellStyle name="20% - Accent6 2 4 6" xfId="29746" xr:uid="{ECBF4423-68DA-4ED4-97DE-0D31EC3C6746}"/>
    <cellStyle name="20% - Accent6 2 4 7" xfId="16183" xr:uid="{8285DF00-21B3-4742-9FEF-1189A070A7F7}"/>
    <cellStyle name="20% - Accent6 2 5" xfId="1714" xr:uid="{A7E3878C-12F5-48A4-A2F0-D3FAAA035BF3}"/>
    <cellStyle name="20% - Accent6 2 5 2" xfId="1715" xr:uid="{23E7B3A2-D969-4075-8116-9D217CCE1D11}"/>
    <cellStyle name="20% - Accent6 2 5 2 2" xfId="1716" xr:uid="{9901F24D-F85A-47BE-9D20-4B853413D42F}"/>
    <cellStyle name="20% - Accent6 2 5 2 2 2" xfId="43404" xr:uid="{567C5033-68D1-4ED4-8A35-29E758A3CD3C}"/>
    <cellStyle name="20% - Accent6 2 5 2 2 3" xfId="29754" xr:uid="{7850942E-35B2-4611-AF91-267751220C5A}"/>
    <cellStyle name="20% - Accent6 2 5 2 2 4" xfId="16191" xr:uid="{0D042E3B-DABC-4A43-8FB3-549E59DFED75}"/>
    <cellStyle name="20% - Accent6 2 5 2 3" xfId="43403" xr:uid="{6DCF93A2-5248-4945-A74E-BAC201A9C65F}"/>
    <cellStyle name="20% - Accent6 2 5 2 4" xfId="29753" xr:uid="{2541537D-B1F9-4FD6-BA57-326D25255BBE}"/>
    <cellStyle name="20% - Accent6 2 5 2 5" xfId="16190" xr:uid="{4CF89470-1868-4B7C-97B7-162E9B2C8541}"/>
    <cellStyle name="20% - Accent6 2 5 3" xfId="1717" xr:uid="{467DA2E8-B66A-46F7-BD39-71E18F2799E6}"/>
    <cellStyle name="20% - Accent6 2 5 3 2" xfId="1718" xr:uid="{C8D17ED9-A580-46C2-8929-700CD1214040}"/>
    <cellStyle name="20% - Accent6 2 5 3 2 2" xfId="43406" xr:uid="{C4146BA5-A725-4106-8684-9B132C9D1FB3}"/>
    <cellStyle name="20% - Accent6 2 5 3 2 3" xfId="29756" xr:uid="{872E4589-BFA9-45AC-916E-3E460C721E78}"/>
    <cellStyle name="20% - Accent6 2 5 3 2 4" xfId="16193" xr:uid="{D04C3E5A-2C15-4847-AFD3-F9659002D766}"/>
    <cellStyle name="20% - Accent6 2 5 3 3" xfId="43405" xr:uid="{FA8981FB-354C-44FF-9400-635AAB6F3F24}"/>
    <cellStyle name="20% - Accent6 2 5 3 4" xfId="29755" xr:uid="{2DA90B1B-D52F-42B8-8B0B-EC364FF254C4}"/>
    <cellStyle name="20% - Accent6 2 5 3 5" xfId="16192" xr:uid="{469D0B94-2EC7-4511-B12A-0C8A5477D8D7}"/>
    <cellStyle name="20% - Accent6 2 5 4" xfId="1719" xr:uid="{28943E09-B0B7-42D9-A422-FD0E2B8F0FDE}"/>
    <cellStyle name="20% - Accent6 2 5 4 2" xfId="43407" xr:uid="{3EA59564-E0F1-44E0-A5EC-7FD63E170617}"/>
    <cellStyle name="20% - Accent6 2 5 4 3" xfId="29757" xr:uid="{EA50ADEE-6CF2-4B06-AFB3-E0E780A73BA5}"/>
    <cellStyle name="20% - Accent6 2 5 4 4" xfId="16194" xr:uid="{E6C6CDC2-AA7B-47A3-A07F-FB9236BEDD02}"/>
    <cellStyle name="20% - Accent6 2 5 5" xfId="43402" xr:uid="{78AC3AD7-8292-42DB-B1F2-273C9A6A5E5D}"/>
    <cellStyle name="20% - Accent6 2 5 6" xfId="29752" xr:uid="{C1DC847D-2637-4B55-8219-97526E9F7658}"/>
    <cellStyle name="20% - Accent6 2 5 7" xfId="16189" xr:uid="{ACFE3F4F-2453-4A41-AA3B-BAC0FA47896E}"/>
    <cellStyle name="20% - Accent6 2 6" xfId="1720" xr:uid="{1D6AC87E-744B-4902-A57B-50F063431325}"/>
    <cellStyle name="20% - Accent6 2 6 2" xfId="1721" xr:uid="{F1F99F14-DBA0-4451-B484-40CDB475C7A8}"/>
    <cellStyle name="20% - Accent6 2 6 2 2" xfId="43409" xr:uid="{946EC3B2-4049-408E-BB32-E98DCB4B3AF4}"/>
    <cellStyle name="20% - Accent6 2 6 2 3" xfId="29759" xr:uid="{DF64AE41-F34C-49B3-9D57-39C8D73523C2}"/>
    <cellStyle name="20% - Accent6 2 6 2 4" xfId="16196" xr:uid="{0A9F8FAA-7C6E-4AE8-8D35-6B95BF3A8992}"/>
    <cellStyle name="20% - Accent6 2 6 3" xfId="43408" xr:uid="{A0A5FBD9-1DFC-4B96-9F36-94455A03D573}"/>
    <cellStyle name="20% - Accent6 2 6 4" xfId="29758" xr:uid="{A4E12463-B44F-490E-88CD-F09F2825ACAB}"/>
    <cellStyle name="20% - Accent6 2 6 5" xfId="16195" xr:uid="{DBA0A94A-2126-496A-B6F4-161632C80E5A}"/>
    <cellStyle name="20% - Accent6 2 7" xfId="1722" xr:uid="{0C592682-7072-4CD5-84E7-C1CA7CD0378A}"/>
    <cellStyle name="20% - Accent6 2 7 2" xfId="1723" xr:uid="{0C9E68A2-3504-4E06-86D2-AA9A9C42C889}"/>
    <cellStyle name="20% - Accent6 2 7 2 2" xfId="43411" xr:uid="{2CAAC43F-AB08-492F-872B-2CD7D05DE11D}"/>
    <cellStyle name="20% - Accent6 2 7 2 3" xfId="29761" xr:uid="{E68CEB26-2475-4A8C-B2FE-3E73D7E1B71A}"/>
    <cellStyle name="20% - Accent6 2 7 2 4" xfId="16198" xr:uid="{61B11131-D90A-49BF-A6C8-86D75E5B000D}"/>
    <cellStyle name="20% - Accent6 2 7 3" xfId="43410" xr:uid="{18E2A6DD-AB81-4A92-884B-55E23D2E758D}"/>
    <cellStyle name="20% - Accent6 2 7 4" xfId="29760" xr:uid="{A664DC19-3908-4700-B5C9-61818AC818DC}"/>
    <cellStyle name="20% - Accent6 2 7 5" xfId="16197" xr:uid="{2CA7FE14-9821-46DC-9455-B66D7E37718F}"/>
    <cellStyle name="20% - Accent6 2 8" xfId="1724" xr:uid="{48BC4507-0ED9-46CF-A3FD-7FF60FD9B1C6}"/>
    <cellStyle name="20% - Accent6 2 8 2" xfId="43412" xr:uid="{ADE34C48-30BE-49AC-BB3F-343090A7C22B}"/>
    <cellStyle name="20% - Accent6 2 8 3" xfId="29762" xr:uid="{0CE32942-8851-4A1C-8756-68A6CB123D17}"/>
    <cellStyle name="20% - Accent6 2 8 4" xfId="16199" xr:uid="{0B415948-DF8C-400F-A255-76A262C49274}"/>
    <cellStyle name="20% - Accent6 2 9" xfId="41801" xr:uid="{754086BB-71DD-4D6C-A6D7-56A53DC1926A}"/>
    <cellStyle name="20% - Accent6 3" xfId="24" xr:uid="{6DA9A37C-6177-45E7-AF1C-182642048EAD}"/>
    <cellStyle name="20% - Accent6 3 10" xfId="43413" xr:uid="{4A33426E-1F26-4FC3-ADEF-72C927E9D4DB}"/>
    <cellStyle name="20% - Accent6 3 11" xfId="29763" xr:uid="{B39FF9A1-133B-43D8-A3C3-ABFF38E1767B}"/>
    <cellStyle name="20% - Accent6 3 12" xfId="16200" xr:uid="{2D84E37A-4833-4C7D-811F-915874F4048A}"/>
    <cellStyle name="20% - Accent6 3 13" xfId="1725" xr:uid="{754605FC-34D7-4158-AB0F-27EE4B4A2B18}"/>
    <cellStyle name="20% - Accent6 3 2" xfId="1726" xr:uid="{4EC21B4D-2160-4B00-B552-2AC3784AB910}"/>
    <cellStyle name="20% - Accent6 3 2 2" xfId="1727" xr:uid="{41D03CEC-1E90-408D-8400-F9FFC7273DD6}"/>
    <cellStyle name="20% - Accent6 3 2 2 2" xfId="1728" xr:uid="{30732448-A249-4DA4-9A7D-70B930485509}"/>
    <cellStyle name="20% - Accent6 3 2 2 2 2" xfId="1729" xr:uid="{00C51FE4-E66D-4653-A5C6-258558E76A2A}"/>
    <cellStyle name="20% - Accent6 3 2 2 2 2 2" xfId="43417" xr:uid="{106F01E3-D1EE-422B-9548-1489BD2262B6}"/>
    <cellStyle name="20% - Accent6 3 2 2 2 2 3" xfId="29767" xr:uid="{2E4B1C84-69F7-4D8E-9366-445351AF87F2}"/>
    <cellStyle name="20% - Accent6 3 2 2 2 2 4" xfId="16204" xr:uid="{A037A8CB-161A-4DFA-A076-1EDE13038990}"/>
    <cellStyle name="20% - Accent6 3 2 2 2 3" xfId="43416" xr:uid="{3F0266E2-6DF1-4C14-9930-FA1920091F7C}"/>
    <cellStyle name="20% - Accent6 3 2 2 2 4" xfId="29766" xr:uid="{0F56B14D-E748-4766-9D88-BEAB03100579}"/>
    <cellStyle name="20% - Accent6 3 2 2 2 5" xfId="16203" xr:uid="{832B5D6E-AA1A-44D9-AE18-642B3FA569E9}"/>
    <cellStyle name="20% - Accent6 3 2 2 3" xfId="1730" xr:uid="{D4657DF0-74CE-4BD9-BA7F-F758B3CDC378}"/>
    <cellStyle name="20% - Accent6 3 2 2 3 2" xfId="1731" xr:uid="{F0172D2E-987D-42AB-B26F-5316588720AA}"/>
    <cellStyle name="20% - Accent6 3 2 2 3 2 2" xfId="43419" xr:uid="{062F18F7-2713-4807-91A4-1B13C8058664}"/>
    <cellStyle name="20% - Accent6 3 2 2 3 2 3" xfId="29769" xr:uid="{04810E19-A97B-434C-AC0B-0FEC40F55BB3}"/>
    <cellStyle name="20% - Accent6 3 2 2 3 2 4" xfId="16206" xr:uid="{274FA613-7D60-4459-93E4-8047F5DFE12D}"/>
    <cellStyle name="20% - Accent6 3 2 2 3 3" xfId="43418" xr:uid="{B7E4C226-DE1B-429F-B05A-1682DD3EEC29}"/>
    <cellStyle name="20% - Accent6 3 2 2 3 4" xfId="29768" xr:uid="{FA89D8FF-3A86-4D43-89FB-A017804D0B06}"/>
    <cellStyle name="20% - Accent6 3 2 2 3 5" xfId="16205" xr:uid="{35617F36-9582-4D15-8F5F-E32490EC25AC}"/>
    <cellStyle name="20% - Accent6 3 2 2 4" xfId="1732" xr:uid="{74CD13F6-6621-4C42-AEAF-C1573B9E090B}"/>
    <cellStyle name="20% - Accent6 3 2 2 4 2" xfId="43420" xr:uid="{B89C0AAD-14D5-46B0-85F0-E0AAAD5EF6F8}"/>
    <cellStyle name="20% - Accent6 3 2 2 4 3" xfId="29770" xr:uid="{4CD4A496-6ACD-40C8-BD29-9DBACD9381AD}"/>
    <cellStyle name="20% - Accent6 3 2 2 4 4" xfId="16207" xr:uid="{0863977F-036D-4F75-9330-0C9D96DA6F56}"/>
    <cellStyle name="20% - Accent6 3 2 2 5" xfId="43415" xr:uid="{2E8B4020-0571-4E59-A80E-776E205E72A8}"/>
    <cellStyle name="20% - Accent6 3 2 2 6" xfId="29765" xr:uid="{207C09A3-2563-4DD9-9B43-CA829D348864}"/>
    <cellStyle name="20% - Accent6 3 2 2 7" xfId="16202" xr:uid="{D01D01CE-8BBB-46CF-B222-039DB2C26E77}"/>
    <cellStyle name="20% - Accent6 3 2 3" xfId="1733" xr:uid="{0D7A7107-BDD0-44EF-B61B-F64E53ED46BE}"/>
    <cellStyle name="20% - Accent6 3 2 3 2" xfId="1734" xr:uid="{6384668E-55F3-4607-BA53-22EA3C860916}"/>
    <cellStyle name="20% - Accent6 3 2 3 2 2" xfId="43422" xr:uid="{C8DC7C1A-2D03-4CDD-B43D-FE254794D0CD}"/>
    <cellStyle name="20% - Accent6 3 2 3 2 3" xfId="29772" xr:uid="{F3C6A91A-73C3-48F3-A1FB-5AA8DFE9DB96}"/>
    <cellStyle name="20% - Accent6 3 2 3 2 4" xfId="16209" xr:uid="{6A7E6AD0-A632-4D6A-9F5D-ED9D62F5EF80}"/>
    <cellStyle name="20% - Accent6 3 2 3 3" xfId="43421" xr:uid="{0A36C6A2-DA5A-414F-B1E2-24AE2B2BB9B6}"/>
    <cellStyle name="20% - Accent6 3 2 3 4" xfId="29771" xr:uid="{B3027EA3-6BDA-4D70-ABA0-081329A9A643}"/>
    <cellStyle name="20% - Accent6 3 2 3 5" xfId="16208" xr:uid="{DA82566A-AFBA-4585-B5A4-344803C033FA}"/>
    <cellStyle name="20% - Accent6 3 2 4" xfId="1735" xr:uid="{4B840AAB-A393-437D-8B7B-E7207117E532}"/>
    <cellStyle name="20% - Accent6 3 2 4 2" xfId="1736" xr:uid="{C233B84C-B7EB-4C3E-88E2-511B5A35DCE8}"/>
    <cellStyle name="20% - Accent6 3 2 4 2 2" xfId="43424" xr:uid="{D8E524A1-2819-4717-92CB-0C14A840D37A}"/>
    <cellStyle name="20% - Accent6 3 2 4 2 3" xfId="29774" xr:uid="{648480B8-C443-4CB2-875D-86CA42A22EEF}"/>
    <cellStyle name="20% - Accent6 3 2 4 2 4" xfId="16211" xr:uid="{D92147FC-3CD3-4C5B-8D30-FDED2A215F77}"/>
    <cellStyle name="20% - Accent6 3 2 4 3" xfId="43423" xr:uid="{38FAAE51-6C5A-44A3-8A40-1756DFD439B0}"/>
    <cellStyle name="20% - Accent6 3 2 4 4" xfId="29773" xr:uid="{3E94E928-8BBE-47CA-A07B-88E5343C2B8D}"/>
    <cellStyle name="20% - Accent6 3 2 4 5" xfId="16210" xr:uid="{79CEF0DA-DA7E-4A9D-A3CF-67DEA6C4B9FA}"/>
    <cellStyle name="20% - Accent6 3 2 5" xfId="1737" xr:uid="{83110749-6EF0-4EA0-B3E8-AB4570171F9F}"/>
    <cellStyle name="20% - Accent6 3 2 5 2" xfId="43425" xr:uid="{345313DF-4C67-4899-BBC3-5941BA63AD60}"/>
    <cellStyle name="20% - Accent6 3 2 5 3" xfId="29775" xr:uid="{375CD257-2E9C-4DF1-B150-2D3D0CDD7E6F}"/>
    <cellStyle name="20% - Accent6 3 2 5 4" xfId="16212" xr:uid="{99436196-7523-4300-B2D5-A264C1ABA486}"/>
    <cellStyle name="20% - Accent6 3 2 6" xfId="43414" xr:uid="{16F3D009-96DF-4A50-BB49-50896569EE16}"/>
    <cellStyle name="20% - Accent6 3 2 7" xfId="29764" xr:uid="{50277BF6-3A75-4DE5-9BBB-A5B53F311019}"/>
    <cellStyle name="20% - Accent6 3 2 8" xfId="16201" xr:uid="{1D92AF9B-ADAD-4A82-B80F-D10127D460DD}"/>
    <cellStyle name="20% - Accent6 3 3" xfId="1738" xr:uid="{76A7CCF2-5C96-4C4A-B3EF-A1F297C43E01}"/>
    <cellStyle name="20% - Accent6 3 3 2" xfId="1739" xr:uid="{5295B8A2-4E08-4D39-8344-37B67F021FF7}"/>
    <cellStyle name="20% - Accent6 3 3 2 2" xfId="1740" xr:uid="{A67E85E9-F586-4DE7-955E-1BC71845A4AA}"/>
    <cellStyle name="20% - Accent6 3 3 2 2 2" xfId="43428" xr:uid="{67E74080-AFBB-4D90-B43B-3BCE88E85FFC}"/>
    <cellStyle name="20% - Accent6 3 3 2 2 3" xfId="29778" xr:uid="{5934A98A-81B8-41E9-8234-1AEE97BCAAC8}"/>
    <cellStyle name="20% - Accent6 3 3 2 2 4" xfId="16215" xr:uid="{B6C05163-6874-4BAF-85D4-32C4F45552BF}"/>
    <cellStyle name="20% - Accent6 3 3 2 3" xfId="43427" xr:uid="{A2537909-135A-4DA6-96B8-A93882A059F2}"/>
    <cellStyle name="20% - Accent6 3 3 2 4" xfId="29777" xr:uid="{1413971D-9084-4F48-BDC0-121F28443C14}"/>
    <cellStyle name="20% - Accent6 3 3 2 5" xfId="16214" xr:uid="{76C0C060-28AB-44B8-8DA8-82069B4E1990}"/>
    <cellStyle name="20% - Accent6 3 3 3" xfId="1741" xr:uid="{E66582C4-32B4-47EC-A2E8-5D34D9319486}"/>
    <cellStyle name="20% - Accent6 3 3 3 2" xfId="1742" xr:uid="{75CADE8B-34B4-429A-AC40-BA0B10A1CDD0}"/>
    <cellStyle name="20% - Accent6 3 3 3 2 2" xfId="43430" xr:uid="{0A60386B-2236-4CEB-A6FB-03C4DC77B0C8}"/>
    <cellStyle name="20% - Accent6 3 3 3 2 3" xfId="29780" xr:uid="{F5FEE3A5-DE03-49CF-A240-192B587560B3}"/>
    <cellStyle name="20% - Accent6 3 3 3 2 4" xfId="16217" xr:uid="{9F65FA54-B457-437F-A332-0F6237F543DC}"/>
    <cellStyle name="20% - Accent6 3 3 3 3" xfId="43429" xr:uid="{4ECBAB48-AC2E-442A-BD06-B9A21C460FF0}"/>
    <cellStyle name="20% - Accent6 3 3 3 4" xfId="29779" xr:uid="{4FEEC881-E727-4667-B961-D63A26801671}"/>
    <cellStyle name="20% - Accent6 3 3 3 5" xfId="16216" xr:uid="{7A3C71FD-4B0A-48EA-BCB2-648527B2440D}"/>
    <cellStyle name="20% - Accent6 3 3 4" xfId="1743" xr:uid="{7C06CC71-BAA6-4E85-BA26-BF38C5BA0C3B}"/>
    <cellStyle name="20% - Accent6 3 3 4 2" xfId="43431" xr:uid="{DE3D4A4C-7C59-4C48-B845-4812155E8ECD}"/>
    <cellStyle name="20% - Accent6 3 3 4 3" xfId="29781" xr:uid="{3A3B2383-7525-4F79-AA14-264F06EE3B13}"/>
    <cellStyle name="20% - Accent6 3 3 4 4" xfId="16218" xr:uid="{3BF99128-DBB9-47E3-9522-9B6F365F81A1}"/>
    <cellStyle name="20% - Accent6 3 3 5" xfId="43426" xr:uid="{79166590-704E-40BC-9FFB-6A828B11496D}"/>
    <cellStyle name="20% - Accent6 3 3 6" xfId="29776" xr:uid="{6F14E56A-D1D6-4CEA-ADA8-8D4F4546776D}"/>
    <cellStyle name="20% - Accent6 3 3 7" xfId="16213" xr:uid="{81EA9812-0E01-42AA-8F89-E62105E06C60}"/>
    <cellStyle name="20% - Accent6 3 4" xfId="1744" xr:uid="{F8B6A35D-A137-4683-9EE8-86A025C0CA9D}"/>
    <cellStyle name="20% - Accent6 3 4 2" xfId="1745" xr:uid="{0C76AE4D-31B5-407C-85A9-B9FA9684F598}"/>
    <cellStyle name="20% - Accent6 3 4 2 2" xfId="1746" xr:uid="{3AC9D41D-E982-4778-87A4-AC9FBF2CAA41}"/>
    <cellStyle name="20% - Accent6 3 4 2 2 2" xfId="43434" xr:uid="{DB08106D-7ABB-42AE-B8EB-8B071B114EE3}"/>
    <cellStyle name="20% - Accent6 3 4 2 2 3" xfId="29784" xr:uid="{4CA6F7B3-C7E9-4C15-9F4F-CF347AA16CCF}"/>
    <cellStyle name="20% - Accent6 3 4 2 2 4" xfId="16221" xr:uid="{B824A4D6-AE93-41C7-8C8D-13A1F130C716}"/>
    <cellStyle name="20% - Accent6 3 4 2 3" xfId="43433" xr:uid="{5FD706FF-AD17-481D-AB10-2B61315EC079}"/>
    <cellStyle name="20% - Accent6 3 4 2 4" xfId="29783" xr:uid="{E0259A6A-4A52-4F4A-B71B-715B5AD5A3ED}"/>
    <cellStyle name="20% - Accent6 3 4 2 5" xfId="16220" xr:uid="{8E55FBB4-F180-4D0A-B2F2-98E57F0710EB}"/>
    <cellStyle name="20% - Accent6 3 4 3" xfId="1747" xr:uid="{03AEE98D-4D7B-4593-B8D1-C69D706F811F}"/>
    <cellStyle name="20% - Accent6 3 4 3 2" xfId="1748" xr:uid="{7144805D-C678-4FD9-876E-BAECB522390D}"/>
    <cellStyle name="20% - Accent6 3 4 3 2 2" xfId="43436" xr:uid="{3F8B6654-2D09-4389-BED4-947E0A16410F}"/>
    <cellStyle name="20% - Accent6 3 4 3 2 3" xfId="29786" xr:uid="{F206812C-5C21-4744-89BA-3608EBC1F723}"/>
    <cellStyle name="20% - Accent6 3 4 3 2 4" xfId="16223" xr:uid="{0A95A51E-B7B4-47BD-AEAB-E8233A48E79F}"/>
    <cellStyle name="20% - Accent6 3 4 3 3" xfId="43435" xr:uid="{200D9D62-AB38-400D-B5AA-0053271ED1FF}"/>
    <cellStyle name="20% - Accent6 3 4 3 4" xfId="29785" xr:uid="{6F59FDF0-5AC3-45E7-9395-82B0AEBF831D}"/>
    <cellStyle name="20% - Accent6 3 4 3 5" xfId="16222" xr:uid="{E5E7E2E4-30D4-4633-9724-FA8C17389D49}"/>
    <cellStyle name="20% - Accent6 3 4 4" xfId="1749" xr:uid="{6B34AA7E-1FB2-4FDE-86BC-A55C816D2B05}"/>
    <cellStyle name="20% - Accent6 3 4 4 2" xfId="43437" xr:uid="{EC263487-C977-499C-BB9A-456F5FDA3D44}"/>
    <cellStyle name="20% - Accent6 3 4 4 3" xfId="29787" xr:uid="{F6C67B01-219A-4249-B28A-5A29963BF471}"/>
    <cellStyle name="20% - Accent6 3 4 4 4" xfId="16224" xr:uid="{382F1435-2E2F-4F97-A189-34220FFC5312}"/>
    <cellStyle name="20% - Accent6 3 4 5" xfId="43432" xr:uid="{1A2D6768-89E1-4601-BF51-49031E61B925}"/>
    <cellStyle name="20% - Accent6 3 4 6" xfId="29782" xr:uid="{368F8400-9976-4AA8-8A99-0EDE5252A859}"/>
    <cellStyle name="20% - Accent6 3 4 7" xfId="16219" xr:uid="{6D976385-1554-40D3-BDF8-973D02B66194}"/>
    <cellStyle name="20% - Accent6 3 5" xfId="1750" xr:uid="{DC73F287-7159-438F-A7EF-BC5B79E92ED2}"/>
    <cellStyle name="20% - Accent6 3 5 2" xfId="1751" xr:uid="{562E5184-7268-4D7D-98DB-D694568564D1}"/>
    <cellStyle name="20% - Accent6 3 5 2 2" xfId="1752" xr:uid="{B2990611-3571-48E8-918D-7BC0FC4947D1}"/>
    <cellStyle name="20% - Accent6 3 5 2 2 2" xfId="43440" xr:uid="{BE4710DE-D7DB-4944-8C42-C616B694C913}"/>
    <cellStyle name="20% - Accent6 3 5 2 2 3" xfId="29790" xr:uid="{8670F66B-3E61-4E2E-AA9E-A351ED51C272}"/>
    <cellStyle name="20% - Accent6 3 5 2 2 4" xfId="16227" xr:uid="{4E0D7434-D5F8-447D-ABE1-AED34462F4AD}"/>
    <cellStyle name="20% - Accent6 3 5 2 3" xfId="43439" xr:uid="{E6995570-B6E2-411C-879D-F897A91E577A}"/>
    <cellStyle name="20% - Accent6 3 5 2 4" xfId="29789" xr:uid="{029A5B89-1760-45A3-8D8D-9C78E369645D}"/>
    <cellStyle name="20% - Accent6 3 5 2 5" xfId="16226" xr:uid="{9E27D9BB-FDBE-4F80-83F9-1C5566C0C6A9}"/>
    <cellStyle name="20% - Accent6 3 5 3" xfId="1753" xr:uid="{1EE561F6-A615-44D4-8D94-89F59F6B8BB3}"/>
    <cellStyle name="20% - Accent6 3 5 3 2" xfId="1754" xr:uid="{69C51D4F-81D0-4564-B41B-B8360972EBAA}"/>
    <cellStyle name="20% - Accent6 3 5 3 2 2" xfId="43442" xr:uid="{7E5A2A50-76DA-40A9-87DC-F939C6D4032B}"/>
    <cellStyle name="20% - Accent6 3 5 3 2 3" xfId="29792" xr:uid="{920A658D-72A7-4045-BBCA-E9FC4C278C21}"/>
    <cellStyle name="20% - Accent6 3 5 3 2 4" xfId="16229" xr:uid="{799E4D03-31FE-45A2-91B6-B72BAD382E69}"/>
    <cellStyle name="20% - Accent6 3 5 3 3" xfId="43441" xr:uid="{C66D02A8-B868-4DBF-B229-C5B9661991CE}"/>
    <cellStyle name="20% - Accent6 3 5 3 4" xfId="29791" xr:uid="{4A77697A-F198-4261-AC3F-463188F571A3}"/>
    <cellStyle name="20% - Accent6 3 5 3 5" xfId="16228" xr:uid="{CB664927-A4B3-452F-9A3E-07A1965B038C}"/>
    <cellStyle name="20% - Accent6 3 5 4" xfId="1755" xr:uid="{C1ACEC2B-B929-4270-BDB9-EF1055C94115}"/>
    <cellStyle name="20% - Accent6 3 5 4 2" xfId="43443" xr:uid="{35F28A53-EB99-4444-B0CC-B42D00CFDB7A}"/>
    <cellStyle name="20% - Accent6 3 5 4 3" xfId="29793" xr:uid="{8BCB2B4D-BD96-45FD-83BC-4E3F3647A7B0}"/>
    <cellStyle name="20% - Accent6 3 5 4 4" xfId="16230" xr:uid="{6DDC1B54-28EF-4255-8D93-F6E2D084E95C}"/>
    <cellStyle name="20% - Accent6 3 5 5" xfId="43438" xr:uid="{E5FC0DDC-FFC0-415B-994A-58E09D2595F9}"/>
    <cellStyle name="20% - Accent6 3 5 6" xfId="29788" xr:uid="{074D83E5-43F7-43F6-9ECC-771AC908C880}"/>
    <cellStyle name="20% - Accent6 3 5 7" xfId="16225" xr:uid="{E120569B-5400-4219-8F2E-D7E380367233}"/>
    <cellStyle name="20% - Accent6 3 6" xfId="1756" xr:uid="{39804A1D-95E5-4048-BC38-0CFD5FB05116}"/>
    <cellStyle name="20% - Accent6 3 6 2" xfId="1757" xr:uid="{224440AB-7E1B-4512-AC18-55B439ED5282}"/>
    <cellStyle name="20% - Accent6 3 6 2 2" xfId="43445" xr:uid="{DEFCF8A5-D88E-4728-8CE0-46D2D9FA112E}"/>
    <cellStyle name="20% - Accent6 3 6 2 3" xfId="29795" xr:uid="{90767147-A613-4C0B-AD2B-F07DA18CD2F6}"/>
    <cellStyle name="20% - Accent6 3 6 2 4" xfId="16232" xr:uid="{5F8BAE14-B4D7-49D2-A97A-FD4C2285F4C2}"/>
    <cellStyle name="20% - Accent6 3 6 3" xfId="43444" xr:uid="{C31C4212-C519-4968-8E4E-D268AF59AB1C}"/>
    <cellStyle name="20% - Accent6 3 6 4" xfId="29794" xr:uid="{DAF358D3-A298-4DC7-AB59-C6CE9C5B8BCA}"/>
    <cellStyle name="20% - Accent6 3 6 5" xfId="16231" xr:uid="{1B3EA07B-0336-4C2F-983E-5D021E2784CB}"/>
    <cellStyle name="20% - Accent6 3 7" xfId="1758" xr:uid="{77EB1C70-CB9F-491B-88B7-5B6755BAEF6C}"/>
    <cellStyle name="20% - Accent6 3 7 2" xfId="1759" xr:uid="{2B84589C-0AF4-4AD8-A956-20D841741B5C}"/>
    <cellStyle name="20% - Accent6 3 7 2 2" xfId="43447" xr:uid="{B4DF6198-B042-4C49-92AE-0CDEC3D8CF51}"/>
    <cellStyle name="20% - Accent6 3 7 2 3" xfId="29797" xr:uid="{8E9B1508-C7AB-4410-B4DB-F95A1FE92E0C}"/>
    <cellStyle name="20% - Accent6 3 7 2 4" xfId="16234" xr:uid="{764E1B97-6927-44BB-A3E6-FBAA4A488CCC}"/>
    <cellStyle name="20% - Accent6 3 7 3" xfId="43446" xr:uid="{8421BB1D-CB88-4336-BD4A-2584ED1A2DCC}"/>
    <cellStyle name="20% - Accent6 3 7 4" xfId="29796" xr:uid="{B518E203-913E-4675-BE1C-1AAA34C51D6F}"/>
    <cellStyle name="20% - Accent6 3 7 5" xfId="16233" xr:uid="{130346FD-33CE-4131-8B30-18BFB0728A76}"/>
    <cellStyle name="20% - Accent6 3 8" xfId="1760" xr:uid="{6A34D4BF-3870-4303-9829-84ECF7C4A5C2}"/>
    <cellStyle name="20% - Accent6 3 8 2" xfId="43448" xr:uid="{364F6739-572C-4A01-9B02-019084FF0670}"/>
    <cellStyle name="20% - Accent6 3 8 3" xfId="29798" xr:uid="{12D2CB4D-3EDE-46CB-91F6-86DBAF07A050}"/>
    <cellStyle name="20% - Accent6 3 8 4" xfId="16235" xr:uid="{F2EF1F70-A67E-4EB7-BB0F-2FB08879484E}"/>
    <cellStyle name="20% - Accent6 3 9" xfId="41802" xr:uid="{86BBE1E4-9B8E-4C8D-B94F-343E59D24AB4}"/>
    <cellStyle name="20% - Accent6 4" xfId="22" xr:uid="{D2AD2EE9-8031-476B-A963-BC785E2A7DCC}"/>
    <cellStyle name="20% - Accent6 4 10" xfId="43449" xr:uid="{B664EAF3-2831-43A3-BE44-183DE228FD93}"/>
    <cellStyle name="20% - Accent6 4 11" xfId="29799" xr:uid="{3255E148-7A43-4D90-AB94-AC966575C214}"/>
    <cellStyle name="20% - Accent6 4 12" xfId="16236" xr:uid="{E705C065-EC2A-43E6-A066-1C0EADA36FD3}"/>
    <cellStyle name="20% - Accent6 4 13" xfId="1761" xr:uid="{E70F5BB0-B7C3-48FE-AD6A-8C2D196C50EC}"/>
    <cellStyle name="20% - Accent6 4 2" xfId="1762" xr:uid="{EF1F1D9E-43A7-447D-A6B4-5E56EB090C9A}"/>
    <cellStyle name="20% - Accent6 4 2 2" xfId="1763" xr:uid="{991B0569-8DEF-49B4-8A5D-3E506C3224F5}"/>
    <cellStyle name="20% - Accent6 4 2 2 2" xfId="1764" xr:uid="{4867FCF6-7AD9-424D-8FEF-3BB33534E9D4}"/>
    <cellStyle name="20% - Accent6 4 2 2 2 2" xfId="1765" xr:uid="{F40F5E0C-AF38-4F9C-9AE5-B1F90A33EDB6}"/>
    <cellStyle name="20% - Accent6 4 2 2 2 2 2" xfId="43453" xr:uid="{E115C13E-170A-46EC-BB7C-863047087FF2}"/>
    <cellStyle name="20% - Accent6 4 2 2 2 2 3" xfId="29803" xr:uid="{14F1B964-6ED0-42A4-894D-BA3E033BBBEC}"/>
    <cellStyle name="20% - Accent6 4 2 2 2 2 4" xfId="16240" xr:uid="{351D9E53-DFF6-4CDF-894D-0B3079E3C3E9}"/>
    <cellStyle name="20% - Accent6 4 2 2 2 3" xfId="43452" xr:uid="{437EB128-EF52-47A4-AD70-CA5AE36B7D3A}"/>
    <cellStyle name="20% - Accent6 4 2 2 2 4" xfId="29802" xr:uid="{9CA42575-C553-4F37-9638-CE4BAEFB3703}"/>
    <cellStyle name="20% - Accent6 4 2 2 2 5" xfId="16239" xr:uid="{869008E6-0129-4FC3-82B3-23D2633FE59B}"/>
    <cellStyle name="20% - Accent6 4 2 2 3" xfId="1766" xr:uid="{CDB676C5-20AB-4168-A517-4151E2538038}"/>
    <cellStyle name="20% - Accent6 4 2 2 3 2" xfId="1767" xr:uid="{DE3057ED-3EF4-4923-872D-3C2C282B7419}"/>
    <cellStyle name="20% - Accent6 4 2 2 3 2 2" xfId="43455" xr:uid="{ABE060C4-9B0F-4A6F-B932-3EC06E410778}"/>
    <cellStyle name="20% - Accent6 4 2 2 3 2 3" xfId="29805" xr:uid="{B3A8E9C2-5335-408C-A95F-C0E7F85F824F}"/>
    <cellStyle name="20% - Accent6 4 2 2 3 2 4" xfId="16242" xr:uid="{0B640E49-497B-4074-A829-982A87C522E2}"/>
    <cellStyle name="20% - Accent6 4 2 2 3 3" xfId="43454" xr:uid="{D1F16F0F-A4D0-4DD5-BE7A-2C495AEDF876}"/>
    <cellStyle name="20% - Accent6 4 2 2 3 4" xfId="29804" xr:uid="{5EE64508-BEB0-4E6B-9ED9-50A56E562FFC}"/>
    <cellStyle name="20% - Accent6 4 2 2 3 5" xfId="16241" xr:uid="{E10F947D-6ED0-4D09-B049-85EF8B889A55}"/>
    <cellStyle name="20% - Accent6 4 2 2 4" xfId="1768" xr:uid="{E9C635EB-A0A9-4635-9862-F60B1C5CF05E}"/>
    <cellStyle name="20% - Accent6 4 2 2 4 2" xfId="43456" xr:uid="{9CDC8130-C5C7-4FAB-A691-73F73ADCD966}"/>
    <cellStyle name="20% - Accent6 4 2 2 4 3" xfId="29806" xr:uid="{F39F4BA4-BE9C-4979-A0FE-D945C06F3C66}"/>
    <cellStyle name="20% - Accent6 4 2 2 4 4" xfId="16243" xr:uid="{B31D159A-4B32-468E-B503-37FA0222654A}"/>
    <cellStyle name="20% - Accent6 4 2 2 5" xfId="43451" xr:uid="{B1523BFA-CDCA-46A7-98AB-F210DC8B533C}"/>
    <cellStyle name="20% - Accent6 4 2 2 6" xfId="29801" xr:uid="{D5520D75-D08C-4C0A-B07A-E70378A61F9D}"/>
    <cellStyle name="20% - Accent6 4 2 2 7" xfId="16238" xr:uid="{8395665B-46A8-4987-839A-CEC3552EEBCF}"/>
    <cellStyle name="20% - Accent6 4 2 3" xfId="1769" xr:uid="{187BD66C-59C6-4829-8B54-894E6EDCA7BE}"/>
    <cellStyle name="20% - Accent6 4 2 3 2" xfId="1770" xr:uid="{12CAE0E5-78BA-4859-B06B-3D8265480E56}"/>
    <cellStyle name="20% - Accent6 4 2 3 2 2" xfId="43458" xr:uid="{47CE1226-6C20-4AEA-8DEE-3081C73FE091}"/>
    <cellStyle name="20% - Accent6 4 2 3 2 3" xfId="29808" xr:uid="{25701875-F6F9-4B54-876F-3BA20A2CB2C5}"/>
    <cellStyle name="20% - Accent6 4 2 3 2 4" xfId="16245" xr:uid="{3E1DEABD-CEDF-4988-93FE-4CBE24ABC6D1}"/>
    <cellStyle name="20% - Accent6 4 2 3 3" xfId="43457" xr:uid="{6247DF1B-D3C2-4D51-8CEA-79E23B7E009D}"/>
    <cellStyle name="20% - Accent6 4 2 3 4" xfId="29807" xr:uid="{F01FD702-F29C-4517-9A88-A85FAEF69DD9}"/>
    <cellStyle name="20% - Accent6 4 2 3 5" xfId="16244" xr:uid="{E9F64B0B-3B38-4E8C-BDFD-4A65825F49C7}"/>
    <cellStyle name="20% - Accent6 4 2 4" xfId="1771" xr:uid="{7B273BF4-3B11-495A-BBFE-2C3D515CD596}"/>
    <cellStyle name="20% - Accent6 4 2 4 2" xfId="1772" xr:uid="{61B886E9-C76F-42C4-8BA9-5694CDA1D9B0}"/>
    <cellStyle name="20% - Accent6 4 2 4 2 2" xfId="43460" xr:uid="{E35C952E-A4CA-4800-84BD-4BF619699D17}"/>
    <cellStyle name="20% - Accent6 4 2 4 2 3" xfId="29810" xr:uid="{5E052F91-09C8-46F7-9D25-A5A3F2394A34}"/>
    <cellStyle name="20% - Accent6 4 2 4 2 4" xfId="16247" xr:uid="{039A7F07-F61B-48F8-BCAA-D2BE7246F571}"/>
    <cellStyle name="20% - Accent6 4 2 4 3" xfId="43459" xr:uid="{F43547C0-A7CD-4C38-9C9D-FC808C8E4A1B}"/>
    <cellStyle name="20% - Accent6 4 2 4 4" xfId="29809" xr:uid="{F467CC3B-860F-452F-B4C7-26CB733E5DA0}"/>
    <cellStyle name="20% - Accent6 4 2 4 5" xfId="16246" xr:uid="{8E73FF35-EF87-4799-BD24-F9FBED39895D}"/>
    <cellStyle name="20% - Accent6 4 2 5" xfId="1773" xr:uid="{11355B58-67DD-48EE-98DC-E0913ED4899E}"/>
    <cellStyle name="20% - Accent6 4 2 5 2" xfId="43461" xr:uid="{7EC1BAA4-E24A-46E6-B216-CEAF3CE5BEF6}"/>
    <cellStyle name="20% - Accent6 4 2 5 3" xfId="29811" xr:uid="{46E155C8-3721-4A71-B0E8-43945D0AA860}"/>
    <cellStyle name="20% - Accent6 4 2 5 4" xfId="16248" xr:uid="{45096B50-0833-4228-980E-2E1594501F34}"/>
    <cellStyle name="20% - Accent6 4 2 6" xfId="43450" xr:uid="{A7C5F9F4-38DD-4CD8-B07D-01A322A69542}"/>
    <cellStyle name="20% - Accent6 4 2 7" xfId="29800" xr:uid="{B05EEFA0-14C2-4718-B79F-65A4C5DDCB2B}"/>
    <cellStyle name="20% - Accent6 4 2 8" xfId="16237" xr:uid="{735B3648-6CE4-409C-9143-66471A44DD3E}"/>
    <cellStyle name="20% - Accent6 4 3" xfId="1774" xr:uid="{C086C2CB-D959-4516-A854-296BF905D20F}"/>
    <cellStyle name="20% - Accent6 4 3 2" xfId="1775" xr:uid="{C467D8B3-AF4D-4E39-BB7C-27692BB166E7}"/>
    <cellStyle name="20% - Accent6 4 3 2 2" xfId="1776" xr:uid="{7B751957-6D8F-4428-97AB-F222CA51B898}"/>
    <cellStyle name="20% - Accent6 4 3 2 2 2" xfId="43464" xr:uid="{7E4C26F7-7CDD-4F80-8E10-37570676140F}"/>
    <cellStyle name="20% - Accent6 4 3 2 2 3" xfId="29814" xr:uid="{A8F85E51-4FEA-49C4-808A-0CC2A2036473}"/>
    <cellStyle name="20% - Accent6 4 3 2 2 4" xfId="16251" xr:uid="{B1B01E45-A83E-4271-9530-84CBDAF2CF2A}"/>
    <cellStyle name="20% - Accent6 4 3 2 3" xfId="43463" xr:uid="{23F26BDC-A49F-4D49-AA91-28FAF3115FE1}"/>
    <cellStyle name="20% - Accent6 4 3 2 4" xfId="29813" xr:uid="{DCE714A3-E7B0-4887-80D7-5F48146EAA16}"/>
    <cellStyle name="20% - Accent6 4 3 2 5" xfId="16250" xr:uid="{F0886829-46C0-44CF-9691-9BAA5DBA2A3A}"/>
    <cellStyle name="20% - Accent6 4 3 3" xfId="1777" xr:uid="{9D72B747-5D21-49EC-9882-E20825ACA802}"/>
    <cellStyle name="20% - Accent6 4 3 3 2" xfId="1778" xr:uid="{3615276D-ABC4-4279-9EA5-640C8D9995EE}"/>
    <cellStyle name="20% - Accent6 4 3 3 2 2" xfId="43466" xr:uid="{BAE6EA6B-720A-4DC1-A0A7-4FC1293920E2}"/>
    <cellStyle name="20% - Accent6 4 3 3 2 3" xfId="29816" xr:uid="{F329DFE5-8A23-4507-BE20-0D6E38AA2F06}"/>
    <cellStyle name="20% - Accent6 4 3 3 2 4" xfId="16253" xr:uid="{B81C3DD7-C755-4BE7-BEE3-9CEBC987C1AC}"/>
    <cellStyle name="20% - Accent6 4 3 3 3" xfId="43465" xr:uid="{37501C30-F914-49C7-BBB4-6DFC22DFEE0C}"/>
    <cellStyle name="20% - Accent6 4 3 3 4" xfId="29815" xr:uid="{171D6A2E-B870-4AAA-95D5-21A402C42FA1}"/>
    <cellStyle name="20% - Accent6 4 3 3 5" xfId="16252" xr:uid="{17DE39DF-8B8A-4B6B-9356-A1F19508F0F2}"/>
    <cellStyle name="20% - Accent6 4 3 4" xfId="1779" xr:uid="{6A890286-E144-4CE0-BA27-7ACD3E36C7D7}"/>
    <cellStyle name="20% - Accent6 4 3 4 2" xfId="43467" xr:uid="{4CEBA7B8-59FB-417A-94D0-1D3F06567AC6}"/>
    <cellStyle name="20% - Accent6 4 3 4 3" xfId="29817" xr:uid="{EF404750-C4C6-4AC8-9312-6FCCF3830158}"/>
    <cellStyle name="20% - Accent6 4 3 4 4" xfId="16254" xr:uid="{DE4046F8-8013-4170-A7DB-867C9BB59447}"/>
    <cellStyle name="20% - Accent6 4 3 5" xfId="43462" xr:uid="{B7A5F4F2-69C0-4CBA-BB95-37EAB815208D}"/>
    <cellStyle name="20% - Accent6 4 3 6" xfId="29812" xr:uid="{FC2310A6-754A-4346-AEE8-CB52FD81B951}"/>
    <cellStyle name="20% - Accent6 4 3 7" xfId="16249" xr:uid="{566A4D23-648D-4EDD-B793-066D32B87195}"/>
    <cellStyle name="20% - Accent6 4 4" xfId="1780" xr:uid="{1BDFC4CA-7571-4CD0-8BE7-1BC7AA77DCB5}"/>
    <cellStyle name="20% - Accent6 4 4 2" xfId="1781" xr:uid="{4B24DE5F-C596-4961-9075-9678D4FC05FB}"/>
    <cellStyle name="20% - Accent6 4 4 2 2" xfId="1782" xr:uid="{D74C73C0-52D2-405D-B828-EEA47F4F6760}"/>
    <cellStyle name="20% - Accent6 4 4 2 2 2" xfId="43470" xr:uid="{972D4FC7-50BB-4A9E-9912-B0C00AC11A3B}"/>
    <cellStyle name="20% - Accent6 4 4 2 2 3" xfId="29820" xr:uid="{D1A058BB-F518-4F18-96B8-3F1E1ABAF4E9}"/>
    <cellStyle name="20% - Accent6 4 4 2 2 4" xfId="16257" xr:uid="{86F18F17-E257-4739-8DBA-9736053F52F4}"/>
    <cellStyle name="20% - Accent6 4 4 2 3" xfId="43469" xr:uid="{12D24B37-97A5-439E-9EF9-4DD4D3CE50F4}"/>
    <cellStyle name="20% - Accent6 4 4 2 4" xfId="29819" xr:uid="{F099CA3E-B73E-4060-8A5A-CFF8357DF818}"/>
    <cellStyle name="20% - Accent6 4 4 2 5" xfId="16256" xr:uid="{C7019A86-2E53-4363-ABBE-380B4CF2167F}"/>
    <cellStyle name="20% - Accent6 4 4 3" xfId="1783" xr:uid="{FF0A91D7-86A3-46A5-AAFE-2EC8C9040DDF}"/>
    <cellStyle name="20% - Accent6 4 4 3 2" xfId="1784" xr:uid="{B163941C-7BEC-4649-A996-32E55A162674}"/>
    <cellStyle name="20% - Accent6 4 4 3 2 2" xfId="43472" xr:uid="{C325B5DB-84B0-4B4B-AD91-459AC85D46E6}"/>
    <cellStyle name="20% - Accent6 4 4 3 2 3" xfId="29822" xr:uid="{37935DB2-4706-4D09-8C49-84B581A9AE69}"/>
    <cellStyle name="20% - Accent6 4 4 3 2 4" xfId="16259" xr:uid="{9C1628CD-5BC4-43FD-A27C-98B867BC03D3}"/>
    <cellStyle name="20% - Accent6 4 4 3 3" xfId="43471" xr:uid="{9BE4B126-2732-44BD-AFFB-4EE43DA000B9}"/>
    <cellStyle name="20% - Accent6 4 4 3 4" xfId="29821" xr:uid="{0A2B8667-CA28-4C20-9667-61FC3183E854}"/>
    <cellStyle name="20% - Accent6 4 4 3 5" xfId="16258" xr:uid="{548B92FE-CA57-4662-9B0F-7980C83BBF45}"/>
    <cellStyle name="20% - Accent6 4 4 4" xfId="1785" xr:uid="{D6F98621-CEB9-4B37-9D17-1F0AE453C187}"/>
    <cellStyle name="20% - Accent6 4 4 4 2" xfId="43473" xr:uid="{947FA228-71CE-4C54-8290-22AD9635ECC1}"/>
    <cellStyle name="20% - Accent6 4 4 4 3" xfId="29823" xr:uid="{859041F2-5502-4EEB-A4EF-8E7CE5872794}"/>
    <cellStyle name="20% - Accent6 4 4 4 4" xfId="16260" xr:uid="{12F362E4-2926-4012-B64B-B6E7DC65FF29}"/>
    <cellStyle name="20% - Accent6 4 4 5" xfId="43468" xr:uid="{0E194EA2-ED62-4DCF-9A9E-8BCBB0211892}"/>
    <cellStyle name="20% - Accent6 4 4 6" xfId="29818" xr:uid="{1FA35939-D470-4286-9633-A36D40EBD08C}"/>
    <cellStyle name="20% - Accent6 4 4 7" xfId="16255" xr:uid="{5D674DDB-32B3-4961-83F1-CECCD5B5499A}"/>
    <cellStyle name="20% - Accent6 4 5" xfId="1786" xr:uid="{4B2059C6-B8A0-467F-ADF0-0B2B52DB22C9}"/>
    <cellStyle name="20% - Accent6 4 5 2" xfId="1787" xr:uid="{43F81680-CAF2-48C9-8639-49D430A255D1}"/>
    <cellStyle name="20% - Accent6 4 5 2 2" xfId="1788" xr:uid="{C7CBD52A-175C-4D14-B30E-FB4D134672EC}"/>
    <cellStyle name="20% - Accent6 4 5 2 2 2" xfId="43476" xr:uid="{6A25D7AD-3E26-4766-9FF0-CBDA83373D8B}"/>
    <cellStyle name="20% - Accent6 4 5 2 2 3" xfId="29826" xr:uid="{256CBDC9-37D4-4621-9B3A-963D27502650}"/>
    <cellStyle name="20% - Accent6 4 5 2 2 4" xfId="16263" xr:uid="{5C222A08-4385-4487-9298-B857EF96C4F3}"/>
    <cellStyle name="20% - Accent6 4 5 2 3" xfId="43475" xr:uid="{D181DB66-AA06-4492-9EEE-65F0696DDF1A}"/>
    <cellStyle name="20% - Accent6 4 5 2 4" xfId="29825" xr:uid="{CD804C90-78FE-4AAF-985E-85F17C7AC73B}"/>
    <cellStyle name="20% - Accent6 4 5 2 5" xfId="16262" xr:uid="{37220E77-BC43-40D4-9156-12C5D83A8F98}"/>
    <cellStyle name="20% - Accent6 4 5 3" xfId="1789" xr:uid="{A0AAE6C3-0143-4C68-A39F-81376FD3300E}"/>
    <cellStyle name="20% - Accent6 4 5 3 2" xfId="1790" xr:uid="{B6737AB8-C2EB-4BCA-A1A7-9F4E7E552E5D}"/>
    <cellStyle name="20% - Accent6 4 5 3 2 2" xfId="43478" xr:uid="{9901EF02-E34B-4B78-B085-64F5E6596E46}"/>
    <cellStyle name="20% - Accent6 4 5 3 2 3" xfId="29828" xr:uid="{2C7D86FE-8DA6-4BAE-954C-08FC474C2497}"/>
    <cellStyle name="20% - Accent6 4 5 3 2 4" xfId="16265" xr:uid="{1F6BA702-F583-49F5-AE15-5E09ABFF4A4A}"/>
    <cellStyle name="20% - Accent6 4 5 3 3" xfId="43477" xr:uid="{03F3FFA2-C80E-439A-A4CE-1AAEDC709E97}"/>
    <cellStyle name="20% - Accent6 4 5 3 4" xfId="29827" xr:uid="{3CED4788-E6E5-4EDF-9640-611225A64F18}"/>
    <cellStyle name="20% - Accent6 4 5 3 5" xfId="16264" xr:uid="{CC6C2184-9B6F-441A-8943-922FE296469E}"/>
    <cellStyle name="20% - Accent6 4 5 4" xfId="1791" xr:uid="{0F802D9C-7D93-40A7-91B8-710EDC178D4D}"/>
    <cellStyle name="20% - Accent6 4 5 4 2" xfId="43479" xr:uid="{9FCC771A-CF6F-4A41-A18C-92E4843DDCF0}"/>
    <cellStyle name="20% - Accent6 4 5 4 3" xfId="29829" xr:uid="{944B74C1-82BB-43C6-B435-F0A982126F99}"/>
    <cellStyle name="20% - Accent6 4 5 4 4" xfId="16266" xr:uid="{13D8E95E-4545-4A08-AC3B-DD6EAC495F9B}"/>
    <cellStyle name="20% - Accent6 4 5 5" xfId="43474" xr:uid="{6242309E-E9AA-4DE2-846A-2FE012DF1F18}"/>
    <cellStyle name="20% - Accent6 4 5 6" xfId="29824" xr:uid="{A8FB39FF-8AA6-47E4-9FB8-E20E52D13E7D}"/>
    <cellStyle name="20% - Accent6 4 5 7" xfId="16261" xr:uid="{5AB5413D-E6B7-4061-A3E7-88BAE679C91C}"/>
    <cellStyle name="20% - Accent6 4 6" xfId="1792" xr:uid="{48C5AA66-D06D-42E8-8FC6-622FBD05EE80}"/>
    <cellStyle name="20% - Accent6 4 6 2" xfId="1793" xr:uid="{5894EA4A-01D3-40A2-85BA-A95C652A97C8}"/>
    <cellStyle name="20% - Accent6 4 6 2 2" xfId="43481" xr:uid="{4C99A1CA-1242-427B-8102-760E69A0DD3F}"/>
    <cellStyle name="20% - Accent6 4 6 2 3" xfId="29831" xr:uid="{7FE77D6D-B6CF-453D-83B6-2A70636A44EA}"/>
    <cellStyle name="20% - Accent6 4 6 2 4" xfId="16268" xr:uid="{FF56E0AC-E344-4C4E-850F-1AD400895BD1}"/>
    <cellStyle name="20% - Accent6 4 6 3" xfId="43480" xr:uid="{C6FB4F0B-9962-41FE-BC60-05A075FB1A12}"/>
    <cellStyle name="20% - Accent6 4 6 4" xfId="29830" xr:uid="{69AB2286-1A17-4D0E-8641-54014954D301}"/>
    <cellStyle name="20% - Accent6 4 6 5" xfId="16267" xr:uid="{BFA6329E-0724-4996-AF1E-5BF53F699D3A}"/>
    <cellStyle name="20% - Accent6 4 7" xfId="1794" xr:uid="{2F12059F-B07E-4445-8944-B898B3AC742A}"/>
    <cellStyle name="20% - Accent6 4 7 2" xfId="1795" xr:uid="{1E6550FC-11C5-4D57-B54A-1082BA5973CF}"/>
    <cellStyle name="20% - Accent6 4 7 2 2" xfId="43483" xr:uid="{8E65427C-2279-48BC-9ED8-83D733AD50F8}"/>
    <cellStyle name="20% - Accent6 4 7 2 3" xfId="29833" xr:uid="{C2C10897-CAF0-40C0-84AD-88B3E5FEF80A}"/>
    <cellStyle name="20% - Accent6 4 7 2 4" xfId="16270" xr:uid="{2F6FDDD6-F155-4553-9A7A-975AB6D4DE8D}"/>
    <cellStyle name="20% - Accent6 4 7 3" xfId="43482" xr:uid="{61BB2DCE-5857-4D0D-8ABF-CECA254F67B1}"/>
    <cellStyle name="20% - Accent6 4 7 4" xfId="29832" xr:uid="{75092B8E-DCCB-483E-B9EC-96BDDAEA78EC}"/>
    <cellStyle name="20% - Accent6 4 7 5" xfId="16269" xr:uid="{FDB2F7AD-DAC2-4C2A-8387-E855A9AA0179}"/>
    <cellStyle name="20% - Accent6 4 8" xfId="1796" xr:uid="{F46A97B0-3CE9-4429-8737-FBC8B38BBA46}"/>
    <cellStyle name="20% - Accent6 4 8 2" xfId="43484" xr:uid="{F41C8DC9-1492-4700-B7CC-C7762C5903CB}"/>
    <cellStyle name="20% - Accent6 4 8 3" xfId="29834" xr:uid="{BDCF0CB2-ADB6-41C0-95EF-7E6E7FB5182F}"/>
    <cellStyle name="20% - Accent6 4 8 4" xfId="16271" xr:uid="{D84A44A0-570A-4547-8F5C-B252CD639601}"/>
    <cellStyle name="20% - Accent6 4 9" xfId="41800" xr:uid="{9E215678-D7CE-4118-9994-C05A3FF1DB0B}"/>
    <cellStyle name="20% - Accent6 5" xfId="1797" xr:uid="{954AFEFE-8C7A-4F0F-85B7-DEFECEDA258A}"/>
    <cellStyle name="20% - Accent6 5 10" xfId="29835" xr:uid="{FE76A47A-6ED0-4F0A-B73A-39C84E8F52F4}"/>
    <cellStyle name="20% - Accent6 5 11" xfId="16272" xr:uid="{2EE873FB-B9F2-4543-8A5E-508514F2B516}"/>
    <cellStyle name="20% - Accent6 5 2" xfId="1798" xr:uid="{4D49E000-4F81-4740-A550-666A9B84A605}"/>
    <cellStyle name="20% - Accent6 5 2 2" xfId="1799" xr:uid="{F8526736-7424-4920-B5C0-9C454DAC976D}"/>
    <cellStyle name="20% - Accent6 5 2 2 2" xfId="1800" xr:uid="{EFC507D9-3322-4D80-94CB-2A04EA7CEFC1}"/>
    <cellStyle name="20% - Accent6 5 2 2 2 2" xfId="1801" xr:uid="{4D131FC5-C034-474E-805F-52D6A0DE2260}"/>
    <cellStyle name="20% - Accent6 5 2 2 2 2 2" xfId="43489" xr:uid="{E1E8060D-FD0A-46A7-801F-789222F4BACF}"/>
    <cellStyle name="20% - Accent6 5 2 2 2 2 3" xfId="29839" xr:uid="{CDF7AFFC-B7DF-41DE-A32B-7758C9BC1A08}"/>
    <cellStyle name="20% - Accent6 5 2 2 2 2 4" xfId="16276" xr:uid="{8E125510-ED42-45CE-83E3-1A28346E0567}"/>
    <cellStyle name="20% - Accent6 5 2 2 2 3" xfId="43488" xr:uid="{5557277F-B03C-4E72-933A-800F0546B6CB}"/>
    <cellStyle name="20% - Accent6 5 2 2 2 4" xfId="29838" xr:uid="{9D98A7EB-886F-4378-B801-24952A8050E7}"/>
    <cellStyle name="20% - Accent6 5 2 2 2 5" xfId="16275" xr:uid="{22365811-DE92-4437-B78D-9B985619A986}"/>
    <cellStyle name="20% - Accent6 5 2 2 3" xfId="1802" xr:uid="{BFE8E457-C284-4042-839F-A2B182417E23}"/>
    <cellStyle name="20% - Accent6 5 2 2 3 2" xfId="1803" xr:uid="{20B8DF2E-5C3A-4B62-9EB9-CEC66778B552}"/>
    <cellStyle name="20% - Accent6 5 2 2 3 2 2" xfId="43491" xr:uid="{D20C791C-E4E9-4059-9A59-9622115E59A5}"/>
    <cellStyle name="20% - Accent6 5 2 2 3 2 3" xfId="29841" xr:uid="{5D7ED843-A3B8-4A26-AC01-FDDE75A86BB3}"/>
    <cellStyle name="20% - Accent6 5 2 2 3 2 4" xfId="16278" xr:uid="{6F8EA84E-7E9E-486C-8AA5-BFD43C4421B6}"/>
    <cellStyle name="20% - Accent6 5 2 2 3 3" xfId="43490" xr:uid="{F1C619EF-4118-49AF-9F1D-A4987DAD5CF6}"/>
    <cellStyle name="20% - Accent6 5 2 2 3 4" xfId="29840" xr:uid="{AB25E716-632B-4F77-91E1-BF8DF46D8F0D}"/>
    <cellStyle name="20% - Accent6 5 2 2 3 5" xfId="16277" xr:uid="{1E2FF60C-D0C2-4608-B830-AD2169FAA04C}"/>
    <cellStyle name="20% - Accent6 5 2 2 4" xfId="1804" xr:uid="{E4335BBE-668F-4FD2-8833-0D6DDC6F3130}"/>
    <cellStyle name="20% - Accent6 5 2 2 4 2" xfId="43492" xr:uid="{8809386C-7579-4D97-A8C8-D9020726CDCB}"/>
    <cellStyle name="20% - Accent6 5 2 2 4 3" xfId="29842" xr:uid="{7E1F94DC-DFCC-438A-BEBE-213FBF23CCDB}"/>
    <cellStyle name="20% - Accent6 5 2 2 4 4" xfId="16279" xr:uid="{896AB814-DC41-4D16-A3E6-AD9F7A0229C1}"/>
    <cellStyle name="20% - Accent6 5 2 2 5" xfId="43487" xr:uid="{8256EC0A-183E-461D-897F-E299877295FA}"/>
    <cellStyle name="20% - Accent6 5 2 2 6" xfId="29837" xr:uid="{F05F496B-F7F4-48C8-92BC-979C1756F933}"/>
    <cellStyle name="20% - Accent6 5 2 2 7" xfId="16274" xr:uid="{E3DA7D33-88F9-49C9-AE1A-93BA538569FA}"/>
    <cellStyle name="20% - Accent6 5 2 3" xfId="1805" xr:uid="{5613B8D2-42C7-4460-B0CE-11A8A2673AA3}"/>
    <cellStyle name="20% - Accent6 5 2 3 2" xfId="1806" xr:uid="{F6ED7B63-7A16-472E-9910-78C35358B1F6}"/>
    <cellStyle name="20% - Accent6 5 2 3 2 2" xfId="43494" xr:uid="{A8B58382-A441-4022-A1ED-F8DC13DA0D4F}"/>
    <cellStyle name="20% - Accent6 5 2 3 2 3" xfId="29844" xr:uid="{18669A02-E89B-43A8-923A-AD07CD05C396}"/>
    <cellStyle name="20% - Accent6 5 2 3 2 4" xfId="16281" xr:uid="{AC673AC7-267A-4BA2-95C6-12796A07CD85}"/>
    <cellStyle name="20% - Accent6 5 2 3 3" xfId="43493" xr:uid="{062F63A0-9341-4444-98D9-A96C698F4EF9}"/>
    <cellStyle name="20% - Accent6 5 2 3 4" xfId="29843" xr:uid="{A0EB0D1A-997E-4E68-83F2-F194458C30C7}"/>
    <cellStyle name="20% - Accent6 5 2 3 5" xfId="16280" xr:uid="{42869DB8-FB2C-48D3-A03B-62FE85FB8E53}"/>
    <cellStyle name="20% - Accent6 5 2 4" xfId="1807" xr:uid="{96551C6D-C696-456E-9222-89082D9516D2}"/>
    <cellStyle name="20% - Accent6 5 2 4 2" xfId="1808" xr:uid="{F7E24AA2-46F0-40AA-B7C3-A3ED7EE5D55D}"/>
    <cellStyle name="20% - Accent6 5 2 4 2 2" xfId="43496" xr:uid="{ED33D5CE-C102-47F9-8985-B25013FF1058}"/>
    <cellStyle name="20% - Accent6 5 2 4 2 3" xfId="29846" xr:uid="{51E4F203-A9C9-421A-B269-137143720030}"/>
    <cellStyle name="20% - Accent6 5 2 4 2 4" xfId="16283" xr:uid="{742743DC-381A-4866-A9BB-DED90009D050}"/>
    <cellStyle name="20% - Accent6 5 2 4 3" xfId="43495" xr:uid="{7587F4ED-7640-41EB-8698-C024EDAD7EA7}"/>
    <cellStyle name="20% - Accent6 5 2 4 4" xfId="29845" xr:uid="{76978D3C-F07A-4A62-BB98-36368C2231A8}"/>
    <cellStyle name="20% - Accent6 5 2 4 5" xfId="16282" xr:uid="{8E1ACA0A-D961-487A-A818-DE6B6CB686DB}"/>
    <cellStyle name="20% - Accent6 5 2 5" xfId="1809" xr:uid="{B0680428-F303-4252-B74A-DAD0D69068AC}"/>
    <cellStyle name="20% - Accent6 5 2 5 2" xfId="43497" xr:uid="{33B8046B-743D-40B2-BFA5-BBDDE569D369}"/>
    <cellStyle name="20% - Accent6 5 2 5 3" xfId="29847" xr:uid="{AB45E10D-48A6-467A-9930-B0A4B0E1FA00}"/>
    <cellStyle name="20% - Accent6 5 2 5 4" xfId="16284" xr:uid="{63480E36-492A-4EA8-8D5B-70BE3C6ACBEE}"/>
    <cellStyle name="20% - Accent6 5 2 6" xfId="43486" xr:uid="{E1BC279F-6DE3-4DF7-AE33-CA2E33C7DB93}"/>
    <cellStyle name="20% - Accent6 5 2 7" xfId="29836" xr:uid="{AC54FA2A-E52B-4401-B08D-174A1B56DF68}"/>
    <cellStyle name="20% - Accent6 5 2 8" xfId="16273" xr:uid="{D8619663-C4AE-483A-A055-52743AE853D0}"/>
    <cellStyle name="20% - Accent6 5 3" xfId="1810" xr:uid="{BB8D7AD2-8397-4DA9-9223-59C7E2A82971}"/>
    <cellStyle name="20% - Accent6 5 3 2" xfId="1811" xr:uid="{56DCD056-3544-4435-9B06-8D2AD7C387E6}"/>
    <cellStyle name="20% - Accent6 5 3 2 2" xfId="1812" xr:uid="{103237DC-9328-45E4-9F72-A42E62E68CA8}"/>
    <cellStyle name="20% - Accent6 5 3 2 2 2" xfId="43500" xr:uid="{620B9D85-B042-4E57-949A-A7CAF133873D}"/>
    <cellStyle name="20% - Accent6 5 3 2 2 3" xfId="29850" xr:uid="{B16A2F74-7074-4F13-9F8C-FDE89B2438FE}"/>
    <cellStyle name="20% - Accent6 5 3 2 2 4" xfId="16287" xr:uid="{ED8C1635-F7EC-4AEF-BF37-460889E0C454}"/>
    <cellStyle name="20% - Accent6 5 3 2 3" xfId="43499" xr:uid="{711C8F34-4B4B-4C1D-A9B1-C5644B194D68}"/>
    <cellStyle name="20% - Accent6 5 3 2 4" xfId="29849" xr:uid="{B0CCB044-0F72-4608-9C2C-5CAF85AE7EF3}"/>
    <cellStyle name="20% - Accent6 5 3 2 5" xfId="16286" xr:uid="{058813F5-2772-4A14-B098-454AAF5D893A}"/>
    <cellStyle name="20% - Accent6 5 3 3" xfId="1813" xr:uid="{8DDE1508-B374-4861-BC00-D6351E3A7AA4}"/>
    <cellStyle name="20% - Accent6 5 3 3 2" xfId="1814" xr:uid="{472C415B-950F-4ECF-8328-387F53A91EED}"/>
    <cellStyle name="20% - Accent6 5 3 3 2 2" xfId="43502" xr:uid="{5C846BA7-E96E-4544-B454-F5574419E9D4}"/>
    <cellStyle name="20% - Accent6 5 3 3 2 3" xfId="29852" xr:uid="{22A2E3B9-361A-433A-8772-DF0B979E90FD}"/>
    <cellStyle name="20% - Accent6 5 3 3 2 4" xfId="16289" xr:uid="{1E0DFE4F-42F0-4987-9F14-F2A4BEB69696}"/>
    <cellStyle name="20% - Accent6 5 3 3 3" xfId="43501" xr:uid="{87489B40-343D-4AD2-8447-F3736982B912}"/>
    <cellStyle name="20% - Accent6 5 3 3 4" xfId="29851" xr:uid="{390FA1A0-682F-47E0-BA94-433DAE280A8A}"/>
    <cellStyle name="20% - Accent6 5 3 3 5" xfId="16288" xr:uid="{9077A726-FB0F-480E-A065-A46B88CD8AA0}"/>
    <cellStyle name="20% - Accent6 5 3 4" xfId="1815" xr:uid="{70F378C6-BB03-491E-8CC0-7589860F36D7}"/>
    <cellStyle name="20% - Accent6 5 3 4 2" xfId="43503" xr:uid="{99E1C5D0-FA19-4EAE-977D-389DA87AB645}"/>
    <cellStyle name="20% - Accent6 5 3 4 3" xfId="29853" xr:uid="{ADDDB485-56C1-43F2-BB65-C534A121BA97}"/>
    <cellStyle name="20% - Accent6 5 3 4 4" xfId="16290" xr:uid="{5548D310-1F7E-48EA-8268-8CDC9CD9F0C5}"/>
    <cellStyle name="20% - Accent6 5 3 5" xfId="43498" xr:uid="{DDDAA3A5-350B-4A9A-BBD0-0813B8A68A7C}"/>
    <cellStyle name="20% - Accent6 5 3 6" xfId="29848" xr:uid="{CE624770-F818-49FD-9765-C8AB64145096}"/>
    <cellStyle name="20% - Accent6 5 3 7" xfId="16285" xr:uid="{0A28034F-F7D7-4941-8DDD-7C5792C6436A}"/>
    <cellStyle name="20% - Accent6 5 4" xfId="1816" xr:uid="{875F991B-4A60-42D2-849C-0C1E1880AC50}"/>
    <cellStyle name="20% - Accent6 5 4 2" xfId="1817" xr:uid="{5329BAA5-66C4-4C63-BA27-24116D421388}"/>
    <cellStyle name="20% - Accent6 5 4 2 2" xfId="1818" xr:uid="{F0F59B16-1499-4204-840A-88CCAEB0B61E}"/>
    <cellStyle name="20% - Accent6 5 4 2 2 2" xfId="43506" xr:uid="{884FE267-C0A5-4922-A2F9-B74F86CB9D9E}"/>
    <cellStyle name="20% - Accent6 5 4 2 2 3" xfId="29856" xr:uid="{4CAD6083-657C-4B57-B0DD-9BDF0CD0757A}"/>
    <cellStyle name="20% - Accent6 5 4 2 2 4" xfId="16293" xr:uid="{996C769B-BB7A-4D44-97FE-388A64290422}"/>
    <cellStyle name="20% - Accent6 5 4 2 3" xfId="43505" xr:uid="{6081A675-4184-406B-A1EF-B8A7794A51DF}"/>
    <cellStyle name="20% - Accent6 5 4 2 4" xfId="29855" xr:uid="{852A633C-F661-4294-8A67-28D723265381}"/>
    <cellStyle name="20% - Accent6 5 4 2 5" xfId="16292" xr:uid="{53121319-3DB3-4817-B126-D23F40AF1804}"/>
    <cellStyle name="20% - Accent6 5 4 3" xfId="1819" xr:uid="{9CDEB712-9147-490D-9D85-7AFECF659F82}"/>
    <cellStyle name="20% - Accent6 5 4 3 2" xfId="1820" xr:uid="{E7A6385D-0985-4413-B407-6D0D7D405456}"/>
    <cellStyle name="20% - Accent6 5 4 3 2 2" xfId="43508" xr:uid="{47DBD9E1-CDDB-4E8A-8181-93E795229139}"/>
    <cellStyle name="20% - Accent6 5 4 3 2 3" xfId="29858" xr:uid="{40BF179A-EC08-41EA-888D-A65D9247170E}"/>
    <cellStyle name="20% - Accent6 5 4 3 2 4" xfId="16295" xr:uid="{C14811E3-0D49-4CDC-8A24-615FE021C4C3}"/>
    <cellStyle name="20% - Accent6 5 4 3 3" xfId="43507" xr:uid="{C8423DBD-8AA0-4D8F-A2F6-E230970088F1}"/>
    <cellStyle name="20% - Accent6 5 4 3 4" xfId="29857" xr:uid="{9D84BA0E-A311-4807-B568-93BCC0BB020E}"/>
    <cellStyle name="20% - Accent6 5 4 3 5" xfId="16294" xr:uid="{EBF78880-A4B8-472E-83AA-9345A90EB6EC}"/>
    <cellStyle name="20% - Accent6 5 4 4" xfId="1821" xr:uid="{E55619C5-8EE4-4F0C-B75E-37AE96A52389}"/>
    <cellStyle name="20% - Accent6 5 4 4 2" xfId="43509" xr:uid="{07956927-A85D-4A31-A3ED-1A8B6E7E39EC}"/>
    <cellStyle name="20% - Accent6 5 4 4 3" xfId="29859" xr:uid="{CF69F02A-388F-4F29-BB26-070C74904336}"/>
    <cellStyle name="20% - Accent6 5 4 4 4" xfId="16296" xr:uid="{87BE4083-259D-4FF1-8B8F-CE14162232CD}"/>
    <cellStyle name="20% - Accent6 5 4 5" xfId="43504" xr:uid="{19F3A715-B870-4C1A-9D9A-827CBC2D8F17}"/>
    <cellStyle name="20% - Accent6 5 4 6" xfId="29854" xr:uid="{2E1B35E9-AC58-4F18-A5B2-811BB752D448}"/>
    <cellStyle name="20% - Accent6 5 4 7" xfId="16291" xr:uid="{7BA47FBB-9C57-45A2-9195-1CB7C691B99D}"/>
    <cellStyle name="20% - Accent6 5 5" xfId="1822" xr:uid="{2D1A0C83-0945-4165-87D0-825A828C527A}"/>
    <cellStyle name="20% - Accent6 5 5 2" xfId="1823" xr:uid="{AE8B95CD-645E-42FE-AD14-23F64A279934}"/>
    <cellStyle name="20% - Accent6 5 5 2 2" xfId="1824" xr:uid="{4D995244-FA81-4544-9870-12742FC9749F}"/>
    <cellStyle name="20% - Accent6 5 5 2 2 2" xfId="43512" xr:uid="{13BE1638-DEBE-4984-B616-F6A485179EDB}"/>
    <cellStyle name="20% - Accent6 5 5 2 2 3" xfId="29862" xr:uid="{C971F753-7E15-406F-9F9C-1C298E2BC5A6}"/>
    <cellStyle name="20% - Accent6 5 5 2 2 4" xfId="16299" xr:uid="{AE010E7D-1664-4032-89FE-70A07DD022A8}"/>
    <cellStyle name="20% - Accent6 5 5 2 3" xfId="43511" xr:uid="{510491A5-2917-4C20-8D2D-771EBE2F7C80}"/>
    <cellStyle name="20% - Accent6 5 5 2 4" xfId="29861" xr:uid="{6FDD549A-4E0B-4E42-A5F8-9ABCE1AD8C6A}"/>
    <cellStyle name="20% - Accent6 5 5 2 5" xfId="16298" xr:uid="{9692B3D4-0A35-465C-A50E-714BD28B3599}"/>
    <cellStyle name="20% - Accent6 5 5 3" xfId="1825" xr:uid="{8A433054-A402-4C8A-9DF0-568BA2785308}"/>
    <cellStyle name="20% - Accent6 5 5 3 2" xfId="1826" xr:uid="{87E51D0A-358B-47CC-986C-0539F73AD975}"/>
    <cellStyle name="20% - Accent6 5 5 3 2 2" xfId="43514" xr:uid="{3579C252-755B-47C2-9F27-F696B5DBC374}"/>
    <cellStyle name="20% - Accent6 5 5 3 2 3" xfId="29864" xr:uid="{25BC53D3-E780-484C-A5DD-40C6E421A21B}"/>
    <cellStyle name="20% - Accent6 5 5 3 2 4" xfId="16301" xr:uid="{0CD82839-A510-44BD-ABA8-320BC7EB72D3}"/>
    <cellStyle name="20% - Accent6 5 5 3 3" xfId="43513" xr:uid="{A6DB946C-5AC1-4EE1-ADBC-7B4F14BC4E48}"/>
    <cellStyle name="20% - Accent6 5 5 3 4" xfId="29863" xr:uid="{D2ED423C-A51E-435F-92AC-BB52515E7F5E}"/>
    <cellStyle name="20% - Accent6 5 5 3 5" xfId="16300" xr:uid="{D339E0E6-B252-424A-A278-D07B6C8DBF57}"/>
    <cellStyle name="20% - Accent6 5 5 4" xfId="1827" xr:uid="{EEA46154-413B-4D67-BFE5-43A1FF5CE88E}"/>
    <cellStyle name="20% - Accent6 5 5 4 2" xfId="43515" xr:uid="{F1925D9A-FEEB-474E-9779-B50664BBA6F2}"/>
    <cellStyle name="20% - Accent6 5 5 4 3" xfId="29865" xr:uid="{6881E219-59C6-4EFE-A31D-27E05BCCE51B}"/>
    <cellStyle name="20% - Accent6 5 5 4 4" xfId="16302" xr:uid="{69961AB2-EE7A-40C5-A52C-54181FDED843}"/>
    <cellStyle name="20% - Accent6 5 5 5" xfId="43510" xr:uid="{6A8D3731-229D-4049-9073-BEDD0F59A6CA}"/>
    <cellStyle name="20% - Accent6 5 5 6" xfId="29860" xr:uid="{1C588005-B1C0-4A26-B887-9B242FF30BC9}"/>
    <cellStyle name="20% - Accent6 5 5 7" xfId="16297" xr:uid="{01942E74-C7BB-4A43-82B7-3C428493E23E}"/>
    <cellStyle name="20% - Accent6 5 6" xfId="1828" xr:uid="{C51EF525-18B6-4349-BE7B-CD33AB993955}"/>
    <cellStyle name="20% - Accent6 5 6 2" xfId="1829" xr:uid="{274AEBFF-587E-4727-8B3E-697D131728B0}"/>
    <cellStyle name="20% - Accent6 5 6 2 2" xfId="43517" xr:uid="{38BAC0B2-126A-4857-BB50-73C17F38301A}"/>
    <cellStyle name="20% - Accent6 5 6 2 3" xfId="29867" xr:uid="{C9A603C9-4F62-41B0-A6A9-17914F9C86DB}"/>
    <cellStyle name="20% - Accent6 5 6 2 4" xfId="16304" xr:uid="{940D6962-3595-4A53-B3E8-F11521F0F1C0}"/>
    <cellStyle name="20% - Accent6 5 6 3" xfId="43516" xr:uid="{64CA61FC-96AE-42DB-9E8F-00ECB68CD292}"/>
    <cellStyle name="20% - Accent6 5 6 4" xfId="29866" xr:uid="{3269732F-D594-4FA3-99DE-13AFBC116BF3}"/>
    <cellStyle name="20% - Accent6 5 6 5" xfId="16303" xr:uid="{1199A9B4-E463-499C-A316-F48C286359C0}"/>
    <cellStyle name="20% - Accent6 5 7" xfId="1830" xr:uid="{11E11188-1D6C-41BB-A47F-9A4666C1E668}"/>
    <cellStyle name="20% - Accent6 5 7 2" xfId="1831" xr:uid="{11EBA508-49BF-4FBB-9E50-E95435491612}"/>
    <cellStyle name="20% - Accent6 5 7 2 2" xfId="43519" xr:uid="{19B7A8D3-BDB4-4452-BC2E-7669E57D9DEC}"/>
    <cellStyle name="20% - Accent6 5 7 2 3" xfId="29869" xr:uid="{A74A7277-A7BA-454A-BAD8-1E53D57088B0}"/>
    <cellStyle name="20% - Accent6 5 7 2 4" xfId="16306" xr:uid="{6739C348-DEF0-411D-AC4F-D9E3FF8BDF7A}"/>
    <cellStyle name="20% - Accent6 5 7 3" xfId="43518" xr:uid="{F9CDF03D-041A-4055-815C-174095C03788}"/>
    <cellStyle name="20% - Accent6 5 7 4" xfId="29868" xr:uid="{567B90AB-10A8-4FAA-A751-7222E623C5BA}"/>
    <cellStyle name="20% - Accent6 5 7 5" xfId="16305" xr:uid="{4F8A664E-2045-4101-AA7E-3A3B54084C36}"/>
    <cellStyle name="20% - Accent6 5 8" xfId="1832" xr:uid="{00D04445-930C-430F-A228-9953E4736152}"/>
    <cellStyle name="20% - Accent6 5 8 2" xfId="43520" xr:uid="{1B7C764D-530E-4119-850F-3793484A2542}"/>
    <cellStyle name="20% - Accent6 5 8 3" xfId="29870" xr:uid="{2AC5CF00-DB96-43F8-9B7C-B0A07D117225}"/>
    <cellStyle name="20% - Accent6 5 8 4" xfId="16307" xr:uid="{D6B9288C-5FB3-4EFB-A5E6-C331E54E8BA2}"/>
    <cellStyle name="20% - Accent6 5 9" xfId="43485" xr:uid="{007BB1D3-E3AF-4A2A-8057-3C9918D61727}"/>
    <cellStyle name="20% - Accent6 6" xfId="1833" xr:uid="{58CA37B7-56E4-46BE-8086-A6309123AF5B}"/>
    <cellStyle name="20% - Accent6 6 10" xfId="29871" xr:uid="{3B1C167F-AA2E-4CEB-A792-60076F5DAC81}"/>
    <cellStyle name="20% - Accent6 6 11" xfId="16308" xr:uid="{BDA6833E-8F77-4115-BEE7-8EAEDAA19B57}"/>
    <cellStyle name="20% - Accent6 6 2" xfId="1834" xr:uid="{4CA0B95C-8150-4C94-811C-18006B96D5F1}"/>
    <cellStyle name="20% - Accent6 6 2 2" xfId="1835" xr:uid="{D1F554FA-95CB-4C4A-8789-3DF5A0C1C8D6}"/>
    <cellStyle name="20% - Accent6 6 2 2 2" xfId="1836" xr:uid="{0087852E-90CC-4928-A1CC-369538537B7C}"/>
    <cellStyle name="20% - Accent6 6 2 2 2 2" xfId="1837" xr:uid="{D5C8ACED-5999-4A8B-8C38-88292132C254}"/>
    <cellStyle name="20% - Accent6 6 2 2 2 2 2" xfId="43525" xr:uid="{898A673F-3061-4201-AE84-BD5BE84B9F64}"/>
    <cellStyle name="20% - Accent6 6 2 2 2 2 3" xfId="29875" xr:uid="{34C4A897-EFCA-4F53-8FB7-E76AB16BE311}"/>
    <cellStyle name="20% - Accent6 6 2 2 2 2 4" xfId="16312" xr:uid="{5DE3407F-D545-4E69-AB02-7758C9BA9AF6}"/>
    <cellStyle name="20% - Accent6 6 2 2 2 3" xfId="43524" xr:uid="{A0360703-E1D6-46A1-9B78-32C61504344E}"/>
    <cellStyle name="20% - Accent6 6 2 2 2 4" xfId="29874" xr:uid="{5C97F0A3-E7CF-4C55-8F3D-869812032FBC}"/>
    <cellStyle name="20% - Accent6 6 2 2 2 5" xfId="16311" xr:uid="{56793B42-51F1-4DA9-BFF1-A91AA099BB7B}"/>
    <cellStyle name="20% - Accent6 6 2 2 3" xfId="1838" xr:uid="{79C5D60A-3F08-4D32-BF23-51481D76CEC3}"/>
    <cellStyle name="20% - Accent6 6 2 2 3 2" xfId="1839" xr:uid="{C26BABC2-8B31-4F2D-AA26-032A16A90F4E}"/>
    <cellStyle name="20% - Accent6 6 2 2 3 2 2" xfId="43527" xr:uid="{3BF004B7-7876-4BFD-B770-3C742006BF0D}"/>
    <cellStyle name="20% - Accent6 6 2 2 3 2 3" xfId="29877" xr:uid="{7EEC888F-5C54-4A7A-9740-7C5106B9445A}"/>
    <cellStyle name="20% - Accent6 6 2 2 3 2 4" xfId="16314" xr:uid="{514F98A1-FAD5-41D2-ACAD-3DEBC4AA92B6}"/>
    <cellStyle name="20% - Accent6 6 2 2 3 3" xfId="43526" xr:uid="{4D7B1745-8711-4017-AE66-252D2A94E38B}"/>
    <cellStyle name="20% - Accent6 6 2 2 3 4" xfId="29876" xr:uid="{9E76EEE6-6C0D-461C-9D57-DF128726E6F9}"/>
    <cellStyle name="20% - Accent6 6 2 2 3 5" xfId="16313" xr:uid="{837FC0E4-22C3-4694-A652-9C4E552A4C8F}"/>
    <cellStyle name="20% - Accent6 6 2 2 4" xfId="1840" xr:uid="{2E3972E2-7246-43A7-A9A7-68977BAD573B}"/>
    <cellStyle name="20% - Accent6 6 2 2 4 2" xfId="43528" xr:uid="{6A6E44A4-9E81-448F-BF0A-BF05D50D4F6C}"/>
    <cellStyle name="20% - Accent6 6 2 2 4 3" xfId="29878" xr:uid="{CA7AB7B1-D565-4759-8873-3AB603105427}"/>
    <cellStyle name="20% - Accent6 6 2 2 4 4" xfId="16315" xr:uid="{7CB47DD8-59F4-48B5-AF0D-25906F5122B0}"/>
    <cellStyle name="20% - Accent6 6 2 2 5" xfId="43523" xr:uid="{1FE38C7C-E81B-4187-B8E7-A7C71B30D489}"/>
    <cellStyle name="20% - Accent6 6 2 2 6" xfId="29873" xr:uid="{647156C3-7CDC-44F7-9EF4-E791F5991F95}"/>
    <cellStyle name="20% - Accent6 6 2 2 7" xfId="16310" xr:uid="{2A536C49-44B6-48BC-8401-7A80EEA6677B}"/>
    <cellStyle name="20% - Accent6 6 2 3" xfId="1841" xr:uid="{B3B6CDC9-1FBF-40B6-AE49-9CF714D971DE}"/>
    <cellStyle name="20% - Accent6 6 2 3 2" xfId="1842" xr:uid="{88158440-C846-43B7-B181-F8B037333DB0}"/>
    <cellStyle name="20% - Accent6 6 2 3 2 2" xfId="43530" xr:uid="{5A5CC39D-90EA-4066-B4F6-F4339E676219}"/>
    <cellStyle name="20% - Accent6 6 2 3 2 3" xfId="29880" xr:uid="{D0B67141-5417-4926-A284-E67F6F436FFB}"/>
    <cellStyle name="20% - Accent6 6 2 3 2 4" xfId="16317" xr:uid="{47D1534F-91C3-4578-84D8-34D93DFACA1B}"/>
    <cellStyle name="20% - Accent6 6 2 3 3" xfId="43529" xr:uid="{AF3F712D-AD20-4FAA-A150-3B72A98377C2}"/>
    <cellStyle name="20% - Accent6 6 2 3 4" xfId="29879" xr:uid="{E5CB65AA-5632-4C27-93C8-17EA1218E5D5}"/>
    <cellStyle name="20% - Accent6 6 2 3 5" xfId="16316" xr:uid="{5A8A44B1-296F-431A-89F9-00F28AC0F6A6}"/>
    <cellStyle name="20% - Accent6 6 2 4" xfId="1843" xr:uid="{CB61653A-1157-4CCF-BE0D-A2013625CADD}"/>
    <cellStyle name="20% - Accent6 6 2 4 2" xfId="1844" xr:uid="{34ECF59A-8FDC-475B-B11E-F7A97EAF466D}"/>
    <cellStyle name="20% - Accent6 6 2 4 2 2" xfId="43532" xr:uid="{3651E427-F2E3-4A71-B131-C8E28ED7E4E2}"/>
    <cellStyle name="20% - Accent6 6 2 4 2 3" xfId="29882" xr:uid="{1CD55FD5-35F1-42C3-B26D-A4E21D3A95E3}"/>
    <cellStyle name="20% - Accent6 6 2 4 2 4" xfId="16319" xr:uid="{DBBA3329-7590-4FCA-96F6-6035510892EB}"/>
    <cellStyle name="20% - Accent6 6 2 4 3" xfId="43531" xr:uid="{03A2D65A-7C26-408E-91F3-43C0E0D6BB9F}"/>
    <cellStyle name="20% - Accent6 6 2 4 4" xfId="29881" xr:uid="{3A6EA7B0-4174-4184-8252-EE4FF12C5C26}"/>
    <cellStyle name="20% - Accent6 6 2 4 5" xfId="16318" xr:uid="{3C7AF3DD-227A-4632-8CA5-701675BB1E81}"/>
    <cellStyle name="20% - Accent6 6 2 5" xfId="1845" xr:uid="{1DF7897A-B2A9-4B49-89B7-534C4A12FBF7}"/>
    <cellStyle name="20% - Accent6 6 2 5 2" xfId="43533" xr:uid="{5B252049-8AAB-455A-8705-EFCCC672F43D}"/>
    <cellStyle name="20% - Accent6 6 2 5 3" xfId="29883" xr:uid="{3B269DA3-C7B9-43FB-ADF4-C15C6400EECB}"/>
    <cellStyle name="20% - Accent6 6 2 5 4" xfId="16320" xr:uid="{54F78B97-9C40-4D23-934E-FC194A5B7D2B}"/>
    <cellStyle name="20% - Accent6 6 2 6" xfId="43522" xr:uid="{E7572148-3388-46DC-9268-F5A1A1CA9390}"/>
    <cellStyle name="20% - Accent6 6 2 7" xfId="29872" xr:uid="{3FFDF070-F6F9-4C77-A28E-F5182E5BE917}"/>
    <cellStyle name="20% - Accent6 6 2 8" xfId="16309" xr:uid="{D3F72FB4-D744-4B33-B76A-3DB5416CC043}"/>
    <cellStyle name="20% - Accent6 6 3" xfId="1846" xr:uid="{FB02CCBF-BA38-4A8D-BC53-4093BED5323F}"/>
    <cellStyle name="20% - Accent6 6 3 2" xfId="1847" xr:uid="{AD6C5BBB-B353-4D13-9A16-E9CF955F0BD9}"/>
    <cellStyle name="20% - Accent6 6 3 2 2" xfId="1848" xr:uid="{4C26724D-3EB2-481E-B605-85059E1D2BC2}"/>
    <cellStyle name="20% - Accent6 6 3 2 2 2" xfId="43536" xr:uid="{78E45754-5460-459C-9974-01469D4C5E9E}"/>
    <cellStyle name="20% - Accent6 6 3 2 2 3" xfId="29886" xr:uid="{6C50A846-9A50-4822-9540-16B32EA8EF9D}"/>
    <cellStyle name="20% - Accent6 6 3 2 2 4" xfId="16323" xr:uid="{A4D70E19-CD1C-4A36-B068-9EFF13EFE4A7}"/>
    <cellStyle name="20% - Accent6 6 3 2 3" xfId="43535" xr:uid="{FCC4FE8D-12C4-4C3B-BAF9-F8C796882557}"/>
    <cellStyle name="20% - Accent6 6 3 2 4" xfId="29885" xr:uid="{4A1AE649-A9A6-4D66-9BC7-8713E41072C1}"/>
    <cellStyle name="20% - Accent6 6 3 2 5" xfId="16322" xr:uid="{4A7F8B45-F03C-4352-8D92-CCC9CE9A2DD4}"/>
    <cellStyle name="20% - Accent6 6 3 3" xfId="1849" xr:uid="{DBD295B6-6325-496F-B520-A8BB36EEEA62}"/>
    <cellStyle name="20% - Accent6 6 3 3 2" xfId="1850" xr:uid="{47BC7CDA-C041-4DC2-83E1-57B1C368BFF7}"/>
    <cellStyle name="20% - Accent6 6 3 3 2 2" xfId="43538" xr:uid="{25F1672C-9A36-4D81-A15A-E6C465BBF618}"/>
    <cellStyle name="20% - Accent6 6 3 3 2 3" xfId="29888" xr:uid="{7A828A2D-C6C6-4CDA-900E-092663C16B38}"/>
    <cellStyle name="20% - Accent6 6 3 3 2 4" xfId="16325" xr:uid="{DE9AC3AF-DB5F-4EEC-9996-DAF3B793BB82}"/>
    <cellStyle name="20% - Accent6 6 3 3 3" xfId="43537" xr:uid="{9D37726B-2533-4D59-8719-A23DC88218A5}"/>
    <cellStyle name="20% - Accent6 6 3 3 4" xfId="29887" xr:uid="{99432996-3F20-4C7E-9F94-C1A4A66C3E7A}"/>
    <cellStyle name="20% - Accent6 6 3 3 5" xfId="16324" xr:uid="{075E5615-1406-4158-9DEA-9FBA1DD425FC}"/>
    <cellStyle name="20% - Accent6 6 3 4" xfId="1851" xr:uid="{FEF63D13-AC54-4BBD-A9D2-045DCB163076}"/>
    <cellStyle name="20% - Accent6 6 3 4 2" xfId="43539" xr:uid="{C6F9A15A-4ADA-494F-9BF3-F45775517B25}"/>
    <cellStyle name="20% - Accent6 6 3 4 3" xfId="29889" xr:uid="{3F920307-D015-4D6D-8480-8B591B814625}"/>
    <cellStyle name="20% - Accent6 6 3 4 4" xfId="16326" xr:uid="{0940908A-7C16-4FF3-8D0E-8ED9C4A9E758}"/>
    <cellStyle name="20% - Accent6 6 3 5" xfId="43534" xr:uid="{1D4CC927-C83A-42CF-9A7E-8568612CF384}"/>
    <cellStyle name="20% - Accent6 6 3 6" xfId="29884" xr:uid="{FAD59746-5EAD-4B15-8AE4-A3D58824ED72}"/>
    <cellStyle name="20% - Accent6 6 3 7" xfId="16321" xr:uid="{B88F7215-78A2-4ACE-B1C6-EF187DCC0629}"/>
    <cellStyle name="20% - Accent6 6 4" xfId="1852" xr:uid="{7B4903C9-0E7B-4A3D-9522-DF46CD3F75EE}"/>
    <cellStyle name="20% - Accent6 6 4 2" xfId="1853" xr:uid="{8E99C646-2894-4FCD-8C8F-F94F45C911E4}"/>
    <cellStyle name="20% - Accent6 6 4 2 2" xfId="1854" xr:uid="{CEF659BB-ADAB-4F76-9FB1-B6BB72B13DD8}"/>
    <cellStyle name="20% - Accent6 6 4 2 2 2" xfId="43542" xr:uid="{158647AB-42C6-46CE-91C0-7E7855C4E1FE}"/>
    <cellStyle name="20% - Accent6 6 4 2 2 3" xfId="29892" xr:uid="{3B702F13-D8BB-4C7B-B044-C7A4729743F0}"/>
    <cellStyle name="20% - Accent6 6 4 2 2 4" xfId="16329" xr:uid="{7FB9BEBD-E616-43EB-A600-71DC5F751ACD}"/>
    <cellStyle name="20% - Accent6 6 4 2 3" xfId="43541" xr:uid="{A7FFE283-D857-40D5-A911-877619EF4F68}"/>
    <cellStyle name="20% - Accent6 6 4 2 4" xfId="29891" xr:uid="{9D45E807-E8F8-4B65-94EA-B1BE4A2E89D8}"/>
    <cellStyle name="20% - Accent6 6 4 2 5" xfId="16328" xr:uid="{A544A471-AB80-4B0E-882D-2608DD83F6E3}"/>
    <cellStyle name="20% - Accent6 6 4 3" xfId="1855" xr:uid="{EE604A2F-1086-4120-8FBC-4C6679E2B71F}"/>
    <cellStyle name="20% - Accent6 6 4 3 2" xfId="1856" xr:uid="{000F4426-246B-494F-97C1-1DF83008E922}"/>
    <cellStyle name="20% - Accent6 6 4 3 2 2" xfId="43544" xr:uid="{BB228DDA-D038-4F65-941F-46354586C3F0}"/>
    <cellStyle name="20% - Accent6 6 4 3 2 3" xfId="29894" xr:uid="{4E9040FB-CEBC-44BF-8501-A8F7D0B02A50}"/>
    <cellStyle name="20% - Accent6 6 4 3 2 4" xfId="16331" xr:uid="{E5F6D8BC-FF35-4E97-87C0-C57209904AD1}"/>
    <cellStyle name="20% - Accent6 6 4 3 3" xfId="43543" xr:uid="{AD1DA178-3F74-41CC-AB1D-676CBAED83D8}"/>
    <cellStyle name="20% - Accent6 6 4 3 4" xfId="29893" xr:uid="{224338DF-8633-4004-81C5-C6128FA3BCF2}"/>
    <cellStyle name="20% - Accent6 6 4 3 5" xfId="16330" xr:uid="{638766D7-6375-4F5D-B76D-DB246BA6AB32}"/>
    <cellStyle name="20% - Accent6 6 4 4" xfId="1857" xr:uid="{D43638F6-C543-4C90-9AEB-4A36EF4B28E5}"/>
    <cellStyle name="20% - Accent6 6 4 4 2" xfId="43545" xr:uid="{2DCFB91F-C24E-4916-9E60-B6209EF06B23}"/>
    <cellStyle name="20% - Accent6 6 4 4 3" xfId="29895" xr:uid="{4BE22C3D-F15D-4A4D-AB65-178CB0266A4B}"/>
    <cellStyle name="20% - Accent6 6 4 4 4" xfId="16332" xr:uid="{660F4CD8-22E0-4149-BC3C-838D894F4724}"/>
    <cellStyle name="20% - Accent6 6 4 5" xfId="43540" xr:uid="{317222B9-0614-4775-AF2C-108B17B15D16}"/>
    <cellStyle name="20% - Accent6 6 4 6" xfId="29890" xr:uid="{990F347A-398E-413F-9EDC-995FB90CB43E}"/>
    <cellStyle name="20% - Accent6 6 4 7" xfId="16327" xr:uid="{F6689FAA-486F-4599-A0C4-FE298F48A094}"/>
    <cellStyle name="20% - Accent6 6 5" xfId="1858" xr:uid="{34C6CEBF-09CD-4660-A5F5-C58E3C4EC888}"/>
    <cellStyle name="20% - Accent6 6 5 2" xfId="1859" xr:uid="{8EEF7D81-EA64-4C4E-8C81-9ABA7782BC20}"/>
    <cellStyle name="20% - Accent6 6 5 2 2" xfId="1860" xr:uid="{C346D54E-BD01-4B51-8D7F-989E66395A48}"/>
    <cellStyle name="20% - Accent6 6 5 2 2 2" xfId="43548" xr:uid="{1BC2B030-C7E5-45BB-8C51-732B57735DE5}"/>
    <cellStyle name="20% - Accent6 6 5 2 2 3" xfId="29898" xr:uid="{B7126AD8-6869-4AE4-A1D2-9080677A27C8}"/>
    <cellStyle name="20% - Accent6 6 5 2 2 4" xfId="16335" xr:uid="{5297BCE7-BBFF-4FAF-9E70-FB9101C1EA2A}"/>
    <cellStyle name="20% - Accent6 6 5 2 3" xfId="43547" xr:uid="{3ABAA5B4-1871-48E6-A4D9-41941C883C77}"/>
    <cellStyle name="20% - Accent6 6 5 2 4" xfId="29897" xr:uid="{DC768F67-3D40-4C95-AC5A-CEF3EF22ECEE}"/>
    <cellStyle name="20% - Accent6 6 5 2 5" xfId="16334" xr:uid="{6DEE54CC-AED5-4B92-95AF-1938467AA43B}"/>
    <cellStyle name="20% - Accent6 6 5 3" xfId="1861" xr:uid="{E28A5B94-9250-4F9A-80E9-432F327961AA}"/>
    <cellStyle name="20% - Accent6 6 5 3 2" xfId="1862" xr:uid="{AE2754E1-F7BC-426E-9481-ECB3ED8394F0}"/>
    <cellStyle name="20% - Accent6 6 5 3 2 2" xfId="43550" xr:uid="{6CE17049-0BE0-4366-A3B5-C768042CB1B4}"/>
    <cellStyle name="20% - Accent6 6 5 3 2 3" xfId="29900" xr:uid="{A14909E9-84B6-4A71-B067-0622516C161D}"/>
    <cellStyle name="20% - Accent6 6 5 3 2 4" xfId="16337" xr:uid="{76A40306-C549-4E32-9431-AF4671D5CBC0}"/>
    <cellStyle name="20% - Accent6 6 5 3 3" xfId="43549" xr:uid="{651D52FE-8146-426B-BFC9-3880DE4E21B5}"/>
    <cellStyle name="20% - Accent6 6 5 3 4" xfId="29899" xr:uid="{E15CC8B0-66A8-4578-B12A-29D2E8935138}"/>
    <cellStyle name="20% - Accent6 6 5 3 5" xfId="16336" xr:uid="{7DBE97A3-8FB7-4980-8FF4-CC5F4148B3DD}"/>
    <cellStyle name="20% - Accent6 6 5 4" xfId="1863" xr:uid="{158C47F2-5B91-4D13-9CC2-0AA09B1901C3}"/>
    <cellStyle name="20% - Accent6 6 5 4 2" xfId="43551" xr:uid="{F8860DDF-FDE8-4B4D-A8FB-EEBAD3FAB442}"/>
    <cellStyle name="20% - Accent6 6 5 4 3" xfId="29901" xr:uid="{EE97AC4A-F989-463A-A0FF-F972B119861B}"/>
    <cellStyle name="20% - Accent6 6 5 4 4" xfId="16338" xr:uid="{2AF9296B-BA34-4FAD-8880-0229C38B6F05}"/>
    <cellStyle name="20% - Accent6 6 5 5" xfId="43546" xr:uid="{8B082D15-EB9E-4388-B2CD-00F8E40A2D0D}"/>
    <cellStyle name="20% - Accent6 6 5 6" xfId="29896" xr:uid="{2CA59F6E-F15B-45B8-965A-4707C4F045C4}"/>
    <cellStyle name="20% - Accent6 6 5 7" xfId="16333" xr:uid="{C06BC72E-4980-446D-A198-12A833EBC5BE}"/>
    <cellStyle name="20% - Accent6 6 6" xfId="1864" xr:uid="{133AA25A-F873-42F2-B99A-87061C95A6D4}"/>
    <cellStyle name="20% - Accent6 6 6 2" xfId="1865" xr:uid="{3D80694F-3315-407A-AA6B-EE360DBED22F}"/>
    <cellStyle name="20% - Accent6 6 6 2 2" xfId="43553" xr:uid="{646B53C9-CD4E-4B89-A4DE-DB9CCAEAF1F1}"/>
    <cellStyle name="20% - Accent6 6 6 2 3" xfId="29903" xr:uid="{505D1455-BBEF-4EC0-B929-1F9E39C8F71B}"/>
    <cellStyle name="20% - Accent6 6 6 2 4" xfId="16340" xr:uid="{DC2F19F2-B515-4D22-BB4F-5084532B7D09}"/>
    <cellStyle name="20% - Accent6 6 6 3" xfId="43552" xr:uid="{E478C45D-9377-44B3-8407-1908C2A0C580}"/>
    <cellStyle name="20% - Accent6 6 6 4" xfId="29902" xr:uid="{C6F156F9-22F8-4A2F-BFDB-311FE9ECA0EC}"/>
    <cellStyle name="20% - Accent6 6 6 5" xfId="16339" xr:uid="{67F0BFFB-C8B3-47F8-8192-60CA29504144}"/>
    <cellStyle name="20% - Accent6 6 7" xfId="1866" xr:uid="{1157D8BA-7BEE-4270-A5CC-1F47380FBF33}"/>
    <cellStyle name="20% - Accent6 6 7 2" xfId="1867" xr:uid="{BA7EAC0D-365E-4E0B-A729-28278191F09F}"/>
    <cellStyle name="20% - Accent6 6 7 2 2" xfId="43555" xr:uid="{CCBD4BFD-BE01-4850-A196-0A23345CDAAA}"/>
    <cellStyle name="20% - Accent6 6 7 2 3" xfId="29905" xr:uid="{19BFF009-64EF-417E-8A05-CCCA0C406A20}"/>
    <cellStyle name="20% - Accent6 6 7 2 4" xfId="16342" xr:uid="{1798751D-9AA2-461B-81D8-16B07B891C1E}"/>
    <cellStyle name="20% - Accent6 6 7 3" xfId="43554" xr:uid="{B6EB7779-F8FE-4B01-9424-D016413F1620}"/>
    <cellStyle name="20% - Accent6 6 7 4" xfId="29904" xr:uid="{AECBCD23-D68A-487C-B9B7-75256FA2BB08}"/>
    <cellStyle name="20% - Accent6 6 7 5" xfId="16341" xr:uid="{40CB664E-DB44-49FF-A550-1310937B63C0}"/>
    <cellStyle name="20% - Accent6 6 8" xfId="1868" xr:uid="{343F848E-E88D-48FA-9DDB-539CC67672AE}"/>
    <cellStyle name="20% - Accent6 6 8 2" xfId="43556" xr:uid="{26ADE3E0-5D87-4D41-97F2-2B96829FDAEB}"/>
    <cellStyle name="20% - Accent6 6 8 3" xfId="29906" xr:uid="{1E5E9EA2-18FA-4AFC-BF9D-6B150DD12095}"/>
    <cellStyle name="20% - Accent6 6 8 4" xfId="16343" xr:uid="{786C4724-DF33-4B91-B9CC-8C5A50C07CDB}"/>
    <cellStyle name="20% - Accent6 6 9" xfId="43521" xr:uid="{F8EF99F3-0F41-4169-AC19-F7A7863C3764}"/>
    <cellStyle name="20% - Accent6 7" xfId="1869" xr:uid="{D37A1266-0F63-441A-939F-DEF4AB60795F}"/>
    <cellStyle name="20% - Accent6 7 10" xfId="29907" xr:uid="{9EFDCC4C-01B9-4AE9-BC56-DD22149B1D55}"/>
    <cellStyle name="20% - Accent6 7 11" xfId="16344" xr:uid="{5C43CBA8-3343-4452-B454-04473EB006F1}"/>
    <cellStyle name="20% - Accent6 7 2" xfId="1870" xr:uid="{7D8E1536-EACB-4078-9D5A-67669EF50A6B}"/>
    <cellStyle name="20% - Accent6 7 2 2" xfId="1871" xr:uid="{76CFD0F2-3B03-42BF-B009-F6B902BA21DF}"/>
    <cellStyle name="20% - Accent6 7 2 2 2" xfId="1872" xr:uid="{D5245963-2F71-4F30-B8ED-B6A29B492E43}"/>
    <cellStyle name="20% - Accent6 7 2 2 2 2" xfId="1873" xr:uid="{20D58874-AB91-4E5C-BAE8-EDEB3043C063}"/>
    <cellStyle name="20% - Accent6 7 2 2 2 2 2" xfId="43561" xr:uid="{CF9A1CD0-67F4-42B0-8B1A-DBDBA3ED6CB0}"/>
    <cellStyle name="20% - Accent6 7 2 2 2 2 3" xfId="29911" xr:uid="{7E9D32E5-3EE8-4A41-8C85-AFDA2E962B1F}"/>
    <cellStyle name="20% - Accent6 7 2 2 2 2 4" xfId="16348" xr:uid="{682DE6E0-0B0A-4A04-AB1B-AE28763DA3FF}"/>
    <cellStyle name="20% - Accent6 7 2 2 2 3" xfId="43560" xr:uid="{96C88ABF-A9DD-4A65-A43F-4BF1F57D1291}"/>
    <cellStyle name="20% - Accent6 7 2 2 2 4" xfId="29910" xr:uid="{04650618-BB94-4861-88F7-DF22D9380727}"/>
    <cellStyle name="20% - Accent6 7 2 2 2 5" xfId="16347" xr:uid="{854D5CE0-DEA3-44B0-912F-AE81DC62580C}"/>
    <cellStyle name="20% - Accent6 7 2 2 3" xfId="1874" xr:uid="{9B51FF4C-659C-48CE-9496-3FD1533C9904}"/>
    <cellStyle name="20% - Accent6 7 2 2 3 2" xfId="1875" xr:uid="{27A80AD0-8439-4A7C-A7E3-D6D37AEFE489}"/>
    <cellStyle name="20% - Accent6 7 2 2 3 2 2" xfId="43563" xr:uid="{C88E1355-2609-4122-9728-29BDBCAE30F9}"/>
    <cellStyle name="20% - Accent6 7 2 2 3 2 3" xfId="29913" xr:uid="{D4031F25-73C7-402E-9777-E35A28303F4A}"/>
    <cellStyle name="20% - Accent6 7 2 2 3 2 4" xfId="16350" xr:uid="{AB6CBF71-808E-44C0-8386-5365F1E19257}"/>
    <cellStyle name="20% - Accent6 7 2 2 3 3" xfId="43562" xr:uid="{F79B6561-7B1B-40BB-9148-B145CA4E0779}"/>
    <cellStyle name="20% - Accent6 7 2 2 3 4" xfId="29912" xr:uid="{B2B3657F-FCD3-4EFF-8E38-2C61B605BF2D}"/>
    <cellStyle name="20% - Accent6 7 2 2 3 5" xfId="16349" xr:uid="{A62693EF-7E22-4038-A58F-0AE1DE76CA3E}"/>
    <cellStyle name="20% - Accent6 7 2 2 4" xfId="1876" xr:uid="{D5433C0C-328D-4CA7-B314-73536FFFFCAE}"/>
    <cellStyle name="20% - Accent6 7 2 2 4 2" xfId="43564" xr:uid="{EE112C8B-9B6E-4251-B7BF-FD0EDC1D91ED}"/>
    <cellStyle name="20% - Accent6 7 2 2 4 3" xfId="29914" xr:uid="{6C0C27D0-DB9E-40A4-B688-E21E7BADE670}"/>
    <cellStyle name="20% - Accent6 7 2 2 4 4" xfId="16351" xr:uid="{00D699F0-9301-440B-91FF-295C6DEB03AD}"/>
    <cellStyle name="20% - Accent6 7 2 2 5" xfId="43559" xr:uid="{E805E9AA-9D4E-4A14-819F-4C36DE638772}"/>
    <cellStyle name="20% - Accent6 7 2 2 6" xfId="29909" xr:uid="{A23FD507-F62B-4942-ACD3-918771DFDEE6}"/>
    <cellStyle name="20% - Accent6 7 2 2 7" xfId="16346" xr:uid="{6B129D37-9BE2-448F-85C5-B2A2E4D34215}"/>
    <cellStyle name="20% - Accent6 7 2 3" xfId="1877" xr:uid="{A19B8708-8261-442C-9DB3-9AB88769E399}"/>
    <cellStyle name="20% - Accent6 7 2 3 2" xfId="1878" xr:uid="{A422F51E-E383-4D0E-ADD3-E34984939113}"/>
    <cellStyle name="20% - Accent6 7 2 3 2 2" xfId="43566" xr:uid="{68DBB866-6EEC-41BE-9004-1500E9FF4C45}"/>
    <cellStyle name="20% - Accent6 7 2 3 2 3" xfId="29916" xr:uid="{01E5B4F4-AEF3-475C-9173-BE8A9FCFDC99}"/>
    <cellStyle name="20% - Accent6 7 2 3 2 4" xfId="16353" xr:uid="{02567D56-013D-429E-AF48-BCA8A7143E1E}"/>
    <cellStyle name="20% - Accent6 7 2 3 3" xfId="43565" xr:uid="{195B976D-FA9D-4349-A1BB-6B858DED2096}"/>
    <cellStyle name="20% - Accent6 7 2 3 4" xfId="29915" xr:uid="{C39DA2D6-35A4-4C01-9D74-8AB9CF5A3B54}"/>
    <cellStyle name="20% - Accent6 7 2 3 5" xfId="16352" xr:uid="{2DFA2FEB-EF12-494A-BEC7-6BCE1348527A}"/>
    <cellStyle name="20% - Accent6 7 2 4" xfId="1879" xr:uid="{7237B6B4-938F-4FE8-A80F-94B7C67D5342}"/>
    <cellStyle name="20% - Accent6 7 2 4 2" xfId="1880" xr:uid="{4BB073EE-B478-462A-AAA7-3CC992CAFA29}"/>
    <cellStyle name="20% - Accent6 7 2 4 2 2" xfId="43568" xr:uid="{B2957FD4-0C22-4619-8471-53E2DCDFF4D2}"/>
    <cellStyle name="20% - Accent6 7 2 4 2 3" xfId="29918" xr:uid="{E4826A20-BBE6-4F6E-85EC-7062126E0B8E}"/>
    <cellStyle name="20% - Accent6 7 2 4 2 4" xfId="16355" xr:uid="{447470F6-6BF5-4E52-900E-A0222091F55E}"/>
    <cellStyle name="20% - Accent6 7 2 4 3" xfId="43567" xr:uid="{3A90A7F9-920B-466A-B70F-DE4D89C83C85}"/>
    <cellStyle name="20% - Accent6 7 2 4 4" xfId="29917" xr:uid="{01BF97DB-55E1-4105-B152-62A90B8E75D5}"/>
    <cellStyle name="20% - Accent6 7 2 4 5" xfId="16354" xr:uid="{63CA3ACB-1959-43D2-849C-0ED23114B8E9}"/>
    <cellStyle name="20% - Accent6 7 2 5" xfId="1881" xr:uid="{0565819E-3C8C-4667-AC79-F68F3FC64503}"/>
    <cellStyle name="20% - Accent6 7 2 5 2" xfId="43569" xr:uid="{49D6C773-07D2-4556-AC39-3105D008271F}"/>
    <cellStyle name="20% - Accent6 7 2 5 3" xfId="29919" xr:uid="{59E1262F-2337-43C0-A9BB-436AD3C459D0}"/>
    <cellStyle name="20% - Accent6 7 2 5 4" xfId="16356" xr:uid="{73FA160C-AFEF-4B70-ACA1-08F3ADC0BEDE}"/>
    <cellStyle name="20% - Accent6 7 2 6" xfId="43558" xr:uid="{765D8D3F-6C2F-4A33-99B4-E06AA55D9B5C}"/>
    <cellStyle name="20% - Accent6 7 2 7" xfId="29908" xr:uid="{6C3704E4-B1BF-4E61-9DEA-8C448742ABDE}"/>
    <cellStyle name="20% - Accent6 7 2 8" xfId="16345" xr:uid="{9A47391A-A146-4468-B0AA-D8FBD4550CF8}"/>
    <cellStyle name="20% - Accent6 7 3" xfId="1882" xr:uid="{17DB3C28-038D-48AF-90AE-3474A9BE4394}"/>
    <cellStyle name="20% - Accent6 7 3 2" xfId="1883" xr:uid="{D906A05B-47A8-42BB-B8A8-2ECDA11A7465}"/>
    <cellStyle name="20% - Accent6 7 3 2 2" xfId="1884" xr:uid="{024CEFF5-2034-4588-93CE-C94A1127A26D}"/>
    <cellStyle name="20% - Accent6 7 3 2 2 2" xfId="43572" xr:uid="{3BBD0A72-47AA-4E33-9722-6735496209D9}"/>
    <cellStyle name="20% - Accent6 7 3 2 2 3" xfId="29922" xr:uid="{E7F7B8BC-ECB3-43ED-A48E-E2D1B789D24D}"/>
    <cellStyle name="20% - Accent6 7 3 2 2 4" xfId="16359" xr:uid="{86CA016A-3DE2-43F8-BCC2-28DB4459AF45}"/>
    <cellStyle name="20% - Accent6 7 3 2 3" xfId="43571" xr:uid="{B83A6A2B-F42B-461F-87C9-0DEF9792FF94}"/>
    <cellStyle name="20% - Accent6 7 3 2 4" xfId="29921" xr:uid="{1D8F7896-3436-4724-8352-FA52B3A0075B}"/>
    <cellStyle name="20% - Accent6 7 3 2 5" xfId="16358" xr:uid="{98721339-ADCB-46AB-83BD-52E213F51B52}"/>
    <cellStyle name="20% - Accent6 7 3 3" xfId="1885" xr:uid="{06E835BF-B5C3-4EDF-8154-2CAD4601FFD2}"/>
    <cellStyle name="20% - Accent6 7 3 3 2" xfId="1886" xr:uid="{3DF66956-F4E7-4917-B36E-ADEF97A9DE43}"/>
    <cellStyle name="20% - Accent6 7 3 3 2 2" xfId="43574" xr:uid="{9C6A7AF1-3244-4BC2-926E-979BA7B61879}"/>
    <cellStyle name="20% - Accent6 7 3 3 2 3" xfId="29924" xr:uid="{14CE7CDC-4C48-4E5C-9078-B26337CB7D59}"/>
    <cellStyle name="20% - Accent6 7 3 3 2 4" xfId="16361" xr:uid="{5E14CABE-7E97-457B-9AFE-453011033D20}"/>
    <cellStyle name="20% - Accent6 7 3 3 3" xfId="43573" xr:uid="{A5CB9D1C-CABC-4BDD-A4B0-85F44670D226}"/>
    <cellStyle name="20% - Accent6 7 3 3 4" xfId="29923" xr:uid="{60DE7673-96DE-4981-90B2-E331AFC8F4FE}"/>
    <cellStyle name="20% - Accent6 7 3 3 5" xfId="16360" xr:uid="{20264881-87FB-4B37-A89B-00935DB84D36}"/>
    <cellStyle name="20% - Accent6 7 3 4" xfId="1887" xr:uid="{0DE594F4-B558-4EA1-9FC8-726FAAC9E2CF}"/>
    <cellStyle name="20% - Accent6 7 3 4 2" xfId="43575" xr:uid="{0B62F375-1130-4A19-9835-FAE678AE9063}"/>
    <cellStyle name="20% - Accent6 7 3 4 3" xfId="29925" xr:uid="{446B7626-9FC2-4F55-A9B1-6236C843B135}"/>
    <cellStyle name="20% - Accent6 7 3 4 4" xfId="16362" xr:uid="{6AE071A5-9FEA-4727-8C6E-2D7A536B6F8C}"/>
    <cellStyle name="20% - Accent6 7 3 5" xfId="43570" xr:uid="{0CD1AA23-7655-4E38-9207-6873E12C31A6}"/>
    <cellStyle name="20% - Accent6 7 3 6" xfId="29920" xr:uid="{034C748E-7F30-438D-B650-4D7409354FC7}"/>
    <cellStyle name="20% - Accent6 7 3 7" xfId="16357" xr:uid="{CFF2080D-819C-48CB-88BB-D6AD73FAAB14}"/>
    <cellStyle name="20% - Accent6 7 4" xfId="1888" xr:uid="{922DDA82-7394-4162-8A64-4B3982EB0422}"/>
    <cellStyle name="20% - Accent6 7 4 2" xfId="1889" xr:uid="{9C6A8BD7-99CC-4ABC-B29D-442E5AF58291}"/>
    <cellStyle name="20% - Accent6 7 4 2 2" xfId="1890" xr:uid="{38BEF722-E316-40BD-B635-DCA963599436}"/>
    <cellStyle name="20% - Accent6 7 4 2 2 2" xfId="43578" xr:uid="{29B290D8-D35C-4F93-B411-506B539F8253}"/>
    <cellStyle name="20% - Accent6 7 4 2 2 3" xfId="29928" xr:uid="{78FC75D1-EEBE-4E0C-9CF4-B080CB09DC2E}"/>
    <cellStyle name="20% - Accent6 7 4 2 2 4" xfId="16365" xr:uid="{000C02AE-B853-4E1B-81B6-1F19E17499B8}"/>
    <cellStyle name="20% - Accent6 7 4 2 3" xfId="43577" xr:uid="{2C652A1D-9F4A-4209-883E-80322550C3C8}"/>
    <cellStyle name="20% - Accent6 7 4 2 4" xfId="29927" xr:uid="{83C79583-55F5-4DF7-880C-248E6BD28CB7}"/>
    <cellStyle name="20% - Accent6 7 4 2 5" xfId="16364" xr:uid="{84631220-3DB8-4C7D-A6AC-B6CD1734C856}"/>
    <cellStyle name="20% - Accent6 7 4 3" xfId="1891" xr:uid="{08372828-C686-4CB8-8024-41E99AC0BC5C}"/>
    <cellStyle name="20% - Accent6 7 4 3 2" xfId="1892" xr:uid="{3D29DCA9-BAB7-4CAA-AA91-7E6C338B2047}"/>
    <cellStyle name="20% - Accent6 7 4 3 2 2" xfId="43580" xr:uid="{93B631B5-A201-4260-8E66-AE9C1FD10182}"/>
    <cellStyle name="20% - Accent6 7 4 3 2 3" xfId="29930" xr:uid="{D936F464-8039-4C51-B4DE-716247FAE251}"/>
    <cellStyle name="20% - Accent6 7 4 3 2 4" xfId="16367" xr:uid="{5339DAB7-5C0A-4DD3-9543-C81A1F55A327}"/>
    <cellStyle name="20% - Accent6 7 4 3 3" xfId="43579" xr:uid="{9C247953-75CB-471F-BE20-B759A35AF5AB}"/>
    <cellStyle name="20% - Accent6 7 4 3 4" xfId="29929" xr:uid="{D9AF3C8F-700E-48CC-8B47-7C98D6617EB6}"/>
    <cellStyle name="20% - Accent6 7 4 3 5" xfId="16366" xr:uid="{E0D73A8F-A2B9-4E8B-B4D6-E3671068D043}"/>
    <cellStyle name="20% - Accent6 7 4 4" xfId="1893" xr:uid="{3ED855F8-28D3-434A-8BED-7D0F9DFD00A4}"/>
    <cellStyle name="20% - Accent6 7 4 4 2" xfId="43581" xr:uid="{5338E559-22FA-427D-A785-19CA41D86268}"/>
    <cellStyle name="20% - Accent6 7 4 4 3" xfId="29931" xr:uid="{47BEF410-4DB0-4196-AA36-D813134BC31F}"/>
    <cellStyle name="20% - Accent6 7 4 4 4" xfId="16368" xr:uid="{F32B8381-4D69-4A49-86E1-EE6BEC58B6B1}"/>
    <cellStyle name="20% - Accent6 7 4 5" xfId="43576" xr:uid="{52114B8E-C073-4E31-A5FB-E8240FB06B01}"/>
    <cellStyle name="20% - Accent6 7 4 6" xfId="29926" xr:uid="{DCCCABC1-76C6-458F-B4B9-5ADA93091DE6}"/>
    <cellStyle name="20% - Accent6 7 4 7" xfId="16363" xr:uid="{5F7C3D0A-C78D-4277-8BBC-4D01C164E3B0}"/>
    <cellStyle name="20% - Accent6 7 5" xfId="1894" xr:uid="{EA08E043-239E-4684-97DE-2C12F42DE3B2}"/>
    <cellStyle name="20% - Accent6 7 5 2" xfId="1895" xr:uid="{2E666930-3CE6-4AFC-8635-D98BAD26A401}"/>
    <cellStyle name="20% - Accent6 7 5 2 2" xfId="1896" xr:uid="{8E1FEB57-734D-4EF7-8748-7B783179007C}"/>
    <cellStyle name="20% - Accent6 7 5 2 2 2" xfId="43584" xr:uid="{2F66B535-4F88-4FCA-8F6F-3E36897C9DFE}"/>
    <cellStyle name="20% - Accent6 7 5 2 2 3" xfId="29934" xr:uid="{520F2AB8-4DF9-4175-992E-70D3DA88551A}"/>
    <cellStyle name="20% - Accent6 7 5 2 2 4" xfId="16371" xr:uid="{C6F52A97-4FE6-4227-B028-74F81ECB591E}"/>
    <cellStyle name="20% - Accent6 7 5 2 3" xfId="43583" xr:uid="{BB6C2323-A949-43C4-85DA-59CDB1F40C80}"/>
    <cellStyle name="20% - Accent6 7 5 2 4" xfId="29933" xr:uid="{2DE1BE8F-35E7-4448-BA7D-740910CC2612}"/>
    <cellStyle name="20% - Accent6 7 5 2 5" xfId="16370" xr:uid="{F76B5231-946F-41A1-BACA-258EA877AB9C}"/>
    <cellStyle name="20% - Accent6 7 5 3" xfId="1897" xr:uid="{10F7A78B-6666-4AAD-9DCC-8C35EE231C7A}"/>
    <cellStyle name="20% - Accent6 7 5 3 2" xfId="1898" xr:uid="{B060FC28-807B-4D73-AC52-AC90350F08A5}"/>
    <cellStyle name="20% - Accent6 7 5 3 2 2" xfId="43586" xr:uid="{54C2B001-9D56-4583-BE1B-29F018CB099B}"/>
    <cellStyle name="20% - Accent6 7 5 3 2 3" xfId="29936" xr:uid="{2F081D7C-BCFF-40F8-8DF2-5B3388CFB5BB}"/>
    <cellStyle name="20% - Accent6 7 5 3 2 4" xfId="16373" xr:uid="{C359862E-9C5B-4CC7-ABC8-4C454F45304E}"/>
    <cellStyle name="20% - Accent6 7 5 3 3" xfId="43585" xr:uid="{4C0E95BA-29B9-4406-97AC-A28DC3CDC1BD}"/>
    <cellStyle name="20% - Accent6 7 5 3 4" xfId="29935" xr:uid="{D351BDEA-2BF6-428E-A4C1-5202AE347FB2}"/>
    <cellStyle name="20% - Accent6 7 5 3 5" xfId="16372" xr:uid="{F9EECE30-3F5A-479F-99B4-86D3E3125E48}"/>
    <cellStyle name="20% - Accent6 7 5 4" xfId="1899" xr:uid="{8DDB4DD2-CCF7-44FC-B029-E096E663B2C9}"/>
    <cellStyle name="20% - Accent6 7 5 4 2" xfId="43587" xr:uid="{91BEB29D-EDBA-4911-B028-6F1E81FACC40}"/>
    <cellStyle name="20% - Accent6 7 5 4 3" xfId="29937" xr:uid="{D2EED62F-0148-434A-AEC6-67B7C65D795E}"/>
    <cellStyle name="20% - Accent6 7 5 4 4" xfId="16374" xr:uid="{52A0A9FF-24CB-4A51-B1A4-7ADAB46B8B1D}"/>
    <cellStyle name="20% - Accent6 7 5 5" xfId="43582" xr:uid="{6B069B39-2444-412D-9D21-350D4F243224}"/>
    <cellStyle name="20% - Accent6 7 5 6" xfId="29932" xr:uid="{6888CBB6-AAB9-43BF-B9D6-0A79B7F8C3D2}"/>
    <cellStyle name="20% - Accent6 7 5 7" xfId="16369" xr:uid="{AC7D3D2C-A4A5-43B6-BEEE-C32A44537BEF}"/>
    <cellStyle name="20% - Accent6 7 6" xfId="1900" xr:uid="{13A051D8-C209-4163-AE3B-ED2ABDD4AB42}"/>
    <cellStyle name="20% - Accent6 7 6 2" xfId="1901" xr:uid="{388FF45D-C84A-4805-858A-7009EF0901A7}"/>
    <cellStyle name="20% - Accent6 7 6 2 2" xfId="43589" xr:uid="{3B6EAC24-82BB-47E8-89EC-1E31E75921AC}"/>
    <cellStyle name="20% - Accent6 7 6 2 3" xfId="29939" xr:uid="{BBC20B8F-9AEF-4360-80D8-C465F826E4F1}"/>
    <cellStyle name="20% - Accent6 7 6 2 4" xfId="16376" xr:uid="{59B9E706-A4F3-481E-A683-21290E3DF7DA}"/>
    <cellStyle name="20% - Accent6 7 6 3" xfId="43588" xr:uid="{C31935B5-95F1-47EB-B47F-FB2B876EACD0}"/>
    <cellStyle name="20% - Accent6 7 6 4" xfId="29938" xr:uid="{9E84E192-4BE6-4917-9A76-71FFAA7027D5}"/>
    <cellStyle name="20% - Accent6 7 6 5" xfId="16375" xr:uid="{DB4D4749-5EF1-4D17-9544-49123C3B686E}"/>
    <cellStyle name="20% - Accent6 7 7" xfId="1902" xr:uid="{75F4F491-7140-4DAE-BF7A-41B7048DCCDD}"/>
    <cellStyle name="20% - Accent6 7 7 2" xfId="1903" xr:uid="{BEFEBA9C-E7F5-4087-9070-EC39ECE6CF5D}"/>
    <cellStyle name="20% - Accent6 7 7 2 2" xfId="43591" xr:uid="{31333F49-63E3-48B1-A7E3-683F303E3964}"/>
    <cellStyle name="20% - Accent6 7 7 2 3" xfId="29941" xr:uid="{27E14BC2-EC5E-416F-AC67-D8A1C565F320}"/>
    <cellStyle name="20% - Accent6 7 7 2 4" xfId="16378" xr:uid="{B5EB2B3B-CAB5-4E04-BBCA-8DB972583121}"/>
    <cellStyle name="20% - Accent6 7 7 3" xfId="43590" xr:uid="{52CAEDA9-EDD3-4576-9137-18CA30ACCB72}"/>
    <cellStyle name="20% - Accent6 7 7 4" xfId="29940" xr:uid="{83795AB4-0CFD-4D91-B6DE-5D43C7139F05}"/>
    <cellStyle name="20% - Accent6 7 7 5" xfId="16377" xr:uid="{30793F3A-E2CD-4737-B91D-C5E11D83EA5D}"/>
    <cellStyle name="20% - Accent6 7 8" xfId="1904" xr:uid="{356B485B-AC49-4A63-BC60-DC4BC9F7326B}"/>
    <cellStyle name="20% - Accent6 7 8 2" xfId="43592" xr:uid="{3309A2D3-B71B-4E40-B18D-21A63F8B7CEC}"/>
    <cellStyle name="20% - Accent6 7 8 3" xfId="29942" xr:uid="{E22752C9-8FC3-4DA1-B8D4-589793C03DA6}"/>
    <cellStyle name="20% - Accent6 7 8 4" xfId="16379" xr:uid="{F3597754-EA0B-452B-ABED-AB5410F703A4}"/>
    <cellStyle name="20% - Accent6 7 9" xfId="43557" xr:uid="{92371DFD-3BB5-44FC-BE4C-2320B70CC130}"/>
    <cellStyle name="20% - Accent6 8" xfId="1905" xr:uid="{28298493-D88D-4452-BE29-C43DAF8E5FF0}"/>
    <cellStyle name="20% - Accent6 8 2" xfId="1906" xr:uid="{879BC288-0AF3-41FB-9D4F-221CB85236D4}"/>
    <cellStyle name="20% - Accent6 8 2 2" xfId="1907" xr:uid="{C1A83E92-0885-4E96-8195-F58202C4156A}"/>
    <cellStyle name="20% - Accent6 8 2 2 2" xfId="1908" xr:uid="{58EDE23C-6EAC-4625-A97E-6EFAB6C0FA23}"/>
    <cellStyle name="20% - Accent6 8 2 2 2 2" xfId="43596" xr:uid="{01B58549-B64A-42D3-9667-CDAD5A9FC067}"/>
    <cellStyle name="20% - Accent6 8 2 2 2 3" xfId="29946" xr:uid="{D4AB270E-9691-4671-B38E-3D119948E92A}"/>
    <cellStyle name="20% - Accent6 8 2 2 2 4" xfId="16383" xr:uid="{3F466CD9-0D53-4721-80C9-4B3D78059C70}"/>
    <cellStyle name="20% - Accent6 8 2 2 3" xfId="43595" xr:uid="{4BE2D7AB-8120-400D-B8DC-5C9B01C4C47A}"/>
    <cellStyle name="20% - Accent6 8 2 2 4" xfId="29945" xr:uid="{73C24023-B06D-426D-A735-D3AA48457CF7}"/>
    <cellStyle name="20% - Accent6 8 2 2 5" xfId="16382" xr:uid="{A32DB69E-4728-4B9E-979B-FBD1B741DA70}"/>
    <cellStyle name="20% - Accent6 8 2 3" xfId="1909" xr:uid="{6A429816-9D52-4ECA-823E-FB9FFA51E90F}"/>
    <cellStyle name="20% - Accent6 8 2 3 2" xfId="1910" xr:uid="{36CBCBCD-1807-4AEC-B15E-719E2022EE21}"/>
    <cellStyle name="20% - Accent6 8 2 3 2 2" xfId="43598" xr:uid="{C7BEFA2D-8E24-4E43-BE8C-B660623CEF26}"/>
    <cellStyle name="20% - Accent6 8 2 3 2 3" xfId="29948" xr:uid="{370BFF5A-6CE0-4424-8C40-0C2FF36092FF}"/>
    <cellStyle name="20% - Accent6 8 2 3 2 4" xfId="16385" xr:uid="{B598DCA0-D522-47AE-A75A-CE70D6D53EC8}"/>
    <cellStyle name="20% - Accent6 8 2 3 3" xfId="43597" xr:uid="{9C5A57D2-EE93-4F3C-909B-BDA0542B37F6}"/>
    <cellStyle name="20% - Accent6 8 2 3 4" xfId="29947" xr:uid="{80EDA9AD-0A68-4DAE-81DD-A1E21D241352}"/>
    <cellStyle name="20% - Accent6 8 2 3 5" xfId="16384" xr:uid="{0896E68D-0070-430D-99E6-616D39672353}"/>
    <cellStyle name="20% - Accent6 8 2 4" xfId="1911" xr:uid="{CF630713-7FF7-4CF6-9362-D92F449FD356}"/>
    <cellStyle name="20% - Accent6 8 2 4 2" xfId="43599" xr:uid="{73DDA4B5-BFE7-42AE-9649-7E259CE40148}"/>
    <cellStyle name="20% - Accent6 8 2 4 3" xfId="29949" xr:uid="{2A52EEB0-673F-45F2-A453-E07DA767D863}"/>
    <cellStyle name="20% - Accent6 8 2 4 4" xfId="16386" xr:uid="{19E364A4-1B55-4AA6-94F6-36310136A13E}"/>
    <cellStyle name="20% - Accent6 8 2 5" xfId="43594" xr:uid="{3B9559B3-3883-4E1D-BD9B-CB082B927398}"/>
    <cellStyle name="20% - Accent6 8 2 6" xfId="29944" xr:uid="{26320923-93BE-40EB-853D-6F2FA2EA5BF6}"/>
    <cellStyle name="20% - Accent6 8 2 7" xfId="16381" xr:uid="{8F833D6F-74A2-4B1D-BF46-6C21F0F7CD0B}"/>
    <cellStyle name="20% - Accent6 8 3" xfId="1912" xr:uid="{F756D21C-F751-4ADF-B04E-967816126250}"/>
    <cellStyle name="20% - Accent6 8 3 2" xfId="1913" xr:uid="{027A7C70-5A19-40DA-923A-5009FA880617}"/>
    <cellStyle name="20% - Accent6 8 3 2 2" xfId="1914" xr:uid="{27A6AA08-EA2D-4819-920D-3009EF88605B}"/>
    <cellStyle name="20% - Accent6 8 3 2 2 2" xfId="43602" xr:uid="{0B16692E-6AD2-429C-9AB2-327D2D8A71D9}"/>
    <cellStyle name="20% - Accent6 8 3 2 2 3" xfId="29952" xr:uid="{574C1FD4-397D-4221-82FF-59748CFF93F4}"/>
    <cellStyle name="20% - Accent6 8 3 2 2 4" xfId="16389" xr:uid="{39140682-449C-45B0-AB16-E4BF9A712CB0}"/>
    <cellStyle name="20% - Accent6 8 3 2 3" xfId="43601" xr:uid="{E6E501A4-6B1E-4E37-9D07-7742622C2B1C}"/>
    <cellStyle name="20% - Accent6 8 3 2 4" xfId="29951" xr:uid="{7100141D-076A-43F1-845F-F2082FF4AE44}"/>
    <cellStyle name="20% - Accent6 8 3 2 5" xfId="16388" xr:uid="{DF405D4B-A8BB-4B4A-8BA7-5C68C17BC05B}"/>
    <cellStyle name="20% - Accent6 8 3 3" xfId="1915" xr:uid="{250248DF-6494-4820-AC96-5F22B4DB9950}"/>
    <cellStyle name="20% - Accent6 8 3 3 2" xfId="1916" xr:uid="{D3419E5D-B2AA-4080-A901-B0A821A93D9F}"/>
    <cellStyle name="20% - Accent6 8 3 3 2 2" xfId="43604" xr:uid="{142861CD-BE84-4915-B2B6-3D2BA35FFA56}"/>
    <cellStyle name="20% - Accent6 8 3 3 2 3" xfId="29954" xr:uid="{0B492870-F74F-482A-9692-32AF481A8693}"/>
    <cellStyle name="20% - Accent6 8 3 3 2 4" xfId="16391" xr:uid="{F4B760AB-EB52-4E0C-B309-5332912DF56E}"/>
    <cellStyle name="20% - Accent6 8 3 3 3" xfId="43603" xr:uid="{F035E791-854A-4FCB-B18D-389DF78F3E8C}"/>
    <cellStyle name="20% - Accent6 8 3 3 4" xfId="29953" xr:uid="{A7A458B0-E921-4772-91A0-8DC10C7F23C1}"/>
    <cellStyle name="20% - Accent6 8 3 3 5" xfId="16390" xr:uid="{D5400D22-FE9F-45FD-9B40-A760CB9F26DE}"/>
    <cellStyle name="20% - Accent6 8 3 4" xfId="1917" xr:uid="{4F369FBE-7A7F-4DC4-B772-8072C730C9BB}"/>
    <cellStyle name="20% - Accent6 8 3 4 2" xfId="43605" xr:uid="{E28C7FE1-1D2D-4630-A6C3-5F11D6840011}"/>
    <cellStyle name="20% - Accent6 8 3 4 3" xfId="29955" xr:uid="{FA5752CE-A8E5-4F9E-9EAB-036A2EA41C52}"/>
    <cellStyle name="20% - Accent6 8 3 4 4" xfId="16392" xr:uid="{FF15D9E6-9BCE-4154-85FE-14DF56E960BF}"/>
    <cellStyle name="20% - Accent6 8 3 5" xfId="43600" xr:uid="{B7F12BE9-916F-4E2A-BB67-AC5243A548AA}"/>
    <cellStyle name="20% - Accent6 8 3 6" xfId="29950" xr:uid="{2B86131E-798C-4244-9B9A-B2E4C59DDF4E}"/>
    <cellStyle name="20% - Accent6 8 3 7" xfId="16387" xr:uid="{9A72EB02-3B69-49CA-8D8C-C5EDE1DA9EAF}"/>
    <cellStyle name="20% - Accent6 8 4" xfId="1918" xr:uid="{59660BF4-8A4D-4A88-B38D-BBDA3383DE5C}"/>
    <cellStyle name="20% - Accent6 8 4 2" xfId="1919" xr:uid="{A3D06F48-2A8C-4145-A6A1-6E0CF16C7652}"/>
    <cellStyle name="20% - Accent6 8 4 2 2" xfId="43607" xr:uid="{F1EAE3EE-5CE2-41B0-A55B-78363532ACF4}"/>
    <cellStyle name="20% - Accent6 8 4 2 3" xfId="29957" xr:uid="{4A2BF48C-BCBA-4BEF-8241-925B98E41442}"/>
    <cellStyle name="20% - Accent6 8 4 2 4" xfId="16394" xr:uid="{6FCF9C7E-EFE4-460A-BC9F-7CFAC061498C}"/>
    <cellStyle name="20% - Accent6 8 4 3" xfId="43606" xr:uid="{FB972F77-4906-4BD2-AD31-9730FC94ECC8}"/>
    <cellStyle name="20% - Accent6 8 4 4" xfId="29956" xr:uid="{22D09429-7352-42BF-AFE9-7D4C5E5EC4C2}"/>
    <cellStyle name="20% - Accent6 8 4 5" xfId="16393" xr:uid="{34955BB0-B7EC-44EB-B0B5-31E8E0549019}"/>
    <cellStyle name="20% - Accent6 8 5" xfId="1920" xr:uid="{9C104286-3451-4637-B3D0-F9D3D00BCB6B}"/>
    <cellStyle name="20% - Accent6 8 5 2" xfId="1921" xr:uid="{7957860D-6760-4B93-9085-A69B1164DDCC}"/>
    <cellStyle name="20% - Accent6 8 5 2 2" xfId="43609" xr:uid="{1CBA5AF7-E3D6-4CE0-8D83-439E1C7613A7}"/>
    <cellStyle name="20% - Accent6 8 5 2 3" xfId="29959" xr:uid="{167CE2E6-BE2F-4811-A796-B21A28E67B68}"/>
    <cellStyle name="20% - Accent6 8 5 2 4" xfId="16396" xr:uid="{21DBBAD6-6BE7-435D-8D75-FF55E2A34012}"/>
    <cellStyle name="20% - Accent6 8 5 3" xfId="43608" xr:uid="{07B63429-0044-4352-80BC-37C7DEB9C3FF}"/>
    <cellStyle name="20% - Accent6 8 5 4" xfId="29958" xr:uid="{2D2B8730-86B6-495D-A124-3A0E6018B55D}"/>
    <cellStyle name="20% - Accent6 8 5 5" xfId="16395" xr:uid="{D8C2A776-A72C-4DB4-B181-8B91B671A261}"/>
    <cellStyle name="20% - Accent6 8 6" xfId="1922" xr:uid="{9D7FA9AA-9427-4795-8D3A-E6A206383B1B}"/>
    <cellStyle name="20% - Accent6 8 6 2" xfId="43610" xr:uid="{89922434-DA3E-4A5C-90DC-E2E5A4DB7450}"/>
    <cellStyle name="20% - Accent6 8 6 3" xfId="29960" xr:uid="{D9E707BC-A2A4-417E-8BA2-741E948C2869}"/>
    <cellStyle name="20% - Accent6 8 6 4" xfId="16397" xr:uid="{B61B562C-EC27-4A65-9200-39E7459993ED}"/>
    <cellStyle name="20% - Accent6 8 7" xfId="43593" xr:uid="{3133F88E-5D84-4E60-8D03-3FF397E2C4E3}"/>
    <cellStyle name="20% - Accent6 8 8" xfId="29943" xr:uid="{8CD89228-8A15-46ED-B96C-9BBB7AF3BECD}"/>
    <cellStyle name="20% - Accent6 8 9" xfId="16380" xr:uid="{6E7247D3-FEC1-452F-A983-3ACBE8E610A7}"/>
    <cellStyle name="20% - Accent6 9" xfId="1923" xr:uid="{80C3A9C5-499C-41FB-A948-2245A51563FC}"/>
    <cellStyle name="20% - Accent6 9 2" xfId="1924" xr:uid="{8BCF143B-4E77-473F-8B58-8048C005B346}"/>
    <cellStyle name="20% - Accent6 9 2 2" xfId="1925" xr:uid="{D26327E2-DCC7-46A5-B675-A96D182B7F80}"/>
    <cellStyle name="20% - Accent6 9 2 2 2" xfId="1926" xr:uid="{FECCD9D8-6E3B-4D84-AD61-581BFB660104}"/>
    <cellStyle name="20% - Accent6 9 2 2 2 2" xfId="43614" xr:uid="{DC6FC6FA-0623-4308-AEE1-3B71A126A5D1}"/>
    <cellStyle name="20% - Accent6 9 2 2 2 3" xfId="29964" xr:uid="{BF6F5149-1523-4189-BBB9-CF6B55812888}"/>
    <cellStyle name="20% - Accent6 9 2 2 2 4" xfId="16401" xr:uid="{FE14CC21-48C3-484E-8D38-76C78F2D1AAC}"/>
    <cellStyle name="20% - Accent6 9 2 2 3" xfId="43613" xr:uid="{00BCE0E4-283B-4A05-8BD1-1A8B2AA606D7}"/>
    <cellStyle name="20% - Accent6 9 2 2 4" xfId="29963" xr:uid="{5DED2BEA-F94A-49F0-A8B8-8260ED6F7169}"/>
    <cellStyle name="20% - Accent6 9 2 2 5" xfId="16400" xr:uid="{3A396ACE-2529-4A82-9EFB-450024DDD562}"/>
    <cellStyle name="20% - Accent6 9 2 3" xfId="1927" xr:uid="{C075E9B6-83B3-44C0-80FE-6D53E0554685}"/>
    <cellStyle name="20% - Accent6 9 2 3 2" xfId="1928" xr:uid="{00C10BEE-EAB2-4551-A37F-B7DBE5DABA9E}"/>
    <cellStyle name="20% - Accent6 9 2 3 2 2" xfId="43616" xr:uid="{24BF85E9-ED03-4802-B7F2-2253AEA6C632}"/>
    <cellStyle name="20% - Accent6 9 2 3 2 3" xfId="29966" xr:uid="{F7E7C722-5EB7-43C3-9E2E-26BD7B8387AF}"/>
    <cellStyle name="20% - Accent6 9 2 3 2 4" xfId="16403" xr:uid="{FD90882A-BDAB-4D13-BCA3-E7E2BAECB68F}"/>
    <cellStyle name="20% - Accent6 9 2 3 3" xfId="43615" xr:uid="{FA4BB31A-70EA-4AB5-9241-5A166C9459AA}"/>
    <cellStyle name="20% - Accent6 9 2 3 4" xfId="29965" xr:uid="{71CBF887-263C-421F-8AD3-7262CB72472E}"/>
    <cellStyle name="20% - Accent6 9 2 3 5" xfId="16402" xr:uid="{3F7FCD5E-ED6C-4511-8CBD-B1EF6577C8CB}"/>
    <cellStyle name="20% - Accent6 9 2 4" xfId="1929" xr:uid="{72E605E0-172F-4714-90A3-96948858E70C}"/>
    <cellStyle name="20% - Accent6 9 2 4 2" xfId="43617" xr:uid="{B204CAD8-6C02-41BE-B881-11BD2CDA0AC0}"/>
    <cellStyle name="20% - Accent6 9 2 4 3" xfId="29967" xr:uid="{75CC745B-0B29-40A6-B3C5-89BE93424CE3}"/>
    <cellStyle name="20% - Accent6 9 2 4 4" xfId="16404" xr:uid="{44A626B2-3E5D-48A1-A473-4A485435437A}"/>
    <cellStyle name="20% - Accent6 9 2 5" xfId="43612" xr:uid="{B991F589-EFF5-4476-BCD2-0A9B571EBB62}"/>
    <cellStyle name="20% - Accent6 9 2 6" xfId="29962" xr:uid="{B60D4D03-79C2-4C59-B7A6-D4F4C2804CE0}"/>
    <cellStyle name="20% - Accent6 9 2 7" xfId="16399" xr:uid="{E5899CFC-9357-4262-8134-2970927B9CF0}"/>
    <cellStyle name="20% - Accent6 9 3" xfId="1930" xr:uid="{1A904AAF-635B-42FB-B99D-A5F5E04DC2A7}"/>
    <cellStyle name="20% - Accent6 9 3 2" xfId="1931" xr:uid="{15E7CF3B-923A-488B-919D-3B7518CB40E1}"/>
    <cellStyle name="20% - Accent6 9 3 2 2" xfId="1932" xr:uid="{E100F313-5BE5-47F7-9269-0DD1D72DF31E}"/>
    <cellStyle name="20% - Accent6 9 3 2 2 2" xfId="43620" xr:uid="{189DD22F-96E4-4EF5-B9B5-6603ACE6CF83}"/>
    <cellStyle name="20% - Accent6 9 3 2 2 3" xfId="29970" xr:uid="{B7DF0F8E-CE26-47C7-B34D-4DB12592E480}"/>
    <cellStyle name="20% - Accent6 9 3 2 2 4" xfId="16407" xr:uid="{41C3F640-2738-4B3E-ABE0-34E329C3D1CE}"/>
    <cellStyle name="20% - Accent6 9 3 2 3" xfId="43619" xr:uid="{9C78E856-AF23-4B2B-B080-98C22B6E25F6}"/>
    <cellStyle name="20% - Accent6 9 3 2 4" xfId="29969" xr:uid="{846AA40E-7F08-4656-BA0F-B0B705585023}"/>
    <cellStyle name="20% - Accent6 9 3 2 5" xfId="16406" xr:uid="{4A59E887-EBF0-4A5C-890F-90F68B136A9E}"/>
    <cellStyle name="20% - Accent6 9 3 3" xfId="1933" xr:uid="{44DF843F-07EC-4055-B25A-6739AF62A646}"/>
    <cellStyle name="20% - Accent6 9 3 3 2" xfId="1934" xr:uid="{6C9D5E19-5131-483D-8993-657A382197E2}"/>
    <cellStyle name="20% - Accent6 9 3 3 2 2" xfId="43622" xr:uid="{632DE1EF-B4AF-47EF-8324-9AA144CB7F57}"/>
    <cellStyle name="20% - Accent6 9 3 3 2 3" xfId="29972" xr:uid="{86D1301E-E3BF-4EBD-A686-EFB84863307C}"/>
    <cellStyle name="20% - Accent6 9 3 3 2 4" xfId="16409" xr:uid="{817A100F-30D2-4160-AA17-ABE7316CBD5A}"/>
    <cellStyle name="20% - Accent6 9 3 3 3" xfId="43621" xr:uid="{5D0E9090-0411-43A4-B263-AA7156815E6A}"/>
    <cellStyle name="20% - Accent6 9 3 3 4" xfId="29971" xr:uid="{C117A922-4A6E-43F2-A711-40BC9A2DFE22}"/>
    <cellStyle name="20% - Accent6 9 3 3 5" xfId="16408" xr:uid="{5B9A37F6-D720-4E0A-B4CF-0F59533123ED}"/>
    <cellStyle name="20% - Accent6 9 3 4" xfId="1935" xr:uid="{4D312106-9559-43F9-AC0E-139E49410F18}"/>
    <cellStyle name="20% - Accent6 9 3 4 2" xfId="43623" xr:uid="{1D4F7193-F2A6-4EF3-8AEB-01D2A7E8274C}"/>
    <cellStyle name="20% - Accent6 9 3 4 3" xfId="29973" xr:uid="{859E4C84-E413-499F-B4CA-EB3F5AF406CB}"/>
    <cellStyle name="20% - Accent6 9 3 4 4" xfId="16410" xr:uid="{B242473A-9389-4A1C-B3CC-C3E62593C907}"/>
    <cellStyle name="20% - Accent6 9 3 5" xfId="43618" xr:uid="{021C5CBC-BDE5-436E-9531-ECD6E290D1ED}"/>
    <cellStyle name="20% - Accent6 9 3 6" xfId="29968" xr:uid="{78C8DC29-EEC1-4C31-8D19-73A9C69D28B3}"/>
    <cellStyle name="20% - Accent6 9 3 7" xfId="16405" xr:uid="{3016446D-5D8D-4797-AAB3-486A0931EBE8}"/>
    <cellStyle name="20% - Accent6 9 4" xfId="1936" xr:uid="{A6C3F10B-ECAA-4DC1-B17A-C40C332ECB14}"/>
    <cellStyle name="20% - Accent6 9 4 2" xfId="1937" xr:uid="{C95E4EB4-4205-470E-ACFA-4093C8D38BE4}"/>
    <cellStyle name="20% - Accent6 9 4 2 2" xfId="43625" xr:uid="{354B2689-3BF5-4FDE-8D46-E15AA4A61E89}"/>
    <cellStyle name="20% - Accent6 9 4 2 3" xfId="29975" xr:uid="{79FC60ED-9748-44C1-BF42-B99AD091B4F6}"/>
    <cellStyle name="20% - Accent6 9 4 2 4" xfId="16412" xr:uid="{53A2E031-FC8A-4B62-9037-E5D3262A8B79}"/>
    <cellStyle name="20% - Accent6 9 4 3" xfId="43624" xr:uid="{624A81F0-BC3A-4383-BF6E-59BCA64C8B81}"/>
    <cellStyle name="20% - Accent6 9 4 4" xfId="29974" xr:uid="{A798DFE1-794B-4D2A-B774-A3D8CFDA24F0}"/>
    <cellStyle name="20% - Accent6 9 4 5" xfId="16411" xr:uid="{CC49CDDA-2DEB-413A-85D2-5ED07048D0F4}"/>
    <cellStyle name="20% - Accent6 9 5" xfId="1938" xr:uid="{67449692-0E5D-4A29-A942-A1E8BA24D212}"/>
    <cellStyle name="20% - Accent6 9 5 2" xfId="1939" xr:uid="{7BF55C04-B03E-4D85-BCF1-331B8AAE172B}"/>
    <cellStyle name="20% - Accent6 9 5 2 2" xfId="43627" xr:uid="{792D1FEC-E377-4AE2-B339-1ACBE85443F5}"/>
    <cellStyle name="20% - Accent6 9 5 2 3" xfId="29977" xr:uid="{0AC8F58C-8524-42FE-A298-4558C50CEC14}"/>
    <cellStyle name="20% - Accent6 9 5 2 4" xfId="16414" xr:uid="{C6919BB9-87CC-4030-8E1C-EEF5C742D173}"/>
    <cellStyle name="20% - Accent6 9 5 3" xfId="43626" xr:uid="{530F79CA-BA21-4E7E-A320-C2CB3F05C8AF}"/>
    <cellStyle name="20% - Accent6 9 5 4" xfId="29976" xr:uid="{5D3A56B4-9A87-402D-BEAD-537081D9FEE0}"/>
    <cellStyle name="20% - Accent6 9 5 5" xfId="16413" xr:uid="{1145173F-7C0F-4179-BA00-862C40F25C83}"/>
    <cellStyle name="20% - Accent6 9 6" xfId="1940" xr:uid="{086E200B-C6E4-41C4-9A28-A69BBA7F030C}"/>
    <cellStyle name="20% - Accent6 9 6 2" xfId="43628" xr:uid="{0FDD880F-E517-4410-ADD3-191B1A468F92}"/>
    <cellStyle name="20% - Accent6 9 6 3" xfId="29978" xr:uid="{F4E2D81F-5361-4067-A5FA-DE83ED17D0E1}"/>
    <cellStyle name="20% - Accent6 9 6 4" xfId="16415" xr:uid="{69147A7C-AD99-417E-BD5F-816BFCE12053}"/>
    <cellStyle name="20% - Accent6 9 7" xfId="43611" xr:uid="{0B9F2B3E-8AB6-47E2-A154-6168663412A4}"/>
    <cellStyle name="20% - Accent6 9 8" xfId="29961" xr:uid="{66DBE799-BD99-4114-93F1-3E32894B4613}"/>
    <cellStyle name="20% - Accent6 9 9" xfId="16398" xr:uid="{227065F3-B084-48F2-B6F2-BD612410994E}"/>
    <cellStyle name="40% - Accent1" xfId="155" builtinId="31" customBuiltin="1"/>
    <cellStyle name="40% - Accent1 10" xfId="1941" xr:uid="{D87BF58D-34FA-436F-A824-6ED3986882EA}"/>
    <cellStyle name="40% - Accent1 10 2" xfId="1942" xr:uid="{2D3CE097-9FB6-4768-A25B-DC9383EBE23F}"/>
    <cellStyle name="40% - Accent1 10 2 2" xfId="1943" xr:uid="{6FEEA557-86EE-453B-8160-17F32C5963DD}"/>
    <cellStyle name="40% - Accent1 10 2 2 2" xfId="1944" xr:uid="{9243622C-9E6E-474D-8276-35C8AC022ADF}"/>
    <cellStyle name="40% - Accent1 10 2 2 2 2" xfId="43632" xr:uid="{489C50C3-2CAE-4C87-B24F-FE72C6F3AF48}"/>
    <cellStyle name="40% - Accent1 10 2 2 2 3" xfId="29982" xr:uid="{553A0CEA-1B1B-4E7F-B541-04EB6F3A37FB}"/>
    <cellStyle name="40% - Accent1 10 2 2 2 4" xfId="16419" xr:uid="{EEEE148E-06CD-4132-B7BC-6319CFC4E5A7}"/>
    <cellStyle name="40% - Accent1 10 2 2 3" xfId="43631" xr:uid="{17B0A2E4-A6A7-448B-A0F4-3C443DF60234}"/>
    <cellStyle name="40% - Accent1 10 2 2 4" xfId="29981" xr:uid="{FF3AF93E-78BA-43A9-8C55-C840CAF020E5}"/>
    <cellStyle name="40% - Accent1 10 2 2 5" xfId="16418" xr:uid="{A2EAC00E-E561-4C2A-8E37-D1511DEAB591}"/>
    <cellStyle name="40% - Accent1 10 2 3" xfId="1945" xr:uid="{4B3934DD-D0C3-44D8-9F41-0675FF17D37C}"/>
    <cellStyle name="40% - Accent1 10 2 3 2" xfId="1946" xr:uid="{1FF05833-562F-42C0-BBD3-A1F912D816A7}"/>
    <cellStyle name="40% - Accent1 10 2 3 2 2" xfId="43634" xr:uid="{CBA42158-1D43-4BE3-9865-03D9182D1564}"/>
    <cellStyle name="40% - Accent1 10 2 3 2 3" xfId="29984" xr:uid="{C902B71A-D57E-4EDE-BBCE-44667204680C}"/>
    <cellStyle name="40% - Accent1 10 2 3 2 4" xfId="16421" xr:uid="{96326345-31A9-495D-B6F3-E65E3DC61843}"/>
    <cellStyle name="40% - Accent1 10 2 3 3" xfId="43633" xr:uid="{138FC399-D8DD-447A-8575-725F730D3A4C}"/>
    <cellStyle name="40% - Accent1 10 2 3 4" xfId="29983" xr:uid="{F5299369-3695-4B91-9118-50DE9B9632CF}"/>
    <cellStyle name="40% - Accent1 10 2 3 5" xfId="16420" xr:uid="{D3121BDC-8FDE-4153-8592-F7289001F58D}"/>
    <cellStyle name="40% - Accent1 10 2 4" xfId="1947" xr:uid="{7E5F2DF7-77D4-427C-A378-00E5DDE39A1F}"/>
    <cellStyle name="40% - Accent1 10 2 4 2" xfId="43635" xr:uid="{22E61236-DB25-49B4-8EFE-AE3247080FD0}"/>
    <cellStyle name="40% - Accent1 10 2 4 3" xfId="29985" xr:uid="{5DBADA17-5FA6-46F7-8CFD-6085EBCA6427}"/>
    <cellStyle name="40% - Accent1 10 2 4 4" xfId="16422" xr:uid="{BE63CBD6-73D4-4437-9466-1A5EA229918A}"/>
    <cellStyle name="40% - Accent1 10 2 5" xfId="43630" xr:uid="{4DFB1180-C204-4310-B0B9-12715842814D}"/>
    <cellStyle name="40% - Accent1 10 2 6" xfId="29980" xr:uid="{6351329C-6E0A-4C1C-8ACB-B783EB3F1BE2}"/>
    <cellStyle name="40% - Accent1 10 2 7" xfId="16417" xr:uid="{862F9437-BCAE-444D-BD49-70FB9A38FB71}"/>
    <cellStyle name="40% - Accent1 10 3" xfId="1948" xr:uid="{7413CB19-5330-4162-8297-150B3B8D57B2}"/>
    <cellStyle name="40% - Accent1 10 3 2" xfId="1949" xr:uid="{346A7A3D-35CC-4BF6-BEA4-14056603BEA0}"/>
    <cellStyle name="40% - Accent1 10 3 2 2" xfId="43637" xr:uid="{8F6E50F2-22D4-42DE-954D-A05A37BD9F3C}"/>
    <cellStyle name="40% - Accent1 10 3 2 3" xfId="29987" xr:uid="{AC4494F1-AF7C-4569-9127-2B5597533125}"/>
    <cellStyle name="40% - Accent1 10 3 2 4" xfId="16424" xr:uid="{353E1258-BC11-45DB-89E6-6A8857DB167A}"/>
    <cellStyle name="40% - Accent1 10 3 3" xfId="43636" xr:uid="{EA55A772-7824-44FA-A7DE-C6475E1D7F77}"/>
    <cellStyle name="40% - Accent1 10 3 4" xfId="29986" xr:uid="{87034075-067D-4357-88B2-F09419AA6E00}"/>
    <cellStyle name="40% - Accent1 10 3 5" xfId="16423" xr:uid="{65D615C7-149B-42DD-B86F-1C82E6D862F2}"/>
    <cellStyle name="40% - Accent1 10 4" xfId="1950" xr:uid="{970C5465-BD71-46DE-B4E3-19BE223BA351}"/>
    <cellStyle name="40% - Accent1 10 4 2" xfId="1951" xr:uid="{C42ABB42-E4A3-41BA-B159-767CFA978CEC}"/>
    <cellStyle name="40% - Accent1 10 4 2 2" xfId="43639" xr:uid="{66CEC3BE-58E7-4611-9F32-20920CEC99D9}"/>
    <cellStyle name="40% - Accent1 10 4 2 3" xfId="29989" xr:uid="{4D0D3C82-AD93-410F-9108-DFA0D87A3F43}"/>
    <cellStyle name="40% - Accent1 10 4 2 4" xfId="16426" xr:uid="{BB46E8CC-2C88-4F28-96AF-EB534EB672F4}"/>
    <cellStyle name="40% - Accent1 10 4 3" xfId="43638" xr:uid="{6F5B2046-3E11-4BFC-8D09-B563A71DF464}"/>
    <cellStyle name="40% - Accent1 10 4 4" xfId="29988" xr:uid="{328F78AD-7D37-4B50-ADF0-D9627C588A51}"/>
    <cellStyle name="40% - Accent1 10 4 5" xfId="16425" xr:uid="{453CD182-A12E-4EB0-8835-8912E2AF68CE}"/>
    <cellStyle name="40% - Accent1 10 5" xfId="1952" xr:uid="{C419F1DB-ED81-4878-AC44-444078F4653D}"/>
    <cellStyle name="40% - Accent1 10 5 2" xfId="43640" xr:uid="{E9824B9D-A47E-4B44-9443-6462F782329B}"/>
    <cellStyle name="40% - Accent1 10 5 3" xfId="29990" xr:uid="{7807AB29-7B7B-417C-B431-3C9A5CF40636}"/>
    <cellStyle name="40% - Accent1 10 5 4" xfId="16427" xr:uid="{FB472AFD-C3A1-465A-AD9B-2748FF752E94}"/>
    <cellStyle name="40% - Accent1 10 6" xfId="43629" xr:uid="{9B06DC13-68C1-4A3C-BCFB-FC42CDC023D5}"/>
    <cellStyle name="40% - Accent1 10 7" xfId="29979" xr:uid="{C7F06916-B9E2-46A3-BA2A-2DACC86F19CD}"/>
    <cellStyle name="40% - Accent1 10 8" xfId="16416" xr:uid="{3BFE8B41-45C5-4A54-B921-23716318B445}"/>
    <cellStyle name="40% - Accent1 11" xfId="1953" xr:uid="{1B7D11C8-DE86-4792-B2F1-0F4C32FDEF3E}"/>
    <cellStyle name="40% - Accent1 11 2" xfId="1954" xr:uid="{29C7F123-1339-4EE5-9676-217C4430BC64}"/>
    <cellStyle name="40% - Accent1 11 2 2" xfId="1955" xr:uid="{6CB9BAD6-7598-4722-B031-C17FF2C92DB2}"/>
    <cellStyle name="40% - Accent1 11 2 2 2" xfId="1956" xr:uid="{F8D9378A-6C18-4593-AFFD-8395D4A4E43B}"/>
    <cellStyle name="40% - Accent1 11 2 2 2 2" xfId="43644" xr:uid="{CFC91926-9A9B-4F1A-9280-F4BAF0D5A421}"/>
    <cellStyle name="40% - Accent1 11 2 2 2 3" xfId="29994" xr:uid="{CD816B36-224C-4876-B2B3-1A74458CE5B8}"/>
    <cellStyle name="40% - Accent1 11 2 2 2 4" xfId="16431" xr:uid="{AA2CF722-182C-4821-A132-9B23FA88D4D1}"/>
    <cellStyle name="40% - Accent1 11 2 2 3" xfId="43643" xr:uid="{B0A108C1-A392-45AB-A91C-2EBA04BC36EF}"/>
    <cellStyle name="40% - Accent1 11 2 2 4" xfId="29993" xr:uid="{FAA8364E-FB0B-40C2-B145-3F741AB29E65}"/>
    <cellStyle name="40% - Accent1 11 2 2 5" xfId="16430" xr:uid="{C0EB0FFF-B3A0-4CC7-AA2E-57BF0BD105E7}"/>
    <cellStyle name="40% - Accent1 11 2 3" xfId="1957" xr:uid="{27B4970A-2D96-4A9C-BA50-C34B45DE0065}"/>
    <cellStyle name="40% - Accent1 11 2 3 2" xfId="1958" xr:uid="{8C4CDDC8-82EA-4C6F-ADF3-2FD0700F3FDD}"/>
    <cellStyle name="40% - Accent1 11 2 3 2 2" xfId="43646" xr:uid="{5C2DA2B3-62AD-4AAC-8854-87A3A11D6EB0}"/>
    <cellStyle name="40% - Accent1 11 2 3 2 3" xfId="29996" xr:uid="{1574CFE2-E712-4BDE-8AAA-A6D7600A2445}"/>
    <cellStyle name="40% - Accent1 11 2 3 2 4" xfId="16433" xr:uid="{1BE2A41B-C953-48FA-9301-61E1D696FD0C}"/>
    <cellStyle name="40% - Accent1 11 2 3 3" xfId="43645" xr:uid="{6FBE339B-EE80-4BD3-9010-78EC791277A4}"/>
    <cellStyle name="40% - Accent1 11 2 3 4" xfId="29995" xr:uid="{7EB5C378-DFB8-4062-89C6-AE0CF1ABBD2C}"/>
    <cellStyle name="40% - Accent1 11 2 3 5" xfId="16432" xr:uid="{E0C25F4F-878C-47D1-94EC-F9B507430391}"/>
    <cellStyle name="40% - Accent1 11 2 4" xfId="1959" xr:uid="{E8C3B80A-11EB-49D1-B8FF-583894189067}"/>
    <cellStyle name="40% - Accent1 11 2 4 2" xfId="43647" xr:uid="{0E6001F9-873F-404A-B967-5C9E4C739859}"/>
    <cellStyle name="40% - Accent1 11 2 4 3" xfId="29997" xr:uid="{C0974676-AE64-44BF-B089-DAB07C08F694}"/>
    <cellStyle name="40% - Accent1 11 2 4 4" xfId="16434" xr:uid="{E31A108C-44FA-46D3-B753-39254A3C2838}"/>
    <cellStyle name="40% - Accent1 11 2 5" xfId="43642" xr:uid="{9BAB0003-A322-4178-A3AE-A66DECD624B0}"/>
    <cellStyle name="40% - Accent1 11 2 6" xfId="29992" xr:uid="{259F3830-93F4-4DAC-A61A-836F0A909A2B}"/>
    <cellStyle name="40% - Accent1 11 2 7" xfId="16429" xr:uid="{4D1880DB-A181-4E71-9B9A-834A57DC6C1E}"/>
    <cellStyle name="40% - Accent1 11 3" xfId="1960" xr:uid="{F1C1F1CD-F4DD-4D95-AE1E-82A2FCFDBDB7}"/>
    <cellStyle name="40% - Accent1 11 3 2" xfId="1961" xr:uid="{32E9771E-DB7D-4BA8-8853-21F9524C6F0F}"/>
    <cellStyle name="40% - Accent1 11 3 2 2" xfId="43649" xr:uid="{2E1532FF-AF71-41DA-81D9-CF24F85D3FB4}"/>
    <cellStyle name="40% - Accent1 11 3 2 3" xfId="29999" xr:uid="{75E12559-EB42-4414-9CF3-52F07B700F15}"/>
    <cellStyle name="40% - Accent1 11 3 2 4" xfId="16436" xr:uid="{9A2974BC-A9D5-4172-9E47-905A648B9AAE}"/>
    <cellStyle name="40% - Accent1 11 3 3" xfId="43648" xr:uid="{CDDB9CD0-A352-4670-B981-24DCBC9C2EBD}"/>
    <cellStyle name="40% - Accent1 11 3 4" xfId="29998" xr:uid="{8FE97EFA-0905-4FEA-814A-4D92C7E49F84}"/>
    <cellStyle name="40% - Accent1 11 3 5" xfId="16435" xr:uid="{822A6233-61C8-4302-B320-E9478F975497}"/>
    <cellStyle name="40% - Accent1 11 4" xfId="1962" xr:uid="{419BA628-F329-4867-B8E8-7A25EB856FC0}"/>
    <cellStyle name="40% - Accent1 11 4 2" xfId="1963" xr:uid="{073C8A26-5ADE-4EC1-83C9-6E945D309F4C}"/>
    <cellStyle name="40% - Accent1 11 4 2 2" xfId="43651" xr:uid="{9449F70E-A478-4DC5-AC6B-B07F7EE3F200}"/>
    <cellStyle name="40% - Accent1 11 4 2 3" xfId="30001" xr:uid="{28DE5547-4B27-4CB2-8EF2-A06759C139A2}"/>
    <cellStyle name="40% - Accent1 11 4 2 4" xfId="16438" xr:uid="{7153B0C4-D24C-4E8A-B7FA-E3F0129DEAAD}"/>
    <cellStyle name="40% - Accent1 11 4 3" xfId="43650" xr:uid="{61084B18-E5CD-4DE7-A47C-F35628318AEF}"/>
    <cellStyle name="40% - Accent1 11 4 4" xfId="30000" xr:uid="{C9FC0F36-7E79-4ACF-A9AA-3D3E1522AAC0}"/>
    <cellStyle name="40% - Accent1 11 4 5" xfId="16437" xr:uid="{F2D2DC98-874D-496D-9C61-00263C9D3C36}"/>
    <cellStyle name="40% - Accent1 11 5" xfId="1964" xr:uid="{E874D5AB-B30C-4FC5-8B73-F3C2FDBE3A5D}"/>
    <cellStyle name="40% - Accent1 11 5 2" xfId="43652" xr:uid="{05C7D0F6-D324-47B9-9E42-2B11B3E079B0}"/>
    <cellStyle name="40% - Accent1 11 5 3" xfId="30002" xr:uid="{0E001FF4-D4ED-4239-BAEF-E0AB8B81E023}"/>
    <cellStyle name="40% - Accent1 11 5 4" xfId="16439" xr:uid="{7D15B78F-7120-42C4-B6E3-C8C8D60F511F}"/>
    <cellStyle name="40% - Accent1 11 6" xfId="43641" xr:uid="{9A93C0C4-0EBF-48EA-B7B6-32ED3F07D889}"/>
    <cellStyle name="40% - Accent1 11 7" xfId="29991" xr:uid="{94C963F1-C2D3-4243-94FF-ECC93AF30F6D}"/>
    <cellStyle name="40% - Accent1 11 8" xfId="16428" xr:uid="{29E83FEE-8029-4B79-B1F8-BA3D62BB4B50}"/>
    <cellStyle name="40% - Accent1 12" xfId="1965" xr:uid="{283F4432-5334-4A71-AB02-FE3F18558A1E}"/>
    <cellStyle name="40% - Accent1 12 2" xfId="1966" xr:uid="{16F8A2A0-A241-4E68-A17E-5157B87D0B1F}"/>
    <cellStyle name="40% - Accent1 12 2 2" xfId="1967" xr:uid="{09BFFF80-9F20-4A8E-91E7-52808F9CA828}"/>
    <cellStyle name="40% - Accent1 12 2 2 2" xfId="43655" xr:uid="{92810BA8-6466-4D68-B59B-7F3F50DF7D92}"/>
    <cellStyle name="40% - Accent1 12 2 2 3" xfId="30005" xr:uid="{76C21F18-9E44-4371-B469-5110DF1F87A3}"/>
    <cellStyle name="40% - Accent1 12 2 2 4" xfId="16442" xr:uid="{1BCB170C-CA5F-4B29-98FE-BBB8828FA2D2}"/>
    <cellStyle name="40% - Accent1 12 2 3" xfId="43654" xr:uid="{426D5301-8CF2-4F22-8719-48626EE678F5}"/>
    <cellStyle name="40% - Accent1 12 2 4" xfId="30004" xr:uid="{1A343B25-CCE2-4062-8243-3F85FFCDBDC0}"/>
    <cellStyle name="40% - Accent1 12 2 5" xfId="16441" xr:uid="{B5D765D3-2B08-4189-A90A-4795F2E21E02}"/>
    <cellStyle name="40% - Accent1 12 3" xfId="1968" xr:uid="{E7F98CD1-48B7-46E5-951E-530EA0E77C75}"/>
    <cellStyle name="40% - Accent1 12 3 2" xfId="1969" xr:uid="{2F9E50AA-08C1-48B0-B46B-77D31D8ED849}"/>
    <cellStyle name="40% - Accent1 12 3 2 2" xfId="43657" xr:uid="{A49D0752-CAD5-4802-94C3-858B8A8E3923}"/>
    <cellStyle name="40% - Accent1 12 3 2 3" xfId="30007" xr:uid="{438EB538-4C37-4575-9FD3-D70ED62E540E}"/>
    <cellStyle name="40% - Accent1 12 3 2 4" xfId="16444" xr:uid="{8F05835E-9A10-4261-81A4-5FA96C00DFF1}"/>
    <cellStyle name="40% - Accent1 12 3 3" xfId="43656" xr:uid="{1F8E32F0-4BC5-4215-AAA6-E3F579F1EDF9}"/>
    <cellStyle name="40% - Accent1 12 3 4" xfId="30006" xr:uid="{275D39C1-984E-4BFD-A7A0-D913D01997E0}"/>
    <cellStyle name="40% - Accent1 12 3 5" xfId="16443" xr:uid="{4CDA346A-DC23-4521-9A50-568007926F0E}"/>
    <cellStyle name="40% - Accent1 12 4" xfId="1970" xr:uid="{C75E66A3-FE14-4221-A972-4E1C4AB8F9D5}"/>
    <cellStyle name="40% - Accent1 12 4 2" xfId="43658" xr:uid="{EAD90F49-FE28-4B78-B085-A069123AAE63}"/>
    <cellStyle name="40% - Accent1 12 4 3" xfId="30008" xr:uid="{F1B44C96-0841-490D-849F-32CB1F263C5B}"/>
    <cellStyle name="40% - Accent1 12 4 4" xfId="16445" xr:uid="{19A96298-FEBE-4831-BE70-2A93B29E1E34}"/>
    <cellStyle name="40% - Accent1 12 5" xfId="43653" xr:uid="{DD692057-EE3B-4961-8F35-B2AA7E497344}"/>
    <cellStyle name="40% - Accent1 12 6" xfId="30003" xr:uid="{5478D4CA-DA0D-4F9D-A78E-297E8A75F0C0}"/>
    <cellStyle name="40% - Accent1 12 7" xfId="16440" xr:uid="{E2F45B94-179F-4131-ABBE-74319B6A10A6}"/>
    <cellStyle name="40% - Accent1 13" xfId="1971" xr:uid="{826122B7-C48E-49C6-B6E6-1BEADA989A15}"/>
    <cellStyle name="40% - Accent1 13 2" xfId="1972" xr:uid="{04CD0C95-608E-47DA-97CB-3A490B54C656}"/>
    <cellStyle name="40% - Accent1 13 2 2" xfId="1973" xr:uid="{060A4F81-66FC-4C4F-8114-8B8C6D3E1C6C}"/>
    <cellStyle name="40% - Accent1 13 2 2 2" xfId="43661" xr:uid="{1E4566ED-B708-4F1C-BC6A-998EE37C4060}"/>
    <cellStyle name="40% - Accent1 13 2 2 3" xfId="30011" xr:uid="{B4AF8310-9627-4626-8CDC-F728428D1F6A}"/>
    <cellStyle name="40% - Accent1 13 2 2 4" xfId="16448" xr:uid="{6DDBF582-7E01-4858-AA6A-F3BB420829C8}"/>
    <cellStyle name="40% - Accent1 13 2 3" xfId="43660" xr:uid="{8855ABBF-ACEE-4BC9-BACF-096327314D49}"/>
    <cellStyle name="40% - Accent1 13 2 4" xfId="30010" xr:uid="{C12E69DE-7979-4618-81D1-7493EDFA020C}"/>
    <cellStyle name="40% - Accent1 13 2 5" xfId="16447" xr:uid="{F9C55AAA-414A-404F-A175-ACC104DDC863}"/>
    <cellStyle name="40% - Accent1 13 3" xfId="1974" xr:uid="{E013E482-F3E6-4F2C-A431-6346A5899F79}"/>
    <cellStyle name="40% - Accent1 13 3 2" xfId="1975" xr:uid="{BE892584-524A-4396-A487-803F8FDB93DF}"/>
    <cellStyle name="40% - Accent1 13 3 2 2" xfId="43663" xr:uid="{6E65521B-738D-4599-A003-493B308A9FE3}"/>
    <cellStyle name="40% - Accent1 13 3 2 3" xfId="30013" xr:uid="{155371D7-5E7D-45D8-A511-7518EF6104BD}"/>
    <cellStyle name="40% - Accent1 13 3 2 4" xfId="16450" xr:uid="{7D1999E5-ED96-4D31-88A1-ADDA02B3691B}"/>
    <cellStyle name="40% - Accent1 13 3 3" xfId="43662" xr:uid="{7D98ED50-31C1-4ADB-944A-B489F13192A3}"/>
    <cellStyle name="40% - Accent1 13 3 4" xfId="30012" xr:uid="{14AB3B3D-78D3-4CDF-8340-FC5AE110EED7}"/>
    <cellStyle name="40% - Accent1 13 3 5" xfId="16449" xr:uid="{F2C532A2-39E0-4BD7-8451-D3EEE7B3B060}"/>
    <cellStyle name="40% - Accent1 13 4" xfId="1976" xr:uid="{81A5FEDD-10C3-462C-AF37-25B7B09603D0}"/>
    <cellStyle name="40% - Accent1 13 4 2" xfId="43664" xr:uid="{34C81BCD-D5E5-4A35-A3FD-4CD449438A14}"/>
    <cellStyle name="40% - Accent1 13 4 3" xfId="30014" xr:uid="{D1E18A38-C5C6-450B-BC7A-B43367BF232B}"/>
    <cellStyle name="40% - Accent1 13 4 4" xfId="16451" xr:uid="{38BE4C44-F0E9-4FAC-AA7F-AAB34AFAE513}"/>
    <cellStyle name="40% - Accent1 13 5" xfId="43659" xr:uid="{46DA044B-3DB3-4B90-A66E-7954665F0884}"/>
    <cellStyle name="40% - Accent1 13 6" xfId="30009" xr:uid="{C0B0F1FF-14AC-4591-BC51-7690EC980707}"/>
    <cellStyle name="40% - Accent1 13 7" xfId="16446" xr:uid="{830A7BD7-B44A-4916-BB65-083C992E84F8}"/>
    <cellStyle name="40% - Accent1 14" xfId="1977" xr:uid="{6B73A271-D172-4C1C-9E33-90FC66DCA380}"/>
    <cellStyle name="40% - Accent1 14 2" xfId="1978" xr:uid="{CE388D74-7947-4B8C-9E9F-D13E7A2395C0}"/>
    <cellStyle name="40% - Accent1 14 2 2" xfId="43666" xr:uid="{9283A56B-ACE5-4D15-ABB4-9A83B49C1E44}"/>
    <cellStyle name="40% - Accent1 14 2 3" xfId="30016" xr:uid="{8D24C6DE-0B97-41F7-8D44-979B9DB0F685}"/>
    <cellStyle name="40% - Accent1 14 2 4" xfId="16453" xr:uid="{77CB075D-9C0A-4788-B64E-8EDC6E535CE7}"/>
    <cellStyle name="40% - Accent1 14 3" xfId="43665" xr:uid="{FC63E511-F646-4410-9427-FE92A71C3F42}"/>
    <cellStyle name="40% - Accent1 14 4" xfId="30015" xr:uid="{9FA9C43B-AB26-4298-92E2-59F175402692}"/>
    <cellStyle name="40% - Accent1 14 5" xfId="16452" xr:uid="{8F67CE32-2EE8-44BC-96FA-BF67D0384C6B}"/>
    <cellStyle name="40% - Accent1 15" xfId="1979" xr:uid="{C386FE57-92D9-4FD1-9BC5-10468AF233F1}"/>
    <cellStyle name="40% - Accent1 15 2" xfId="1980" xr:uid="{B24768AC-1D28-4A6B-A632-DE628D716D18}"/>
    <cellStyle name="40% - Accent1 15 2 2" xfId="43668" xr:uid="{55B991EB-93B9-43F1-9BC0-E3F818B41742}"/>
    <cellStyle name="40% - Accent1 15 2 3" xfId="30018" xr:uid="{E62318BE-9535-42B7-AD51-7C95B0E2F368}"/>
    <cellStyle name="40% - Accent1 15 2 4" xfId="16455" xr:uid="{032FC14E-677B-4714-8CD5-C6E6A9314407}"/>
    <cellStyle name="40% - Accent1 15 3" xfId="43667" xr:uid="{413FF8EC-4F55-42E4-8677-B40060F9DE60}"/>
    <cellStyle name="40% - Accent1 15 4" xfId="30017" xr:uid="{EB932999-F260-459A-B293-4642F9C81277}"/>
    <cellStyle name="40% - Accent1 15 5" xfId="16454" xr:uid="{1C6B1843-3D2D-4ED3-9E32-292F38D3EA09}"/>
    <cellStyle name="40% - Accent1 16" xfId="1981" xr:uid="{95D2D696-26EF-4E2E-884E-83FE392FAE91}"/>
    <cellStyle name="40% - Accent1 16 2" xfId="43669" xr:uid="{93FE5A9E-D68B-4C78-9712-69D21D3EDC1D}"/>
    <cellStyle name="40% - Accent1 16 3" xfId="30019" xr:uid="{1F7EDE07-C20C-4CA6-B05D-93BF9BAA6E91}"/>
    <cellStyle name="40% - Accent1 16 4" xfId="16456" xr:uid="{404752C4-9D7C-4F9A-BE17-8EB7613A13CC}"/>
    <cellStyle name="40% - Accent1 17" xfId="41851" xr:uid="{92E5369F-E0F0-407D-B597-DA937E31919E}"/>
    <cellStyle name="40% - Accent1 17 2" xfId="55457" xr:uid="{ED89216C-116F-4F5C-B210-9F251720FBC8}"/>
    <cellStyle name="40% - Accent1 18" xfId="55437" xr:uid="{333905C0-3259-4EB6-A51B-738AF30F1200}"/>
    <cellStyle name="40% - Accent1 2" xfId="26" xr:uid="{884BD2BE-DB62-48BA-8F7C-416D31154533}"/>
    <cellStyle name="40% - Accent1 2 10" xfId="43670" xr:uid="{AFAFD699-9454-4394-B528-610D09522031}"/>
    <cellStyle name="40% - Accent1 2 11" xfId="30020" xr:uid="{340398E6-2DF7-4A7B-9CD7-852061775EDD}"/>
    <cellStyle name="40% - Accent1 2 12" xfId="16457" xr:uid="{B70631BA-7926-4194-AB23-A33BE74B9031}"/>
    <cellStyle name="40% - Accent1 2 13" xfId="1982" xr:uid="{A1919B5F-BC45-4D61-AEA5-BFF85F666723}"/>
    <cellStyle name="40% - Accent1 2 2" xfId="1983" xr:uid="{A1A7CBCD-770B-48BB-B13D-01D28BD2C681}"/>
    <cellStyle name="40% - Accent1 2 2 2" xfId="1984" xr:uid="{15BDEC96-0E07-4FBE-8B4F-F92C4736AFBC}"/>
    <cellStyle name="40% - Accent1 2 2 2 2" xfId="1985" xr:uid="{53ED6EE5-EB28-4B5B-9A54-D70695BF5A70}"/>
    <cellStyle name="40% - Accent1 2 2 2 2 2" xfId="1986" xr:uid="{53FAA816-487E-4558-A9E5-F3120592071A}"/>
    <cellStyle name="40% - Accent1 2 2 2 2 2 2" xfId="43674" xr:uid="{6BECAE29-3916-4DD0-9711-06D34131078D}"/>
    <cellStyle name="40% - Accent1 2 2 2 2 2 3" xfId="30024" xr:uid="{E7ADA08E-376E-4EDF-A89D-FDFF412A9046}"/>
    <cellStyle name="40% - Accent1 2 2 2 2 2 4" xfId="16461" xr:uid="{C57383A8-A418-4C3A-A1D9-74FF7AFC733B}"/>
    <cellStyle name="40% - Accent1 2 2 2 2 3" xfId="43673" xr:uid="{BFBBC1D3-0195-468B-B35B-F40DA86DF9D8}"/>
    <cellStyle name="40% - Accent1 2 2 2 2 4" xfId="30023" xr:uid="{A92F8DEE-8D4B-4AB6-B372-DBF2349A77F9}"/>
    <cellStyle name="40% - Accent1 2 2 2 2 5" xfId="16460" xr:uid="{BEE28356-470B-48B6-BF4A-68671A437FB5}"/>
    <cellStyle name="40% - Accent1 2 2 2 3" xfId="1987" xr:uid="{587FF71D-E8EF-436B-ABE3-1D98F35EE012}"/>
    <cellStyle name="40% - Accent1 2 2 2 3 2" xfId="1988" xr:uid="{2F481F8E-424F-4449-AB70-CC26F4B46931}"/>
    <cellStyle name="40% - Accent1 2 2 2 3 2 2" xfId="43676" xr:uid="{4CE19266-39E3-4362-93C7-1E02D1708117}"/>
    <cellStyle name="40% - Accent1 2 2 2 3 2 3" xfId="30026" xr:uid="{E03161DF-7776-4F6B-8599-D89DBB58D5D9}"/>
    <cellStyle name="40% - Accent1 2 2 2 3 2 4" xfId="16463" xr:uid="{ABD1E7C0-7647-4C72-9637-C2D791CF45A2}"/>
    <cellStyle name="40% - Accent1 2 2 2 3 3" xfId="43675" xr:uid="{255F61A8-490B-4553-A3D6-23F45DB45BBB}"/>
    <cellStyle name="40% - Accent1 2 2 2 3 4" xfId="30025" xr:uid="{840B087E-9539-45DB-B179-52F096907684}"/>
    <cellStyle name="40% - Accent1 2 2 2 3 5" xfId="16462" xr:uid="{9F0C2D1D-3E79-482C-80A3-BF61007C524B}"/>
    <cellStyle name="40% - Accent1 2 2 2 4" xfId="1989" xr:uid="{600B5347-8A68-4A52-9A1B-9A9AD0BE1AF9}"/>
    <cellStyle name="40% - Accent1 2 2 2 4 2" xfId="43677" xr:uid="{74E90398-7AF9-4498-B393-680839401674}"/>
    <cellStyle name="40% - Accent1 2 2 2 4 3" xfId="30027" xr:uid="{26EC8A65-D08B-40DA-83C2-C1E9A3F6BA27}"/>
    <cellStyle name="40% - Accent1 2 2 2 4 4" xfId="16464" xr:uid="{522A6233-EE22-46A3-BBA5-3EA2DE39F10B}"/>
    <cellStyle name="40% - Accent1 2 2 2 5" xfId="43672" xr:uid="{FD40116D-E17A-4387-AA62-0B10D3F5A83E}"/>
    <cellStyle name="40% - Accent1 2 2 2 6" xfId="30022" xr:uid="{271D6C0C-9DD7-44F0-AEFB-C45321E1DAF7}"/>
    <cellStyle name="40% - Accent1 2 2 2 7" xfId="16459" xr:uid="{C2D03756-B5EA-41FF-BF06-5F8DE4B61ABB}"/>
    <cellStyle name="40% - Accent1 2 2 3" xfId="1990" xr:uid="{0551A209-AE7F-4B92-B02A-ADFEC0731221}"/>
    <cellStyle name="40% - Accent1 2 2 3 2" xfId="1991" xr:uid="{42A8A1FA-DC86-4BA9-867A-0DC704DB8398}"/>
    <cellStyle name="40% - Accent1 2 2 3 2 2" xfId="43679" xr:uid="{CEE586CE-2C5C-4C58-8C69-5A12DDA46891}"/>
    <cellStyle name="40% - Accent1 2 2 3 2 3" xfId="30029" xr:uid="{FF605623-9B58-4D3A-806F-920B7DE63B56}"/>
    <cellStyle name="40% - Accent1 2 2 3 2 4" xfId="16466" xr:uid="{B7EC523E-61D1-4DED-96E5-BB89215B3034}"/>
    <cellStyle name="40% - Accent1 2 2 3 3" xfId="43678" xr:uid="{A2626E17-22CC-4FBA-B350-E56E7B794962}"/>
    <cellStyle name="40% - Accent1 2 2 3 4" xfId="30028" xr:uid="{09CE9471-509D-4528-9B4F-BB0F40029A14}"/>
    <cellStyle name="40% - Accent1 2 2 3 5" xfId="16465" xr:uid="{AA3CA172-FF28-413D-B416-3FACC4B971B1}"/>
    <cellStyle name="40% - Accent1 2 2 4" xfId="1992" xr:uid="{FD04F4A7-8EAC-47B9-9298-CBAA908838B6}"/>
    <cellStyle name="40% - Accent1 2 2 4 2" xfId="1993" xr:uid="{270E6607-95FF-461E-BB3F-C6F1132CA462}"/>
    <cellStyle name="40% - Accent1 2 2 4 2 2" xfId="43681" xr:uid="{94230FE7-5F54-414C-8A3F-473F2F683F52}"/>
    <cellStyle name="40% - Accent1 2 2 4 2 3" xfId="30031" xr:uid="{FB65AFEB-05D0-41EF-A75D-65E82B3F4D1A}"/>
    <cellStyle name="40% - Accent1 2 2 4 2 4" xfId="16468" xr:uid="{5E3770C5-5E8C-4E6D-8344-4245A0355305}"/>
    <cellStyle name="40% - Accent1 2 2 4 3" xfId="43680" xr:uid="{4AED9930-C05F-471D-B196-183B7F69C6DA}"/>
    <cellStyle name="40% - Accent1 2 2 4 4" xfId="30030" xr:uid="{CB041446-0F03-4144-B584-9887F33EE32A}"/>
    <cellStyle name="40% - Accent1 2 2 4 5" xfId="16467" xr:uid="{11BAB3DA-C677-4095-9CF3-79EF8441B6FD}"/>
    <cellStyle name="40% - Accent1 2 2 5" xfId="1994" xr:uid="{B73B71AD-D449-4FA4-9C0F-56295273BFC0}"/>
    <cellStyle name="40% - Accent1 2 2 5 2" xfId="43682" xr:uid="{691008ED-A695-416A-A612-73D9F0304333}"/>
    <cellStyle name="40% - Accent1 2 2 5 3" xfId="30032" xr:uid="{F7CFFB79-54DF-424A-B71D-5CDB79F8BE99}"/>
    <cellStyle name="40% - Accent1 2 2 5 4" xfId="16469" xr:uid="{4C17BDD9-6979-4642-909F-C0F27D0A6CF6}"/>
    <cellStyle name="40% - Accent1 2 2 6" xfId="43671" xr:uid="{7BA644D6-88C7-4C01-9E8D-FDA77132B2CF}"/>
    <cellStyle name="40% - Accent1 2 2 7" xfId="30021" xr:uid="{F5C052A1-C452-48E1-9312-CBEBEE0C8031}"/>
    <cellStyle name="40% - Accent1 2 2 8" xfId="16458" xr:uid="{0FCF87CE-6FCA-4BD6-AFB9-77EA74023850}"/>
    <cellStyle name="40% - Accent1 2 3" xfId="1995" xr:uid="{F15A868C-5C2E-407C-9034-F131B042B5B4}"/>
    <cellStyle name="40% - Accent1 2 3 2" xfId="1996" xr:uid="{AD7E67CB-5815-4F6E-A7C9-33DC6288A0F5}"/>
    <cellStyle name="40% - Accent1 2 3 2 2" xfId="1997" xr:uid="{EA018928-7DCD-4436-9F1E-5757D4DC3D22}"/>
    <cellStyle name="40% - Accent1 2 3 2 2 2" xfId="43685" xr:uid="{F244B7DE-C9F9-4B35-9C54-BBE8E831B95D}"/>
    <cellStyle name="40% - Accent1 2 3 2 2 3" xfId="30035" xr:uid="{BF35DA61-5977-4247-9F7E-F93F7EF5F219}"/>
    <cellStyle name="40% - Accent1 2 3 2 2 4" xfId="16472" xr:uid="{7130CD71-87E7-40C5-AB02-F3C1E40B0DD7}"/>
    <cellStyle name="40% - Accent1 2 3 2 3" xfId="43684" xr:uid="{4D08567A-0240-4129-BCF2-77CAE7F0B3B0}"/>
    <cellStyle name="40% - Accent1 2 3 2 4" xfId="30034" xr:uid="{3E189B2D-87FD-4219-A801-6AD7833EDBCA}"/>
    <cellStyle name="40% - Accent1 2 3 2 5" xfId="16471" xr:uid="{F186C9E0-672D-449D-8B4C-C133211D2644}"/>
    <cellStyle name="40% - Accent1 2 3 3" xfId="1998" xr:uid="{78A926DF-DC6D-4448-BF07-E689AF81B11E}"/>
    <cellStyle name="40% - Accent1 2 3 3 2" xfId="1999" xr:uid="{51938046-9ED3-4C85-B1B0-B610A5B5CD53}"/>
    <cellStyle name="40% - Accent1 2 3 3 2 2" xfId="43687" xr:uid="{BFBBD2F2-1B54-4E08-A887-70A5B857FC7C}"/>
    <cellStyle name="40% - Accent1 2 3 3 2 3" xfId="30037" xr:uid="{C07B902A-6543-43AE-B0B2-32B225887F0C}"/>
    <cellStyle name="40% - Accent1 2 3 3 2 4" xfId="16474" xr:uid="{ED8C0AB6-2D11-4138-A6D5-642760AD4655}"/>
    <cellStyle name="40% - Accent1 2 3 3 3" xfId="43686" xr:uid="{4C29AFEE-783C-4D3D-A61E-3103CE13D784}"/>
    <cellStyle name="40% - Accent1 2 3 3 4" xfId="30036" xr:uid="{81E8D059-013A-4F8C-9FF3-1260CD49DAB6}"/>
    <cellStyle name="40% - Accent1 2 3 3 5" xfId="16473" xr:uid="{C84A13BC-E09A-475D-AB5F-4687418844F2}"/>
    <cellStyle name="40% - Accent1 2 3 4" xfId="2000" xr:uid="{7E147ECF-3158-40C7-8737-BD4589B82E08}"/>
    <cellStyle name="40% - Accent1 2 3 4 2" xfId="43688" xr:uid="{E49A34A5-7F51-4E83-9DC4-407BA63746BA}"/>
    <cellStyle name="40% - Accent1 2 3 4 3" xfId="30038" xr:uid="{BD135EB1-9A1D-4416-A9C3-626A8EDA2BBD}"/>
    <cellStyle name="40% - Accent1 2 3 4 4" xfId="16475" xr:uid="{4441D168-B9E5-4A04-ACE8-0EB2A5CC9EB9}"/>
    <cellStyle name="40% - Accent1 2 3 5" xfId="43683" xr:uid="{494ED9CC-2134-473C-95F0-CE9BCAD3ACC9}"/>
    <cellStyle name="40% - Accent1 2 3 6" xfId="30033" xr:uid="{3A8E1108-5B21-4C4D-8B25-F2782757666A}"/>
    <cellStyle name="40% - Accent1 2 3 7" xfId="16470" xr:uid="{8C5D8093-DC6F-4837-8DC1-2738388EF686}"/>
    <cellStyle name="40% - Accent1 2 4" xfId="2001" xr:uid="{9752C7B5-AF26-40C5-B7FF-7E7C93A7000E}"/>
    <cellStyle name="40% - Accent1 2 4 2" xfId="2002" xr:uid="{F48AF263-B47B-47A1-9E8D-F4D16778A44A}"/>
    <cellStyle name="40% - Accent1 2 4 2 2" xfId="2003" xr:uid="{D6C89ED9-3CA6-45D8-9077-801861FE6DA4}"/>
    <cellStyle name="40% - Accent1 2 4 2 2 2" xfId="43691" xr:uid="{565F0A33-375B-4932-9115-022EA9DE4556}"/>
    <cellStyle name="40% - Accent1 2 4 2 2 3" xfId="30041" xr:uid="{5C131250-EE23-4076-8C4D-A033C6F6557B}"/>
    <cellStyle name="40% - Accent1 2 4 2 2 4" xfId="16478" xr:uid="{BE954F5E-57F3-48CB-9DFC-19196E5DE5EC}"/>
    <cellStyle name="40% - Accent1 2 4 2 3" xfId="43690" xr:uid="{EFF7CB3E-9B6A-4316-91A0-0AF3CB78BA79}"/>
    <cellStyle name="40% - Accent1 2 4 2 4" xfId="30040" xr:uid="{C1BEE80C-410C-4A0E-89CD-01058F355A0E}"/>
    <cellStyle name="40% - Accent1 2 4 2 5" xfId="16477" xr:uid="{51B34A0D-2618-42FA-A252-5C00CE7FCAE6}"/>
    <cellStyle name="40% - Accent1 2 4 3" xfId="2004" xr:uid="{D5843F10-D1AA-4F21-AE2F-12810D5CABBB}"/>
    <cellStyle name="40% - Accent1 2 4 3 2" xfId="2005" xr:uid="{44DF50FE-EDA4-4BF2-9BBA-130A997D5922}"/>
    <cellStyle name="40% - Accent1 2 4 3 2 2" xfId="43693" xr:uid="{E5512312-F8B0-4A7C-8DB3-70AABBFE0AF5}"/>
    <cellStyle name="40% - Accent1 2 4 3 2 3" xfId="30043" xr:uid="{1872FB37-361E-4BA8-A4BD-F7DDAFC6F28D}"/>
    <cellStyle name="40% - Accent1 2 4 3 2 4" xfId="16480" xr:uid="{EE309D64-9E51-4CCD-A689-733A9CBDF219}"/>
    <cellStyle name="40% - Accent1 2 4 3 3" xfId="43692" xr:uid="{260B52A8-7296-4180-A769-F4F345C554BB}"/>
    <cellStyle name="40% - Accent1 2 4 3 4" xfId="30042" xr:uid="{ECB2501C-C341-43B2-AB9D-BF70C14FCCFD}"/>
    <cellStyle name="40% - Accent1 2 4 3 5" xfId="16479" xr:uid="{42899AF6-8649-439D-BD65-53C5776AECA7}"/>
    <cellStyle name="40% - Accent1 2 4 4" xfId="2006" xr:uid="{55BB089B-03DC-44FC-B7A9-BDB794FFA9B4}"/>
    <cellStyle name="40% - Accent1 2 4 4 2" xfId="43694" xr:uid="{41B9D7F1-7AD9-49AB-A401-FDA0834FCD53}"/>
    <cellStyle name="40% - Accent1 2 4 4 3" xfId="30044" xr:uid="{ED3B8086-8A7A-4F14-BAA4-D03C5D3A9DDE}"/>
    <cellStyle name="40% - Accent1 2 4 4 4" xfId="16481" xr:uid="{B6976192-6198-4BB7-8C4A-7826C5D4F800}"/>
    <cellStyle name="40% - Accent1 2 4 5" xfId="43689" xr:uid="{07100CFD-B890-4439-B62E-248B5E3D1280}"/>
    <cellStyle name="40% - Accent1 2 4 6" xfId="30039" xr:uid="{3169D49C-039C-45E5-8274-B5AC964A1EBA}"/>
    <cellStyle name="40% - Accent1 2 4 7" xfId="16476" xr:uid="{E3F4A4BE-C690-41E7-B416-CAEDE99F4445}"/>
    <cellStyle name="40% - Accent1 2 5" xfId="2007" xr:uid="{285D4222-EE20-48AA-83D5-6AB7D5134D2F}"/>
    <cellStyle name="40% - Accent1 2 5 2" xfId="2008" xr:uid="{38BC6A13-4477-4BB1-B437-10FC0507C115}"/>
    <cellStyle name="40% - Accent1 2 5 2 2" xfId="2009" xr:uid="{7C266E6A-09BC-42E1-A094-1755E3599DCA}"/>
    <cellStyle name="40% - Accent1 2 5 2 2 2" xfId="43697" xr:uid="{1B51AEAB-88DD-4E90-9478-075A76054833}"/>
    <cellStyle name="40% - Accent1 2 5 2 2 3" xfId="30047" xr:uid="{CB9FC210-E92C-4340-A1C1-E8C33693530A}"/>
    <cellStyle name="40% - Accent1 2 5 2 2 4" xfId="16484" xr:uid="{72402E2E-8BD0-43A5-888E-EE5AAA66C0E4}"/>
    <cellStyle name="40% - Accent1 2 5 2 3" xfId="43696" xr:uid="{FFBAF1E5-A15F-4F8A-83BC-8DF95B17574E}"/>
    <cellStyle name="40% - Accent1 2 5 2 4" xfId="30046" xr:uid="{31E06450-716B-49A6-8459-6705A934D999}"/>
    <cellStyle name="40% - Accent1 2 5 2 5" xfId="16483" xr:uid="{FB292780-FBAC-4B76-8992-A3C28EE0FA6C}"/>
    <cellStyle name="40% - Accent1 2 5 3" xfId="2010" xr:uid="{62AE7690-D71A-435D-9CC4-53E2970413BE}"/>
    <cellStyle name="40% - Accent1 2 5 3 2" xfId="2011" xr:uid="{3D1E8DBE-A9EB-4D17-A365-A8915E5158CC}"/>
    <cellStyle name="40% - Accent1 2 5 3 2 2" xfId="43699" xr:uid="{BAA5E9EB-068C-4D0C-A36E-A8414E5F2861}"/>
    <cellStyle name="40% - Accent1 2 5 3 2 3" xfId="30049" xr:uid="{AD8DB5CC-F09D-4DEE-8EF2-D7AD40E3A295}"/>
    <cellStyle name="40% - Accent1 2 5 3 2 4" xfId="16486" xr:uid="{8C1AFAC1-49A4-4E1F-BA64-75CB7898C030}"/>
    <cellStyle name="40% - Accent1 2 5 3 3" xfId="43698" xr:uid="{D8EAE4A9-4823-4190-B19C-FBF62B88027F}"/>
    <cellStyle name="40% - Accent1 2 5 3 4" xfId="30048" xr:uid="{3742E59F-E2AF-433F-ACA3-3D138B04035D}"/>
    <cellStyle name="40% - Accent1 2 5 3 5" xfId="16485" xr:uid="{058B1A89-3E08-40BE-9183-D7E4B4D09BEF}"/>
    <cellStyle name="40% - Accent1 2 5 4" xfId="2012" xr:uid="{77505BCB-7CFE-49F2-B1FD-3F6F53E0E793}"/>
    <cellStyle name="40% - Accent1 2 5 4 2" xfId="43700" xr:uid="{7EEB8F8E-BEF3-4D30-A9DD-7DB888C3B6B4}"/>
    <cellStyle name="40% - Accent1 2 5 4 3" xfId="30050" xr:uid="{99F9B27B-328E-4CE1-81CD-0C1A1D96CF60}"/>
    <cellStyle name="40% - Accent1 2 5 4 4" xfId="16487" xr:uid="{05B8A8E8-FD4F-4B9B-AB14-4144CB761600}"/>
    <cellStyle name="40% - Accent1 2 5 5" xfId="43695" xr:uid="{A570AAF4-F66B-4056-88CD-D9DE4B39D8D6}"/>
    <cellStyle name="40% - Accent1 2 5 6" xfId="30045" xr:uid="{9D2A4CD8-2D67-45FA-945E-558D5D1D8E08}"/>
    <cellStyle name="40% - Accent1 2 5 7" xfId="16482" xr:uid="{40B8566E-8878-4383-A9E3-8DF46DA95F44}"/>
    <cellStyle name="40% - Accent1 2 6" xfId="2013" xr:uid="{62E12674-26FD-465F-9B67-0A195D5BD690}"/>
    <cellStyle name="40% - Accent1 2 6 2" xfId="2014" xr:uid="{C78D604A-1847-48CC-AAC5-9BF403EA61D2}"/>
    <cellStyle name="40% - Accent1 2 6 2 2" xfId="43702" xr:uid="{CEA5359B-8B61-437C-A4F5-359E615D5E87}"/>
    <cellStyle name="40% - Accent1 2 6 2 3" xfId="30052" xr:uid="{9DA97AD1-DA23-4905-B6A9-94B49EDB22E2}"/>
    <cellStyle name="40% - Accent1 2 6 2 4" xfId="16489" xr:uid="{29ABAE2F-93B5-4C1A-B723-3CF9701C0641}"/>
    <cellStyle name="40% - Accent1 2 6 3" xfId="43701" xr:uid="{380AD9DE-A15F-4B85-8D04-A3A61421A832}"/>
    <cellStyle name="40% - Accent1 2 6 4" xfId="30051" xr:uid="{A32A4131-E22A-4077-B014-0F523BAF7A43}"/>
    <cellStyle name="40% - Accent1 2 6 5" xfId="16488" xr:uid="{04A553B4-08A0-4F75-8712-C820CBCB2C60}"/>
    <cellStyle name="40% - Accent1 2 7" xfId="2015" xr:uid="{CE327342-DD86-4B42-9EFF-4888BB8CA8C5}"/>
    <cellStyle name="40% - Accent1 2 7 2" xfId="2016" xr:uid="{CC6D0D39-B4C8-4249-9671-CD384924B349}"/>
    <cellStyle name="40% - Accent1 2 7 2 2" xfId="43704" xr:uid="{070FC44A-CFD4-4374-A9C8-64D5D68D1099}"/>
    <cellStyle name="40% - Accent1 2 7 2 3" xfId="30054" xr:uid="{E179ADD7-370F-4DA0-A497-9BDA9F3C40E3}"/>
    <cellStyle name="40% - Accent1 2 7 2 4" xfId="16491" xr:uid="{5F293FC0-223A-4768-A258-95BB1B7C53A0}"/>
    <cellStyle name="40% - Accent1 2 7 3" xfId="43703" xr:uid="{87893E54-7CB1-4D86-8895-814EFFA9A5C7}"/>
    <cellStyle name="40% - Accent1 2 7 4" xfId="30053" xr:uid="{FE5E4034-2A04-4195-9A48-44CC0714038A}"/>
    <cellStyle name="40% - Accent1 2 7 5" xfId="16490" xr:uid="{7E8D3CE3-FDE4-4253-B33A-5765D2E8A05C}"/>
    <cellStyle name="40% - Accent1 2 8" xfId="2017" xr:uid="{27CB383A-FA52-4B73-9E04-D31FFFC879B9}"/>
    <cellStyle name="40% - Accent1 2 8 2" xfId="43705" xr:uid="{824D27D7-955E-4874-9B93-12B059CD0686}"/>
    <cellStyle name="40% - Accent1 2 8 3" xfId="30055" xr:uid="{9CD0BA53-AC81-43D0-BACB-86336776373A}"/>
    <cellStyle name="40% - Accent1 2 8 4" xfId="16492" xr:uid="{6575EDCA-50E5-4451-AA21-C03D18945348}"/>
    <cellStyle name="40% - Accent1 2 9" xfId="41804" xr:uid="{70CB626E-CFEF-4414-B122-B45C708CB1F4}"/>
    <cellStyle name="40% - Accent1 3" xfId="27" xr:uid="{A830C17B-06A5-4C55-98E1-B8CD24357396}"/>
    <cellStyle name="40% - Accent1 3 10" xfId="43706" xr:uid="{F3D3048F-A62B-49B5-B83F-02502E15746D}"/>
    <cellStyle name="40% - Accent1 3 11" xfId="30056" xr:uid="{F56B9730-6952-40E0-B2FD-33B6C071EC3E}"/>
    <cellStyle name="40% - Accent1 3 12" xfId="16493" xr:uid="{9188F2C6-FA79-47CF-910A-7E640C114670}"/>
    <cellStyle name="40% - Accent1 3 13" xfId="2018" xr:uid="{06BD10CE-613A-4131-8801-A43928E80B5B}"/>
    <cellStyle name="40% - Accent1 3 2" xfId="2019" xr:uid="{3A871D95-19E2-4B92-8F12-5218C980B369}"/>
    <cellStyle name="40% - Accent1 3 2 2" xfId="2020" xr:uid="{DAEC4111-5007-41A6-B6AE-AD1FFF85DAF0}"/>
    <cellStyle name="40% - Accent1 3 2 2 2" xfId="2021" xr:uid="{BC2D9939-16FF-46EE-99CF-C50170B9735E}"/>
    <cellStyle name="40% - Accent1 3 2 2 2 2" xfId="2022" xr:uid="{AF1C73F0-E8DB-4DCC-A673-31BAC1C43B2E}"/>
    <cellStyle name="40% - Accent1 3 2 2 2 2 2" xfId="43710" xr:uid="{0A8D0405-1A9F-4135-8AA0-77D21544ADB1}"/>
    <cellStyle name="40% - Accent1 3 2 2 2 2 3" xfId="30060" xr:uid="{6AD7E826-AC46-4ABB-993A-3866FCDA323C}"/>
    <cellStyle name="40% - Accent1 3 2 2 2 2 4" xfId="16497" xr:uid="{4434F375-E36F-4431-AA0E-BA4B32D35093}"/>
    <cellStyle name="40% - Accent1 3 2 2 2 3" xfId="43709" xr:uid="{2E8D9C29-0FCF-42BA-AF58-226803B35BCD}"/>
    <cellStyle name="40% - Accent1 3 2 2 2 4" xfId="30059" xr:uid="{3D1B0737-792C-4A8C-953F-BBA6D71CB21F}"/>
    <cellStyle name="40% - Accent1 3 2 2 2 5" xfId="16496" xr:uid="{B3AC2D27-C301-4102-97F7-059C29027307}"/>
    <cellStyle name="40% - Accent1 3 2 2 3" xfId="2023" xr:uid="{66BA703A-1B59-4F45-964F-0F7A8C294378}"/>
    <cellStyle name="40% - Accent1 3 2 2 3 2" xfId="2024" xr:uid="{655AE610-7C45-4AEA-B1D8-2783D50FE832}"/>
    <cellStyle name="40% - Accent1 3 2 2 3 2 2" xfId="43712" xr:uid="{EAD5C2B0-CBA3-482D-9D83-BAE89E1149CF}"/>
    <cellStyle name="40% - Accent1 3 2 2 3 2 3" xfId="30062" xr:uid="{6BA51B08-8EAC-4811-8060-478EA21B8941}"/>
    <cellStyle name="40% - Accent1 3 2 2 3 2 4" xfId="16499" xr:uid="{44CFDBC1-09C6-4116-87B1-1B4D801A785B}"/>
    <cellStyle name="40% - Accent1 3 2 2 3 3" xfId="43711" xr:uid="{16A58C4C-70AF-4490-8AC3-E5EC15428F34}"/>
    <cellStyle name="40% - Accent1 3 2 2 3 4" xfId="30061" xr:uid="{B42F7150-AAD4-4A5B-A602-94D1F25C3135}"/>
    <cellStyle name="40% - Accent1 3 2 2 3 5" xfId="16498" xr:uid="{6693582B-D70E-4E76-9C7C-5325D05A72A0}"/>
    <cellStyle name="40% - Accent1 3 2 2 4" xfId="2025" xr:uid="{29B60C07-4514-4BD0-9658-D37AF4226D1A}"/>
    <cellStyle name="40% - Accent1 3 2 2 4 2" xfId="43713" xr:uid="{B03BC27B-4B3D-4AD4-BAC7-98C4F3EC43F7}"/>
    <cellStyle name="40% - Accent1 3 2 2 4 3" xfId="30063" xr:uid="{1D8C3962-2615-4A8D-98BC-F15AE441CA9F}"/>
    <cellStyle name="40% - Accent1 3 2 2 4 4" xfId="16500" xr:uid="{6EE8A7D1-CA7A-4F4A-9E4B-2026488B830B}"/>
    <cellStyle name="40% - Accent1 3 2 2 5" xfId="43708" xr:uid="{867CD4EC-5BD3-4D99-8063-F83485F54F49}"/>
    <cellStyle name="40% - Accent1 3 2 2 6" xfId="30058" xr:uid="{646B7E3F-1AB7-4452-9A83-E8A4C5EFECD2}"/>
    <cellStyle name="40% - Accent1 3 2 2 7" xfId="16495" xr:uid="{4BDF82D5-F40C-4E32-AA4C-3430AA240D81}"/>
    <cellStyle name="40% - Accent1 3 2 3" xfId="2026" xr:uid="{472CD500-78F2-4A88-82BD-23DEE6622C5E}"/>
    <cellStyle name="40% - Accent1 3 2 3 2" xfId="2027" xr:uid="{E963C77B-A470-403D-8277-4B4F433EB121}"/>
    <cellStyle name="40% - Accent1 3 2 3 2 2" xfId="43715" xr:uid="{7F19211C-63E8-4FC8-8AC9-6834F91B0AB7}"/>
    <cellStyle name="40% - Accent1 3 2 3 2 3" xfId="30065" xr:uid="{D8A79D25-2AFE-43E2-BA2F-FA77B9457C68}"/>
    <cellStyle name="40% - Accent1 3 2 3 2 4" xfId="16502" xr:uid="{53088FD3-4C2E-4C87-B2CE-F2A261855EDB}"/>
    <cellStyle name="40% - Accent1 3 2 3 3" xfId="43714" xr:uid="{9DB8AC94-DAE4-4CC6-82D4-27C898AE0112}"/>
    <cellStyle name="40% - Accent1 3 2 3 4" xfId="30064" xr:uid="{B5799014-8EC8-4EA8-BC55-01C4347E8A49}"/>
    <cellStyle name="40% - Accent1 3 2 3 5" xfId="16501" xr:uid="{7A0D83F3-D5A1-4026-BDFA-91F4F226892D}"/>
    <cellStyle name="40% - Accent1 3 2 4" xfId="2028" xr:uid="{39B2F165-E95D-42F3-B025-4F8FF6C62E36}"/>
    <cellStyle name="40% - Accent1 3 2 4 2" xfId="2029" xr:uid="{44E2CBB8-3275-4381-B2BD-412CC072EDBC}"/>
    <cellStyle name="40% - Accent1 3 2 4 2 2" xfId="43717" xr:uid="{CEC5A4CC-3D3A-4E41-912E-8125F78FDB74}"/>
    <cellStyle name="40% - Accent1 3 2 4 2 3" xfId="30067" xr:uid="{D1054209-20DB-470B-ADC0-1A6AE07EF12B}"/>
    <cellStyle name="40% - Accent1 3 2 4 2 4" xfId="16504" xr:uid="{FDE0ABB3-C342-47A3-97C5-F89BFA6170E8}"/>
    <cellStyle name="40% - Accent1 3 2 4 3" xfId="43716" xr:uid="{81B6CE1D-1428-4D29-86FA-406326515394}"/>
    <cellStyle name="40% - Accent1 3 2 4 4" xfId="30066" xr:uid="{F45D5B24-1F55-4586-8FA1-CD8ABB92F2A4}"/>
    <cellStyle name="40% - Accent1 3 2 4 5" xfId="16503" xr:uid="{1471D995-A5E7-4544-8754-02482A016922}"/>
    <cellStyle name="40% - Accent1 3 2 5" xfId="2030" xr:uid="{2863677D-B6EA-4F49-BEB7-CDFE4E183448}"/>
    <cellStyle name="40% - Accent1 3 2 5 2" xfId="43718" xr:uid="{2FE82939-59B6-4DAE-9A32-83FB07117163}"/>
    <cellStyle name="40% - Accent1 3 2 5 3" xfId="30068" xr:uid="{BE0DE04E-B564-4BD5-9E47-8FB1E810E6C8}"/>
    <cellStyle name="40% - Accent1 3 2 5 4" xfId="16505" xr:uid="{5182E13D-0FB8-4D2E-84FF-5044B6512A44}"/>
    <cellStyle name="40% - Accent1 3 2 6" xfId="43707" xr:uid="{0D97A8B8-1EA3-4387-856D-9B291240C1CD}"/>
    <cellStyle name="40% - Accent1 3 2 7" xfId="30057" xr:uid="{82CC535F-2529-45BB-A458-2265956528C2}"/>
    <cellStyle name="40% - Accent1 3 2 8" xfId="16494" xr:uid="{79B26F19-EBD4-4386-9254-3E0BE7353345}"/>
    <cellStyle name="40% - Accent1 3 3" xfId="2031" xr:uid="{833C6710-26F9-4521-8893-62735B0611DE}"/>
    <cellStyle name="40% - Accent1 3 3 2" xfId="2032" xr:uid="{300BE45B-9092-4296-BA39-79FB86744E3F}"/>
    <cellStyle name="40% - Accent1 3 3 2 2" xfId="2033" xr:uid="{CDB99025-6C2A-4AD4-A675-D818DCFB297E}"/>
    <cellStyle name="40% - Accent1 3 3 2 2 2" xfId="43721" xr:uid="{983CFB70-2D54-4FFC-A292-9D20BF6A1EF0}"/>
    <cellStyle name="40% - Accent1 3 3 2 2 3" xfId="30071" xr:uid="{A13CE42C-7E81-44A2-878E-62A0A33CB158}"/>
    <cellStyle name="40% - Accent1 3 3 2 2 4" xfId="16508" xr:uid="{4CA90478-E079-46C0-ADDF-1F1C1552C017}"/>
    <cellStyle name="40% - Accent1 3 3 2 3" xfId="43720" xr:uid="{158DFF8A-D58C-4D90-9A80-EA50E915EF32}"/>
    <cellStyle name="40% - Accent1 3 3 2 4" xfId="30070" xr:uid="{202EB214-B2DF-499A-8932-F80B5532A16F}"/>
    <cellStyle name="40% - Accent1 3 3 2 5" xfId="16507" xr:uid="{F816C341-99D9-4B2E-B92A-B2C675E103D9}"/>
    <cellStyle name="40% - Accent1 3 3 3" xfId="2034" xr:uid="{2DD62C42-2B33-4F57-9472-A669A2E90D2D}"/>
    <cellStyle name="40% - Accent1 3 3 3 2" xfId="2035" xr:uid="{63D824B2-56D7-4F57-B2A6-C93260592DC3}"/>
    <cellStyle name="40% - Accent1 3 3 3 2 2" xfId="43723" xr:uid="{965C080B-AA32-41A5-A178-EC45B164060D}"/>
    <cellStyle name="40% - Accent1 3 3 3 2 3" xfId="30073" xr:uid="{E4F1910A-F8D8-4C98-A55F-F81196B14C27}"/>
    <cellStyle name="40% - Accent1 3 3 3 2 4" xfId="16510" xr:uid="{1074B2F1-9A99-443D-B2FE-F9A86429C926}"/>
    <cellStyle name="40% - Accent1 3 3 3 3" xfId="43722" xr:uid="{BE411929-53BA-46CB-B04C-CB5E1EE34FEA}"/>
    <cellStyle name="40% - Accent1 3 3 3 4" xfId="30072" xr:uid="{1CCB57AC-E3FC-4C69-B3F8-3F94D65EFE05}"/>
    <cellStyle name="40% - Accent1 3 3 3 5" xfId="16509" xr:uid="{8039799A-459F-4DDE-8697-720F38EF8142}"/>
    <cellStyle name="40% - Accent1 3 3 4" xfId="2036" xr:uid="{CF4ECEE3-EA86-47EE-8BE5-153E154A0389}"/>
    <cellStyle name="40% - Accent1 3 3 4 2" xfId="43724" xr:uid="{55C7AA8C-E72C-4809-8745-964107D82A49}"/>
    <cellStyle name="40% - Accent1 3 3 4 3" xfId="30074" xr:uid="{F165BABB-E469-43F5-A21F-682E20ABE9EC}"/>
    <cellStyle name="40% - Accent1 3 3 4 4" xfId="16511" xr:uid="{4838840A-57E9-4A7C-A04D-45517038D2DC}"/>
    <cellStyle name="40% - Accent1 3 3 5" xfId="43719" xr:uid="{D04480AA-DFC4-469A-9CFB-573FCAFE1822}"/>
    <cellStyle name="40% - Accent1 3 3 6" xfId="30069" xr:uid="{72B8A983-9075-48E5-B841-6799A3DE3A51}"/>
    <cellStyle name="40% - Accent1 3 3 7" xfId="16506" xr:uid="{88025D5A-776A-4BE9-8E0D-2F0EBDAD4914}"/>
    <cellStyle name="40% - Accent1 3 4" xfId="2037" xr:uid="{DC80B366-01CF-48E6-A6FF-78ADFB3ECC9A}"/>
    <cellStyle name="40% - Accent1 3 4 2" xfId="2038" xr:uid="{EEBBDF02-B61E-4957-8175-B9D9E600E23F}"/>
    <cellStyle name="40% - Accent1 3 4 2 2" xfId="2039" xr:uid="{D09D0FD2-3172-4AB6-9E0E-1B77BE890FF6}"/>
    <cellStyle name="40% - Accent1 3 4 2 2 2" xfId="43727" xr:uid="{07434206-1384-4F2B-8A7F-5FDE70F43660}"/>
    <cellStyle name="40% - Accent1 3 4 2 2 3" xfId="30077" xr:uid="{EF4F5040-46F5-4C1A-8FEB-ED2BBBB9D845}"/>
    <cellStyle name="40% - Accent1 3 4 2 2 4" xfId="16514" xr:uid="{FDE73C63-7E3E-4678-861E-F20CBA7B480F}"/>
    <cellStyle name="40% - Accent1 3 4 2 3" xfId="43726" xr:uid="{E723DCEE-C48F-45A3-BB07-BFC42CCDCBC8}"/>
    <cellStyle name="40% - Accent1 3 4 2 4" xfId="30076" xr:uid="{74306273-CB0E-43F1-A698-CB8F581C5FAD}"/>
    <cellStyle name="40% - Accent1 3 4 2 5" xfId="16513" xr:uid="{2F0F8F5E-8221-4EAF-B0F8-8A75D87FBF89}"/>
    <cellStyle name="40% - Accent1 3 4 3" xfId="2040" xr:uid="{63B86AF1-331D-4F81-8D55-02937EEA88F7}"/>
    <cellStyle name="40% - Accent1 3 4 3 2" xfId="2041" xr:uid="{66F21AC4-B054-439F-AFCD-164AE6A60769}"/>
    <cellStyle name="40% - Accent1 3 4 3 2 2" xfId="43729" xr:uid="{FF1EC28E-0148-40DC-A1F1-DE5BEBFAB790}"/>
    <cellStyle name="40% - Accent1 3 4 3 2 3" xfId="30079" xr:uid="{FDDEF6B2-3B6E-4696-84FD-E7421327334F}"/>
    <cellStyle name="40% - Accent1 3 4 3 2 4" xfId="16516" xr:uid="{7D09684B-250C-412C-AD28-DB7C0EA826DF}"/>
    <cellStyle name="40% - Accent1 3 4 3 3" xfId="43728" xr:uid="{E6A82922-4B5E-415C-B1E1-993D0F071A4A}"/>
    <cellStyle name="40% - Accent1 3 4 3 4" xfId="30078" xr:uid="{42F6BED8-F10E-42EF-9CCD-138302E00472}"/>
    <cellStyle name="40% - Accent1 3 4 3 5" xfId="16515" xr:uid="{8E5D3601-390B-4B64-BC99-628061562D93}"/>
    <cellStyle name="40% - Accent1 3 4 4" xfId="2042" xr:uid="{63BF8348-A631-4A15-9522-C357C8892844}"/>
    <cellStyle name="40% - Accent1 3 4 4 2" xfId="43730" xr:uid="{107E8337-AEC5-45C1-ADEA-6FD712905228}"/>
    <cellStyle name="40% - Accent1 3 4 4 3" xfId="30080" xr:uid="{07EE59A8-BE11-4630-B1E8-97693565A71A}"/>
    <cellStyle name="40% - Accent1 3 4 4 4" xfId="16517" xr:uid="{AF651995-E535-4D48-B4BF-25606CD0F578}"/>
    <cellStyle name="40% - Accent1 3 4 5" xfId="43725" xr:uid="{1ABB9FCC-6959-4102-B70D-4046A07D8F12}"/>
    <cellStyle name="40% - Accent1 3 4 6" xfId="30075" xr:uid="{1D0C11A1-4123-4D58-918E-E30EE63C65C4}"/>
    <cellStyle name="40% - Accent1 3 4 7" xfId="16512" xr:uid="{4E4DF2D6-1A4D-4972-8E6A-CDFEDD13830E}"/>
    <cellStyle name="40% - Accent1 3 5" xfId="2043" xr:uid="{F08671C0-0840-4AED-BD9F-90F415FFFC9E}"/>
    <cellStyle name="40% - Accent1 3 5 2" xfId="2044" xr:uid="{959BACF8-E191-4DC9-A098-5AF9A1F3B47F}"/>
    <cellStyle name="40% - Accent1 3 5 2 2" xfId="2045" xr:uid="{90BF8374-87A0-4B0E-9D8D-FF15D0BA1408}"/>
    <cellStyle name="40% - Accent1 3 5 2 2 2" xfId="43733" xr:uid="{4E6B6AF4-CEB6-4267-B2C2-CD82E5321BCA}"/>
    <cellStyle name="40% - Accent1 3 5 2 2 3" xfId="30083" xr:uid="{44C6C46C-76A6-4DB7-8980-EC0A9CDE871C}"/>
    <cellStyle name="40% - Accent1 3 5 2 2 4" xfId="16520" xr:uid="{26BD2647-3283-41CC-BC3C-EF414BF4C45D}"/>
    <cellStyle name="40% - Accent1 3 5 2 3" xfId="43732" xr:uid="{E75FFED9-3E87-4672-A74B-9A91B7EB7E06}"/>
    <cellStyle name="40% - Accent1 3 5 2 4" xfId="30082" xr:uid="{44F5D390-4CE2-43D4-ACD7-2A9CD66166AE}"/>
    <cellStyle name="40% - Accent1 3 5 2 5" xfId="16519" xr:uid="{96D428CC-2577-47D9-BC87-F4D0DE817C45}"/>
    <cellStyle name="40% - Accent1 3 5 3" xfId="2046" xr:uid="{12F909FA-5B91-4281-8B49-4FC3AA290432}"/>
    <cellStyle name="40% - Accent1 3 5 3 2" xfId="2047" xr:uid="{DF63789A-BAB9-4915-8348-19E313032120}"/>
    <cellStyle name="40% - Accent1 3 5 3 2 2" xfId="43735" xr:uid="{79AD85B9-0CD5-4216-8AB9-C34D3F1DBA85}"/>
    <cellStyle name="40% - Accent1 3 5 3 2 3" xfId="30085" xr:uid="{5B1F8920-391F-4C85-80FE-3787422B4171}"/>
    <cellStyle name="40% - Accent1 3 5 3 2 4" xfId="16522" xr:uid="{B48BAD54-1068-40DA-98FC-DD057D023C4E}"/>
    <cellStyle name="40% - Accent1 3 5 3 3" xfId="43734" xr:uid="{1C95D665-7CBC-4C94-8414-CBFFF39A3E0B}"/>
    <cellStyle name="40% - Accent1 3 5 3 4" xfId="30084" xr:uid="{130F70D4-4CE8-4F8F-8C1C-875893A7EF00}"/>
    <cellStyle name="40% - Accent1 3 5 3 5" xfId="16521" xr:uid="{F6123AA5-C625-4AB6-A76B-81FB840E97CB}"/>
    <cellStyle name="40% - Accent1 3 5 4" xfId="2048" xr:uid="{DDBAE6E0-18CF-410E-926A-CEDBFB1662D1}"/>
    <cellStyle name="40% - Accent1 3 5 4 2" xfId="43736" xr:uid="{260E0BFF-23F5-4716-8610-0C1EDF48B8D5}"/>
    <cellStyle name="40% - Accent1 3 5 4 3" xfId="30086" xr:uid="{01D40193-4FA7-4FF8-B7ED-33D5CDC8F125}"/>
    <cellStyle name="40% - Accent1 3 5 4 4" xfId="16523" xr:uid="{46A7F18F-FE66-4BE5-B968-E1FDAB346402}"/>
    <cellStyle name="40% - Accent1 3 5 5" xfId="43731" xr:uid="{FB0A441D-8715-4DB2-85EE-C7227325331F}"/>
    <cellStyle name="40% - Accent1 3 5 6" xfId="30081" xr:uid="{54F601C7-84E1-4C77-A328-0CD5AFC8AD2E}"/>
    <cellStyle name="40% - Accent1 3 5 7" xfId="16518" xr:uid="{9F83718D-434D-464A-BB55-BE0330C328FA}"/>
    <cellStyle name="40% - Accent1 3 6" xfId="2049" xr:uid="{572AE9E2-C389-4E00-9BEA-EECC3D3B19BC}"/>
    <cellStyle name="40% - Accent1 3 6 2" xfId="2050" xr:uid="{216529EB-2D75-4426-9BD2-B753246E4083}"/>
    <cellStyle name="40% - Accent1 3 6 2 2" xfId="43738" xr:uid="{8902B2ED-DF3F-4B32-80C1-48D63EA09560}"/>
    <cellStyle name="40% - Accent1 3 6 2 3" xfId="30088" xr:uid="{60B0BCEC-8FC6-488B-A53C-2987C2A6AF23}"/>
    <cellStyle name="40% - Accent1 3 6 2 4" xfId="16525" xr:uid="{31F78976-5B34-4B70-98F5-41BF1F070704}"/>
    <cellStyle name="40% - Accent1 3 6 3" xfId="43737" xr:uid="{41D0540C-F9AE-4651-9AAB-C71637A6FE72}"/>
    <cellStyle name="40% - Accent1 3 6 4" xfId="30087" xr:uid="{BCD779DE-C919-46DB-BBCC-AFBDBACBC3D4}"/>
    <cellStyle name="40% - Accent1 3 6 5" xfId="16524" xr:uid="{F319B238-C848-4CE4-A99A-1671AE4B25ED}"/>
    <cellStyle name="40% - Accent1 3 7" xfId="2051" xr:uid="{EDF8C402-22F9-41ED-BCAA-4C9BF3106DCE}"/>
    <cellStyle name="40% - Accent1 3 7 2" xfId="2052" xr:uid="{0D7265C4-60BE-4955-BC5E-9B6094FA77CE}"/>
    <cellStyle name="40% - Accent1 3 7 2 2" xfId="43740" xr:uid="{8B520182-4531-4FC4-916F-425C03B005C5}"/>
    <cellStyle name="40% - Accent1 3 7 2 3" xfId="30090" xr:uid="{62789E8D-D04C-450F-A138-7E38535C2198}"/>
    <cellStyle name="40% - Accent1 3 7 2 4" xfId="16527" xr:uid="{07DA83C2-65D0-4DFA-8A92-C2D480CD09BA}"/>
    <cellStyle name="40% - Accent1 3 7 3" xfId="43739" xr:uid="{EFC6659E-CE84-4C86-9CB2-6BE4FBEC823A}"/>
    <cellStyle name="40% - Accent1 3 7 4" xfId="30089" xr:uid="{F8866B74-372A-4566-A707-1C3CD38DE3FA}"/>
    <cellStyle name="40% - Accent1 3 7 5" xfId="16526" xr:uid="{5D912BDC-4997-4DAA-9891-9D3328F1DA77}"/>
    <cellStyle name="40% - Accent1 3 8" xfId="2053" xr:uid="{58311079-C233-45DD-B007-6DA9534415BA}"/>
    <cellStyle name="40% - Accent1 3 8 2" xfId="43741" xr:uid="{A27829CA-FBCD-4F11-AAAF-5A9920033D17}"/>
    <cellStyle name="40% - Accent1 3 8 3" xfId="30091" xr:uid="{8E6845DF-C1FF-4DF8-97DF-71F070A05CF0}"/>
    <cellStyle name="40% - Accent1 3 8 4" xfId="16528" xr:uid="{F8A416CE-4FFA-4CF4-82DB-F1AFE5553E78}"/>
    <cellStyle name="40% - Accent1 3 9" xfId="41805" xr:uid="{EA58BD8F-87C4-468F-9A32-8EE923064F64}"/>
    <cellStyle name="40% - Accent1 4" xfId="25" xr:uid="{E7E7A263-E9BE-4638-BF6C-6730A3ED76AF}"/>
    <cellStyle name="40% - Accent1 4 10" xfId="43742" xr:uid="{C0C3C2F6-8207-41BA-AE48-3CF6FDDB2171}"/>
    <cellStyle name="40% - Accent1 4 11" xfId="30092" xr:uid="{755FAFF5-1047-48EC-B345-64C13F1B073F}"/>
    <cellStyle name="40% - Accent1 4 12" xfId="16529" xr:uid="{68DB752E-FA71-4477-8C63-EACCCC644B8C}"/>
    <cellStyle name="40% - Accent1 4 13" xfId="2054" xr:uid="{1D2CD413-D16B-417B-B7F9-E27A975D53A4}"/>
    <cellStyle name="40% - Accent1 4 2" xfId="2055" xr:uid="{72672739-1950-4382-A1C0-2399819CF305}"/>
    <cellStyle name="40% - Accent1 4 2 2" xfId="2056" xr:uid="{C11C3FCF-8DC4-451B-BDCC-25E065DC5914}"/>
    <cellStyle name="40% - Accent1 4 2 2 2" xfId="2057" xr:uid="{8F12E313-C5F9-4C82-ACDF-7DBE99178BB3}"/>
    <cellStyle name="40% - Accent1 4 2 2 2 2" xfId="2058" xr:uid="{609FDD8B-4321-44E1-B6BD-6B17101280E9}"/>
    <cellStyle name="40% - Accent1 4 2 2 2 2 2" xfId="43746" xr:uid="{5DBACDD4-C731-4202-9386-5E7F494F5FA6}"/>
    <cellStyle name="40% - Accent1 4 2 2 2 2 3" xfId="30096" xr:uid="{C1C290D2-0657-4B09-9CD8-162061C7612D}"/>
    <cellStyle name="40% - Accent1 4 2 2 2 2 4" xfId="16533" xr:uid="{01D17777-128D-4A99-9136-19BA6004B677}"/>
    <cellStyle name="40% - Accent1 4 2 2 2 3" xfId="43745" xr:uid="{F0049A39-A93F-45D7-88F2-DCFA12BDE0DB}"/>
    <cellStyle name="40% - Accent1 4 2 2 2 4" xfId="30095" xr:uid="{93CD99E0-E7BF-4429-8ED7-C637F381B46C}"/>
    <cellStyle name="40% - Accent1 4 2 2 2 5" xfId="16532" xr:uid="{7E73A9AE-8EAD-4EDC-AA19-F8D175A69EE0}"/>
    <cellStyle name="40% - Accent1 4 2 2 3" xfId="2059" xr:uid="{55C610CC-67E9-4132-B8CB-8E5C92844AF9}"/>
    <cellStyle name="40% - Accent1 4 2 2 3 2" xfId="2060" xr:uid="{AEA108C8-BE80-422D-98F8-C550158B0AAB}"/>
    <cellStyle name="40% - Accent1 4 2 2 3 2 2" xfId="43748" xr:uid="{D273E735-5D32-4ED2-9383-0772332AAB34}"/>
    <cellStyle name="40% - Accent1 4 2 2 3 2 3" xfId="30098" xr:uid="{CE433945-90B3-45B8-A512-70A357248E6C}"/>
    <cellStyle name="40% - Accent1 4 2 2 3 2 4" xfId="16535" xr:uid="{C23F88F9-C64C-4D33-9830-22C7CBB0ECFF}"/>
    <cellStyle name="40% - Accent1 4 2 2 3 3" xfId="43747" xr:uid="{BF6A13A0-8C70-4647-B387-3B38D0A5ACC0}"/>
    <cellStyle name="40% - Accent1 4 2 2 3 4" xfId="30097" xr:uid="{F31777EB-202B-4576-973B-EB1C193D2A7C}"/>
    <cellStyle name="40% - Accent1 4 2 2 3 5" xfId="16534" xr:uid="{20ACBE14-8737-4E2E-9D58-E2B2942AD564}"/>
    <cellStyle name="40% - Accent1 4 2 2 4" xfId="2061" xr:uid="{F277F28A-6FD6-40C2-95F9-5B497F468F70}"/>
    <cellStyle name="40% - Accent1 4 2 2 4 2" xfId="43749" xr:uid="{B5254D6D-6BFA-4065-B87F-5D48E0441D4D}"/>
    <cellStyle name="40% - Accent1 4 2 2 4 3" xfId="30099" xr:uid="{360FAB4E-160A-45B9-9E34-8990B9A3066F}"/>
    <cellStyle name="40% - Accent1 4 2 2 4 4" xfId="16536" xr:uid="{AE9F05D3-F417-4F1D-BCAD-B7E4EDAA7A0B}"/>
    <cellStyle name="40% - Accent1 4 2 2 5" xfId="43744" xr:uid="{D50A0C04-4599-4937-81E6-DD1C0C44DD2F}"/>
    <cellStyle name="40% - Accent1 4 2 2 6" xfId="30094" xr:uid="{DFC6EA01-ED52-4BC4-9EEF-7427A9D99FE9}"/>
    <cellStyle name="40% - Accent1 4 2 2 7" xfId="16531" xr:uid="{87F344EE-F029-4CAC-BCB8-CDC6F970AAA6}"/>
    <cellStyle name="40% - Accent1 4 2 3" xfId="2062" xr:uid="{8027EFA0-0001-4F66-8B77-A70476881356}"/>
    <cellStyle name="40% - Accent1 4 2 3 2" xfId="2063" xr:uid="{1CA5ECAA-87AF-49BB-BFD2-6EAF68AF1D90}"/>
    <cellStyle name="40% - Accent1 4 2 3 2 2" xfId="43751" xr:uid="{40FF2D6C-8FBD-4307-A515-D16471035C0D}"/>
    <cellStyle name="40% - Accent1 4 2 3 2 3" xfId="30101" xr:uid="{AC56C5CC-CA20-4D3F-B681-A5AAB0946072}"/>
    <cellStyle name="40% - Accent1 4 2 3 2 4" xfId="16538" xr:uid="{2618BA45-A372-4D76-9243-08E6DBDB1FF0}"/>
    <cellStyle name="40% - Accent1 4 2 3 3" xfId="43750" xr:uid="{A95D55EC-5D3A-4A27-A454-EBF88D1B8E2E}"/>
    <cellStyle name="40% - Accent1 4 2 3 4" xfId="30100" xr:uid="{C9EC22B4-D2D3-464C-A018-8991AB2D0BE0}"/>
    <cellStyle name="40% - Accent1 4 2 3 5" xfId="16537" xr:uid="{FB2826D4-6ED3-4AA9-ABEF-CB186E619FB1}"/>
    <cellStyle name="40% - Accent1 4 2 4" xfId="2064" xr:uid="{68A38189-80FE-4F2B-B36A-F21F2409A908}"/>
    <cellStyle name="40% - Accent1 4 2 4 2" xfId="2065" xr:uid="{B4509642-26FF-477F-9298-24B09A83CC24}"/>
    <cellStyle name="40% - Accent1 4 2 4 2 2" xfId="43753" xr:uid="{EFE657C4-FB1D-41C7-9246-2818699E303F}"/>
    <cellStyle name="40% - Accent1 4 2 4 2 3" xfId="30103" xr:uid="{7D385432-7E4D-4624-A496-C5B4271C3FFB}"/>
    <cellStyle name="40% - Accent1 4 2 4 2 4" xfId="16540" xr:uid="{F25EB2DF-1DBF-4918-AC50-FCE70602BF14}"/>
    <cellStyle name="40% - Accent1 4 2 4 3" xfId="43752" xr:uid="{17FCDBE5-9B62-4CFA-B037-7DA40AE51CA8}"/>
    <cellStyle name="40% - Accent1 4 2 4 4" xfId="30102" xr:uid="{5C7D899B-9266-4366-A16D-EDFBBEA45522}"/>
    <cellStyle name="40% - Accent1 4 2 4 5" xfId="16539" xr:uid="{3E9C40E2-AAD5-42C6-BE96-817D10132229}"/>
    <cellStyle name="40% - Accent1 4 2 5" xfId="2066" xr:uid="{4C4455EB-86F8-4DDC-968F-87706BFFC973}"/>
    <cellStyle name="40% - Accent1 4 2 5 2" xfId="43754" xr:uid="{06E077C1-D180-40D8-A2EC-55176D814E2C}"/>
    <cellStyle name="40% - Accent1 4 2 5 3" xfId="30104" xr:uid="{0DB1C259-D614-464D-AD64-E814310E7DAB}"/>
    <cellStyle name="40% - Accent1 4 2 5 4" xfId="16541" xr:uid="{B27804AE-6ED7-4EE2-B7D5-96F03EBD8182}"/>
    <cellStyle name="40% - Accent1 4 2 6" xfId="43743" xr:uid="{0B25C518-DEAB-4032-B012-56F94DE8A38F}"/>
    <cellStyle name="40% - Accent1 4 2 7" xfId="30093" xr:uid="{C937DD42-02C0-4A24-B74B-9AE597130743}"/>
    <cellStyle name="40% - Accent1 4 2 8" xfId="16530" xr:uid="{B162779E-4911-40C4-A5BD-DB9D615C02C2}"/>
    <cellStyle name="40% - Accent1 4 3" xfId="2067" xr:uid="{B30F0A32-EA95-474D-A294-B9415C46EDD9}"/>
    <cellStyle name="40% - Accent1 4 3 2" xfId="2068" xr:uid="{EA82EBA7-7514-42B2-B00F-815BCAA530C5}"/>
    <cellStyle name="40% - Accent1 4 3 2 2" xfId="2069" xr:uid="{4DFC100E-99CA-41F9-83E1-9E324FE17EBA}"/>
    <cellStyle name="40% - Accent1 4 3 2 2 2" xfId="43757" xr:uid="{5FCAE911-AB68-4BC7-8743-67E99A8B5D36}"/>
    <cellStyle name="40% - Accent1 4 3 2 2 3" xfId="30107" xr:uid="{2F9EBF96-1AA8-4040-991D-EB6F844F55AE}"/>
    <cellStyle name="40% - Accent1 4 3 2 2 4" xfId="16544" xr:uid="{A74E0D31-696D-4895-AD63-4F1465F08E31}"/>
    <cellStyle name="40% - Accent1 4 3 2 3" xfId="43756" xr:uid="{887F8855-AA9C-49FC-BBA3-052D1C0B14FB}"/>
    <cellStyle name="40% - Accent1 4 3 2 4" xfId="30106" xr:uid="{BCC8910B-27E6-465D-91EC-DA74184C23CF}"/>
    <cellStyle name="40% - Accent1 4 3 2 5" xfId="16543" xr:uid="{4FB6D8BD-0AAA-4591-96BF-6E9802A63187}"/>
    <cellStyle name="40% - Accent1 4 3 3" xfId="2070" xr:uid="{35504A68-2CBD-4ECD-AF6F-BAB517C7256F}"/>
    <cellStyle name="40% - Accent1 4 3 3 2" xfId="2071" xr:uid="{BEEFF45D-3427-4556-83D7-A99512A92EEF}"/>
    <cellStyle name="40% - Accent1 4 3 3 2 2" xfId="43759" xr:uid="{520FA280-DE65-442B-8B41-E26A73F8CE1F}"/>
    <cellStyle name="40% - Accent1 4 3 3 2 3" xfId="30109" xr:uid="{A5864961-70D0-4DE3-BABD-94E5D739391E}"/>
    <cellStyle name="40% - Accent1 4 3 3 2 4" xfId="16546" xr:uid="{9B2C680F-2AB1-49BB-924C-20C849F7D27D}"/>
    <cellStyle name="40% - Accent1 4 3 3 3" xfId="43758" xr:uid="{8F37EB07-795A-4145-B434-FEE5C8A9748F}"/>
    <cellStyle name="40% - Accent1 4 3 3 4" xfId="30108" xr:uid="{0FA53DAF-9B9E-4C5A-8226-3080A10A45F9}"/>
    <cellStyle name="40% - Accent1 4 3 3 5" xfId="16545" xr:uid="{E740F6FB-FEAF-4CE6-A356-3261ADFD1394}"/>
    <cellStyle name="40% - Accent1 4 3 4" xfId="2072" xr:uid="{E1E46AE1-3AA4-42D9-9DB6-FECB674DD9B3}"/>
    <cellStyle name="40% - Accent1 4 3 4 2" xfId="43760" xr:uid="{36AEA197-5445-4D51-8FCB-B27507B31DC4}"/>
    <cellStyle name="40% - Accent1 4 3 4 3" xfId="30110" xr:uid="{06ADDBD3-6AD1-49CC-9BB4-79F8FA883B21}"/>
    <cellStyle name="40% - Accent1 4 3 4 4" xfId="16547" xr:uid="{97313984-FFEE-46ED-A702-52C09A94076B}"/>
    <cellStyle name="40% - Accent1 4 3 5" xfId="43755" xr:uid="{029B1B7B-71DE-48B5-9989-81D3860D179F}"/>
    <cellStyle name="40% - Accent1 4 3 6" xfId="30105" xr:uid="{D00BB7A4-C4B3-4EE1-AC41-06ED012943E7}"/>
    <cellStyle name="40% - Accent1 4 3 7" xfId="16542" xr:uid="{9883E060-8DAC-476B-945B-F2A2ECC281FA}"/>
    <cellStyle name="40% - Accent1 4 4" xfId="2073" xr:uid="{4F62EA65-A808-4AA6-BCEC-86EEFF02A638}"/>
    <cellStyle name="40% - Accent1 4 4 2" xfId="2074" xr:uid="{94929B3B-7422-47F3-9D43-46B966C9E726}"/>
    <cellStyle name="40% - Accent1 4 4 2 2" xfId="2075" xr:uid="{C2C51586-7C93-4F47-A17B-676A7E265C74}"/>
    <cellStyle name="40% - Accent1 4 4 2 2 2" xfId="43763" xr:uid="{807DF424-FF1A-4BA1-B812-6C02CC842FC5}"/>
    <cellStyle name="40% - Accent1 4 4 2 2 3" xfId="30113" xr:uid="{9C3AE746-E433-404D-BA67-00F1C92164D9}"/>
    <cellStyle name="40% - Accent1 4 4 2 2 4" xfId="16550" xr:uid="{5BE0899E-6616-43CF-A8AF-0ABD58D9D4D5}"/>
    <cellStyle name="40% - Accent1 4 4 2 3" xfId="43762" xr:uid="{404E65D5-C182-444D-AF67-4A9F70FEF165}"/>
    <cellStyle name="40% - Accent1 4 4 2 4" xfId="30112" xr:uid="{0446FA2A-8D5A-43E2-8DDC-AFE7CF0B0DAF}"/>
    <cellStyle name="40% - Accent1 4 4 2 5" xfId="16549" xr:uid="{8EB3049D-4968-45D7-BFF7-582D89DA53CF}"/>
    <cellStyle name="40% - Accent1 4 4 3" xfId="2076" xr:uid="{35D6AACC-E6E9-48C6-A60C-7F008E175965}"/>
    <cellStyle name="40% - Accent1 4 4 3 2" xfId="2077" xr:uid="{8BC7832D-BDBF-43E6-AA65-5E4AAEFC952B}"/>
    <cellStyle name="40% - Accent1 4 4 3 2 2" xfId="43765" xr:uid="{15771E3D-8E10-47E7-B432-400CCD17CD2F}"/>
    <cellStyle name="40% - Accent1 4 4 3 2 3" xfId="30115" xr:uid="{15521287-8D3A-4325-B851-D9C01AC3882D}"/>
    <cellStyle name="40% - Accent1 4 4 3 2 4" xfId="16552" xr:uid="{FBEB4BBD-244B-4D10-A943-34CD7EDEA90B}"/>
    <cellStyle name="40% - Accent1 4 4 3 3" xfId="43764" xr:uid="{49845FAF-8739-44A6-B2D1-3BD2F84FB000}"/>
    <cellStyle name="40% - Accent1 4 4 3 4" xfId="30114" xr:uid="{04BF85C8-E355-4E5C-A881-BE29223514FB}"/>
    <cellStyle name="40% - Accent1 4 4 3 5" xfId="16551" xr:uid="{ACCD28F4-CD8E-4771-9EC4-5B0F1E126066}"/>
    <cellStyle name="40% - Accent1 4 4 4" xfId="2078" xr:uid="{ED654EE0-8B5A-4979-BBEF-EFA25BEE3529}"/>
    <cellStyle name="40% - Accent1 4 4 4 2" xfId="43766" xr:uid="{7CF731CD-4C00-470A-9FD5-E7DAD5479DF5}"/>
    <cellStyle name="40% - Accent1 4 4 4 3" xfId="30116" xr:uid="{80C70243-BD0A-4331-8A39-DB8B19D4539F}"/>
    <cellStyle name="40% - Accent1 4 4 4 4" xfId="16553" xr:uid="{BCEC464F-44F4-4D68-BB59-C891D7364350}"/>
    <cellStyle name="40% - Accent1 4 4 5" xfId="43761" xr:uid="{F09E39DE-646F-4D2F-A693-EB87DAE1BBDD}"/>
    <cellStyle name="40% - Accent1 4 4 6" xfId="30111" xr:uid="{080F7B96-95CA-41B9-80B8-DFC6FBBFDC90}"/>
    <cellStyle name="40% - Accent1 4 4 7" xfId="16548" xr:uid="{29E0913C-04BC-4B61-A20C-6A68F46DD6C7}"/>
    <cellStyle name="40% - Accent1 4 5" xfId="2079" xr:uid="{338C49BB-8979-4113-A148-DD2986D3E4A9}"/>
    <cellStyle name="40% - Accent1 4 5 2" xfId="2080" xr:uid="{D24BD656-B251-49B8-8BD8-1176AB0B9AF9}"/>
    <cellStyle name="40% - Accent1 4 5 2 2" xfId="2081" xr:uid="{659E4768-4256-4F82-A160-977D90F9ABB2}"/>
    <cellStyle name="40% - Accent1 4 5 2 2 2" xfId="43769" xr:uid="{53045132-F908-4401-BC07-31393704A9BA}"/>
    <cellStyle name="40% - Accent1 4 5 2 2 3" xfId="30119" xr:uid="{E7B972C9-0B4B-4C30-9EDB-08683D0BB984}"/>
    <cellStyle name="40% - Accent1 4 5 2 2 4" xfId="16556" xr:uid="{1086EFE8-2921-4029-BA58-7EB86E477C29}"/>
    <cellStyle name="40% - Accent1 4 5 2 3" xfId="43768" xr:uid="{4607947A-5FC8-457F-94DE-5C8AFDC620D7}"/>
    <cellStyle name="40% - Accent1 4 5 2 4" xfId="30118" xr:uid="{FDBBCD80-618B-4ADB-9B68-3DBF968FB510}"/>
    <cellStyle name="40% - Accent1 4 5 2 5" xfId="16555" xr:uid="{49DBFCF7-C0C4-4377-9A16-45C762B37E99}"/>
    <cellStyle name="40% - Accent1 4 5 3" xfId="2082" xr:uid="{DAF21D1E-46EF-4D04-8CF9-47CF75D4E1AD}"/>
    <cellStyle name="40% - Accent1 4 5 3 2" xfId="2083" xr:uid="{82004FAD-989B-4F6A-BDBC-241C92C5BFA8}"/>
    <cellStyle name="40% - Accent1 4 5 3 2 2" xfId="43771" xr:uid="{8B83ADEE-1F0D-4366-AF6E-3622C44AF246}"/>
    <cellStyle name="40% - Accent1 4 5 3 2 3" xfId="30121" xr:uid="{935DA373-DEE3-425E-97CB-066D909D3AD7}"/>
    <cellStyle name="40% - Accent1 4 5 3 2 4" xfId="16558" xr:uid="{6AD1EB68-C3AC-4222-B978-FAEFA64B1DE9}"/>
    <cellStyle name="40% - Accent1 4 5 3 3" xfId="43770" xr:uid="{8BE772E8-24AF-4DE6-9EE2-559CCC558598}"/>
    <cellStyle name="40% - Accent1 4 5 3 4" xfId="30120" xr:uid="{6195FA44-82A7-402B-AB05-807A6BE8E5B2}"/>
    <cellStyle name="40% - Accent1 4 5 3 5" xfId="16557" xr:uid="{356F3A1A-6A80-47C3-9835-00E9650EB438}"/>
    <cellStyle name="40% - Accent1 4 5 4" xfId="2084" xr:uid="{19FB43BA-6471-4CF3-A227-9D2258E0CC9E}"/>
    <cellStyle name="40% - Accent1 4 5 4 2" xfId="43772" xr:uid="{188B912A-B87C-42A3-8C1E-39AA169FFE24}"/>
    <cellStyle name="40% - Accent1 4 5 4 3" xfId="30122" xr:uid="{1ADA32AC-0FC6-4137-B130-DD29707DFD3D}"/>
    <cellStyle name="40% - Accent1 4 5 4 4" xfId="16559" xr:uid="{5D5A8A25-2D4C-49D2-950E-5C645E76F130}"/>
    <cellStyle name="40% - Accent1 4 5 5" xfId="43767" xr:uid="{C9DB5C31-26E3-4F25-B22D-785F30D9634B}"/>
    <cellStyle name="40% - Accent1 4 5 6" xfId="30117" xr:uid="{7BF0CD43-D16B-4A50-984E-16664A502494}"/>
    <cellStyle name="40% - Accent1 4 5 7" xfId="16554" xr:uid="{16D40135-FF7A-4E62-ABA6-75410E2F952E}"/>
    <cellStyle name="40% - Accent1 4 6" xfId="2085" xr:uid="{97FA05B0-D945-4BF8-939B-BCA1E4C5EB2F}"/>
    <cellStyle name="40% - Accent1 4 6 2" xfId="2086" xr:uid="{9ABED373-414E-445E-A3BF-B0E292CBD7C7}"/>
    <cellStyle name="40% - Accent1 4 6 2 2" xfId="43774" xr:uid="{362DB67C-85B6-4B31-B26F-F0CA0C99E651}"/>
    <cellStyle name="40% - Accent1 4 6 2 3" xfId="30124" xr:uid="{B21782A5-822A-4D53-A6C7-45B9963D24F7}"/>
    <cellStyle name="40% - Accent1 4 6 2 4" xfId="16561" xr:uid="{B0162A4D-F0FE-4F86-82FF-71FF37A30A3F}"/>
    <cellStyle name="40% - Accent1 4 6 3" xfId="43773" xr:uid="{698A4CAB-0168-41A9-92C9-48F71B2413C7}"/>
    <cellStyle name="40% - Accent1 4 6 4" xfId="30123" xr:uid="{D50C6444-B438-4450-AF2D-3CABF6B32C62}"/>
    <cellStyle name="40% - Accent1 4 6 5" xfId="16560" xr:uid="{D510D99C-0F73-4B09-90BD-489B3FA11DBC}"/>
    <cellStyle name="40% - Accent1 4 7" xfId="2087" xr:uid="{394AFD3B-FB66-44F4-A2ED-7782551C50EA}"/>
    <cellStyle name="40% - Accent1 4 7 2" xfId="2088" xr:uid="{A18E3722-82F2-417C-9411-18CC617B0BFC}"/>
    <cellStyle name="40% - Accent1 4 7 2 2" xfId="43776" xr:uid="{6D8F3FBB-4CB7-4733-AA09-D93B4B45E1F3}"/>
    <cellStyle name="40% - Accent1 4 7 2 3" xfId="30126" xr:uid="{B12BEF2E-81B1-42DD-88A4-9D3D36D2388B}"/>
    <cellStyle name="40% - Accent1 4 7 2 4" xfId="16563" xr:uid="{04230F5F-004B-467D-9D59-10AB9CC672DA}"/>
    <cellStyle name="40% - Accent1 4 7 3" xfId="43775" xr:uid="{F3574389-54A5-4A96-9989-4DB0053D9899}"/>
    <cellStyle name="40% - Accent1 4 7 4" xfId="30125" xr:uid="{EDE7DB6E-70A4-4B04-A372-E9E7868F61A0}"/>
    <cellStyle name="40% - Accent1 4 7 5" xfId="16562" xr:uid="{89E2EF1B-C6D8-409D-8F8F-85DE3352A85C}"/>
    <cellStyle name="40% - Accent1 4 8" xfId="2089" xr:uid="{9C1D073A-8245-4033-822A-680836A1F9D6}"/>
    <cellStyle name="40% - Accent1 4 8 2" xfId="43777" xr:uid="{92AF8B4D-579A-4541-A039-8FEB04F65D6D}"/>
    <cellStyle name="40% - Accent1 4 8 3" xfId="30127" xr:uid="{3568A053-CEA7-4EA1-91F9-AEB6A65F1992}"/>
    <cellStyle name="40% - Accent1 4 8 4" xfId="16564" xr:uid="{8AF0B19A-2217-420E-92CB-3DFB0B96BE93}"/>
    <cellStyle name="40% - Accent1 4 9" xfId="41803" xr:uid="{7EA7E428-A5A7-4322-AB2B-4EE6FB2EE347}"/>
    <cellStyle name="40% - Accent1 5" xfId="2090" xr:uid="{6657B30E-9B78-4B4D-8E09-4DF6E051D68A}"/>
    <cellStyle name="40% - Accent1 5 10" xfId="30128" xr:uid="{7E9F36BB-0B6A-44FF-900B-5FFF66517E74}"/>
    <cellStyle name="40% - Accent1 5 11" xfId="16565" xr:uid="{3F32F385-E2E7-4AC8-873A-B28B9C52F2E3}"/>
    <cellStyle name="40% - Accent1 5 2" xfId="2091" xr:uid="{E04631A9-1D46-416C-BE74-88447BDC1DF7}"/>
    <cellStyle name="40% - Accent1 5 2 2" xfId="2092" xr:uid="{D053AD19-DF8C-469B-80CF-34D1046A878D}"/>
    <cellStyle name="40% - Accent1 5 2 2 2" xfId="2093" xr:uid="{6D811DC2-CF09-4C00-AAA9-BB91A6FE2ABF}"/>
    <cellStyle name="40% - Accent1 5 2 2 2 2" xfId="2094" xr:uid="{E8A3003F-EA94-49C8-88AB-D779DED7B6ED}"/>
    <cellStyle name="40% - Accent1 5 2 2 2 2 2" xfId="43782" xr:uid="{4F3241FA-A4DD-413D-9B67-D47C2BD071AE}"/>
    <cellStyle name="40% - Accent1 5 2 2 2 2 3" xfId="30132" xr:uid="{33C8B605-C9A0-42E6-87FC-FCE20B8FC22B}"/>
    <cellStyle name="40% - Accent1 5 2 2 2 2 4" xfId="16569" xr:uid="{9603B25F-156D-46C8-9CA8-13628BF0904E}"/>
    <cellStyle name="40% - Accent1 5 2 2 2 3" xfId="43781" xr:uid="{765E1469-44C9-48F7-9B3C-15F72AE8CD24}"/>
    <cellStyle name="40% - Accent1 5 2 2 2 4" xfId="30131" xr:uid="{F8275737-D6A8-4D07-816C-BFE579B91722}"/>
    <cellStyle name="40% - Accent1 5 2 2 2 5" xfId="16568" xr:uid="{A448989B-0D78-44FC-8667-E90DED35579F}"/>
    <cellStyle name="40% - Accent1 5 2 2 3" xfId="2095" xr:uid="{6EEF3052-C80B-486D-BD35-66D640E58018}"/>
    <cellStyle name="40% - Accent1 5 2 2 3 2" xfId="2096" xr:uid="{A53606F3-0158-4E17-AB39-023A6D8B961C}"/>
    <cellStyle name="40% - Accent1 5 2 2 3 2 2" xfId="43784" xr:uid="{674E2080-779E-4B03-A76F-249C7999DD8B}"/>
    <cellStyle name="40% - Accent1 5 2 2 3 2 3" xfId="30134" xr:uid="{F9FC6952-310F-4346-99E7-06F52F7AE5BE}"/>
    <cellStyle name="40% - Accent1 5 2 2 3 2 4" xfId="16571" xr:uid="{A3B77255-3965-45C9-8BEC-AA02B0FCFFE9}"/>
    <cellStyle name="40% - Accent1 5 2 2 3 3" xfId="43783" xr:uid="{84DBDBC3-33C4-4D38-A08E-9A1300DD486F}"/>
    <cellStyle name="40% - Accent1 5 2 2 3 4" xfId="30133" xr:uid="{89C4C83F-33B3-493A-882C-20825C915AFE}"/>
    <cellStyle name="40% - Accent1 5 2 2 3 5" xfId="16570" xr:uid="{BBEAED17-864B-4FDF-8616-8209888C059B}"/>
    <cellStyle name="40% - Accent1 5 2 2 4" xfId="2097" xr:uid="{2053EA5F-CCF5-4514-AF73-9D880A53C0B8}"/>
    <cellStyle name="40% - Accent1 5 2 2 4 2" xfId="43785" xr:uid="{03DC1B45-59C5-4043-9D5B-F17F0966FBC3}"/>
    <cellStyle name="40% - Accent1 5 2 2 4 3" xfId="30135" xr:uid="{975C8CF1-FF45-48F5-A20B-95E973E34058}"/>
    <cellStyle name="40% - Accent1 5 2 2 4 4" xfId="16572" xr:uid="{348F72EC-F441-4C60-85F5-017D3021D74E}"/>
    <cellStyle name="40% - Accent1 5 2 2 5" xfId="43780" xr:uid="{1205F225-E334-416E-8243-CC4E093102ED}"/>
    <cellStyle name="40% - Accent1 5 2 2 6" xfId="30130" xr:uid="{DAC5FE26-2002-4F51-BB1F-698209C9709F}"/>
    <cellStyle name="40% - Accent1 5 2 2 7" xfId="16567" xr:uid="{751A3CD0-76C4-4808-AB3D-06EDAE8DAD42}"/>
    <cellStyle name="40% - Accent1 5 2 3" xfId="2098" xr:uid="{1ABDFF64-C694-424E-B776-324EFDECAAA9}"/>
    <cellStyle name="40% - Accent1 5 2 3 2" xfId="2099" xr:uid="{4FFF8A4A-5038-4A2F-A16E-A19FD61B293F}"/>
    <cellStyle name="40% - Accent1 5 2 3 2 2" xfId="43787" xr:uid="{883B64EE-B0C6-4464-AE5C-F4A15C8F1CD5}"/>
    <cellStyle name="40% - Accent1 5 2 3 2 3" xfId="30137" xr:uid="{9696A04F-6504-4E81-A705-95D7069C6ACB}"/>
    <cellStyle name="40% - Accent1 5 2 3 2 4" xfId="16574" xr:uid="{E706F5BF-DF42-47B4-8663-5E1BC497EE22}"/>
    <cellStyle name="40% - Accent1 5 2 3 3" xfId="43786" xr:uid="{02A896B9-34C3-4B78-995F-96CCFDF51C08}"/>
    <cellStyle name="40% - Accent1 5 2 3 4" xfId="30136" xr:uid="{F28EAD71-1ADC-44E0-8252-925C6C0D005B}"/>
    <cellStyle name="40% - Accent1 5 2 3 5" xfId="16573" xr:uid="{3F24CA23-A454-46D7-ABD4-3227A0AB124D}"/>
    <cellStyle name="40% - Accent1 5 2 4" xfId="2100" xr:uid="{73685F22-3424-4F9C-8FF9-3614A04CFFD0}"/>
    <cellStyle name="40% - Accent1 5 2 4 2" xfId="2101" xr:uid="{681DC95F-A636-4B48-A33E-0BFB647C63D9}"/>
    <cellStyle name="40% - Accent1 5 2 4 2 2" xfId="43789" xr:uid="{F21C1F2F-BF59-4802-9103-9AC9B016FDAC}"/>
    <cellStyle name="40% - Accent1 5 2 4 2 3" xfId="30139" xr:uid="{23C48920-6898-4135-8037-8F446D1065F9}"/>
    <cellStyle name="40% - Accent1 5 2 4 2 4" xfId="16576" xr:uid="{63FDCD8E-2A67-4293-BD2B-556C5611ADA6}"/>
    <cellStyle name="40% - Accent1 5 2 4 3" xfId="43788" xr:uid="{3C5365C7-15B2-4E15-B173-435D970902A6}"/>
    <cellStyle name="40% - Accent1 5 2 4 4" xfId="30138" xr:uid="{F4284780-6029-4586-8A44-B3E22E43039D}"/>
    <cellStyle name="40% - Accent1 5 2 4 5" xfId="16575" xr:uid="{B5223BA4-AB68-4D53-BC80-E2A62778FB86}"/>
    <cellStyle name="40% - Accent1 5 2 5" xfId="2102" xr:uid="{E0326CFD-9572-4895-8AF0-80EE6C95ED5E}"/>
    <cellStyle name="40% - Accent1 5 2 5 2" xfId="43790" xr:uid="{0FA31F4C-5D18-4632-9909-BCD21E7F3741}"/>
    <cellStyle name="40% - Accent1 5 2 5 3" xfId="30140" xr:uid="{D065F6BA-5867-45FB-81B3-E8B3D3666B90}"/>
    <cellStyle name="40% - Accent1 5 2 5 4" xfId="16577" xr:uid="{24A28F9E-A8F5-4C31-B093-588062C9A379}"/>
    <cellStyle name="40% - Accent1 5 2 6" xfId="43779" xr:uid="{7D8F4176-0EBC-4736-A08C-7F8B69AD8821}"/>
    <cellStyle name="40% - Accent1 5 2 7" xfId="30129" xr:uid="{7655C46F-688A-4041-B87E-D1C1A554FC7E}"/>
    <cellStyle name="40% - Accent1 5 2 8" xfId="16566" xr:uid="{D3B82D62-42D4-4BF9-9253-76F31DB11CCF}"/>
    <cellStyle name="40% - Accent1 5 3" xfId="2103" xr:uid="{D6566E96-B1B5-4C7E-BD3A-6AF797DB9F56}"/>
    <cellStyle name="40% - Accent1 5 3 2" xfId="2104" xr:uid="{458AC8CB-408D-4D30-8C44-3D16C6451CEA}"/>
    <cellStyle name="40% - Accent1 5 3 2 2" xfId="2105" xr:uid="{7443316D-B8AE-4092-9F69-D07E019A5281}"/>
    <cellStyle name="40% - Accent1 5 3 2 2 2" xfId="43793" xr:uid="{DBE4E3F6-C1DC-4B67-A73C-1506B30D8907}"/>
    <cellStyle name="40% - Accent1 5 3 2 2 3" xfId="30143" xr:uid="{D6875923-5D6B-4F52-87B8-33D99FABAFA3}"/>
    <cellStyle name="40% - Accent1 5 3 2 2 4" xfId="16580" xr:uid="{86B08808-E862-4F6E-BEB4-AD863A963B9B}"/>
    <cellStyle name="40% - Accent1 5 3 2 3" xfId="43792" xr:uid="{271A107D-CDE6-4272-821D-0F5A5CEB1608}"/>
    <cellStyle name="40% - Accent1 5 3 2 4" xfId="30142" xr:uid="{1B4DFCFE-4F79-4B46-ABC8-A2BA9415BDD0}"/>
    <cellStyle name="40% - Accent1 5 3 2 5" xfId="16579" xr:uid="{678A7B34-07E6-4EC6-BC45-25646BCE7512}"/>
    <cellStyle name="40% - Accent1 5 3 3" xfId="2106" xr:uid="{68783897-5EAD-4CA7-AD71-071390EBD6CB}"/>
    <cellStyle name="40% - Accent1 5 3 3 2" xfId="2107" xr:uid="{553D554F-AC49-49A5-BBC0-8026E1D106E8}"/>
    <cellStyle name="40% - Accent1 5 3 3 2 2" xfId="43795" xr:uid="{B582807E-6FE1-4238-9B93-1E958B8ACA79}"/>
    <cellStyle name="40% - Accent1 5 3 3 2 3" xfId="30145" xr:uid="{4F4A33C0-0235-42BE-B566-214D5D2DFBDC}"/>
    <cellStyle name="40% - Accent1 5 3 3 2 4" xfId="16582" xr:uid="{629DA5FE-4B3B-4263-A1EB-8F7561691A8F}"/>
    <cellStyle name="40% - Accent1 5 3 3 3" xfId="43794" xr:uid="{37A5D434-DE42-4493-9971-42D0E8F4E965}"/>
    <cellStyle name="40% - Accent1 5 3 3 4" xfId="30144" xr:uid="{95E23F12-BF97-4F6E-BF07-089E90491004}"/>
    <cellStyle name="40% - Accent1 5 3 3 5" xfId="16581" xr:uid="{709CD7A4-0173-4158-A557-FD011B7B9DAD}"/>
    <cellStyle name="40% - Accent1 5 3 4" xfId="2108" xr:uid="{9433B2E5-A083-45CA-AD30-348CA549299F}"/>
    <cellStyle name="40% - Accent1 5 3 4 2" xfId="43796" xr:uid="{3E012E26-1AA7-4977-A120-0CC2DDB1F825}"/>
    <cellStyle name="40% - Accent1 5 3 4 3" xfId="30146" xr:uid="{DBAB7CDE-890C-42AD-A725-7FD0DF372A4F}"/>
    <cellStyle name="40% - Accent1 5 3 4 4" xfId="16583" xr:uid="{570C5CE5-1D82-423C-94DA-D2EC075DAB6D}"/>
    <cellStyle name="40% - Accent1 5 3 5" xfId="43791" xr:uid="{B2F7249C-BF63-4A95-A974-61375925E7DC}"/>
    <cellStyle name="40% - Accent1 5 3 6" xfId="30141" xr:uid="{D5156C23-FDFB-418E-BDE5-DBFF39A063FE}"/>
    <cellStyle name="40% - Accent1 5 3 7" xfId="16578" xr:uid="{6E6E51A1-66F7-4A23-883D-FAD761099E2D}"/>
    <cellStyle name="40% - Accent1 5 4" xfId="2109" xr:uid="{242ED38C-923B-4027-8D94-DEE599D3EC44}"/>
    <cellStyle name="40% - Accent1 5 4 2" xfId="2110" xr:uid="{E2CE787C-2035-415D-B3DD-CFAF7B8DF11B}"/>
    <cellStyle name="40% - Accent1 5 4 2 2" xfId="2111" xr:uid="{2C423781-1FBF-45AC-A796-C2517EDCEA69}"/>
    <cellStyle name="40% - Accent1 5 4 2 2 2" xfId="43799" xr:uid="{EEF55253-7481-4154-9714-C9C33351491A}"/>
    <cellStyle name="40% - Accent1 5 4 2 2 3" xfId="30149" xr:uid="{98EDAA54-9EFA-4CFC-9361-010DFA5F8A0D}"/>
    <cellStyle name="40% - Accent1 5 4 2 2 4" xfId="16586" xr:uid="{442FC684-8487-41C8-A37F-59E25F95A212}"/>
    <cellStyle name="40% - Accent1 5 4 2 3" xfId="43798" xr:uid="{952F26F8-E4C3-482A-9402-BF88E686BE52}"/>
    <cellStyle name="40% - Accent1 5 4 2 4" xfId="30148" xr:uid="{7E66D35A-3643-4D9D-85DF-D74E3E3667B8}"/>
    <cellStyle name="40% - Accent1 5 4 2 5" xfId="16585" xr:uid="{D491943F-2CE7-425A-A25E-4287375C5D40}"/>
    <cellStyle name="40% - Accent1 5 4 3" xfId="2112" xr:uid="{CA44DF2A-8481-4C19-80ED-6F15D87352E1}"/>
    <cellStyle name="40% - Accent1 5 4 3 2" xfId="2113" xr:uid="{43634473-226E-450E-BF06-766F8164A55E}"/>
    <cellStyle name="40% - Accent1 5 4 3 2 2" xfId="43801" xr:uid="{A3D52670-B56F-4032-8CAC-44597C2A6856}"/>
    <cellStyle name="40% - Accent1 5 4 3 2 3" xfId="30151" xr:uid="{00698FC4-2DC0-4BDD-B286-444E6D2E6B98}"/>
    <cellStyle name="40% - Accent1 5 4 3 2 4" xfId="16588" xr:uid="{D5E6F52A-F2B9-4F26-8174-0A7C2572B048}"/>
    <cellStyle name="40% - Accent1 5 4 3 3" xfId="43800" xr:uid="{34D5D16D-51AF-4459-A55C-0689358969AC}"/>
    <cellStyle name="40% - Accent1 5 4 3 4" xfId="30150" xr:uid="{39633120-6241-4DAF-AAE4-FA39D9DA1D3F}"/>
    <cellStyle name="40% - Accent1 5 4 3 5" xfId="16587" xr:uid="{8804352D-EA68-4C43-9DFF-A68DA1B81F33}"/>
    <cellStyle name="40% - Accent1 5 4 4" xfId="2114" xr:uid="{2D747B66-4A3D-43F0-9E3A-4172042E138B}"/>
    <cellStyle name="40% - Accent1 5 4 4 2" xfId="43802" xr:uid="{F854ED73-88A7-4BED-978F-86D8F754B687}"/>
    <cellStyle name="40% - Accent1 5 4 4 3" xfId="30152" xr:uid="{C4969979-748B-4C3F-85A3-1AE0BAF6B444}"/>
    <cellStyle name="40% - Accent1 5 4 4 4" xfId="16589" xr:uid="{FC955DD9-4CE9-4AF6-878B-58870E0DAE7B}"/>
    <cellStyle name="40% - Accent1 5 4 5" xfId="43797" xr:uid="{B405EFD1-393D-4582-A396-E9F253F8684C}"/>
    <cellStyle name="40% - Accent1 5 4 6" xfId="30147" xr:uid="{A81641F0-7A9A-4AB9-A11D-A03525F6CF70}"/>
    <cellStyle name="40% - Accent1 5 4 7" xfId="16584" xr:uid="{94750D4B-1769-4440-8FED-8640AB2A5450}"/>
    <cellStyle name="40% - Accent1 5 5" xfId="2115" xr:uid="{598B93E7-5F75-4286-B606-0567C6EB4213}"/>
    <cellStyle name="40% - Accent1 5 5 2" xfId="2116" xr:uid="{8D8AD678-76AF-4BFD-82D1-18CEA20AC7F5}"/>
    <cellStyle name="40% - Accent1 5 5 2 2" xfId="2117" xr:uid="{83CC157C-BCF0-48AD-BDDD-71244167AA36}"/>
    <cellStyle name="40% - Accent1 5 5 2 2 2" xfId="43805" xr:uid="{625EEA17-DAD9-4E49-99A3-88132DC457A4}"/>
    <cellStyle name="40% - Accent1 5 5 2 2 3" xfId="30155" xr:uid="{F6E916C4-F003-4991-B664-F57E43CD794A}"/>
    <cellStyle name="40% - Accent1 5 5 2 2 4" xfId="16592" xr:uid="{C8A1B42B-517A-485B-96F5-84ED1B52E95B}"/>
    <cellStyle name="40% - Accent1 5 5 2 3" xfId="43804" xr:uid="{18D4E13C-2C10-44B2-9B3D-2C4D8B6C2F61}"/>
    <cellStyle name="40% - Accent1 5 5 2 4" xfId="30154" xr:uid="{75AEF981-A8C8-4383-8516-85F45D931F16}"/>
    <cellStyle name="40% - Accent1 5 5 2 5" xfId="16591" xr:uid="{B41FA1D9-39F5-415E-BB56-D9EEF8832DD6}"/>
    <cellStyle name="40% - Accent1 5 5 3" xfId="2118" xr:uid="{7C8B81E1-DB3C-4FEF-B8C3-39DECD8C9DEF}"/>
    <cellStyle name="40% - Accent1 5 5 3 2" xfId="2119" xr:uid="{17E40EF3-D838-4D75-A0E3-BF75A056B105}"/>
    <cellStyle name="40% - Accent1 5 5 3 2 2" xfId="43807" xr:uid="{2B2A245B-E15A-490B-A01A-C50AA6846303}"/>
    <cellStyle name="40% - Accent1 5 5 3 2 3" xfId="30157" xr:uid="{129FAC14-4845-4CB6-8EAF-B9479D0F527E}"/>
    <cellStyle name="40% - Accent1 5 5 3 2 4" xfId="16594" xr:uid="{B66D3A1A-999D-43A6-8D44-AF27C97E1EF8}"/>
    <cellStyle name="40% - Accent1 5 5 3 3" xfId="43806" xr:uid="{EB317D3A-19FE-4B38-87C5-CBA8C1864D8B}"/>
    <cellStyle name="40% - Accent1 5 5 3 4" xfId="30156" xr:uid="{ED1B8DE3-2BF9-4057-B525-61240C379CD3}"/>
    <cellStyle name="40% - Accent1 5 5 3 5" xfId="16593" xr:uid="{1D11D80E-B592-4B8B-B7CB-113710C13F68}"/>
    <cellStyle name="40% - Accent1 5 5 4" xfId="2120" xr:uid="{564CBDC5-6F30-4E30-8C8A-39F565835CE0}"/>
    <cellStyle name="40% - Accent1 5 5 4 2" xfId="43808" xr:uid="{C52B976C-B635-48A9-AF12-2DDEB3E98E98}"/>
    <cellStyle name="40% - Accent1 5 5 4 3" xfId="30158" xr:uid="{2EAAE798-5F80-43E6-AAFE-10B6E70AA977}"/>
    <cellStyle name="40% - Accent1 5 5 4 4" xfId="16595" xr:uid="{E6A2308F-C091-43CE-A701-0F3A3BD5830C}"/>
    <cellStyle name="40% - Accent1 5 5 5" xfId="43803" xr:uid="{49F65132-EEEC-4E18-ABD4-56B1C9E78173}"/>
    <cellStyle name="40% - Accent1 5 5 6" xfId="30153" xr:uid="{706EA7D9-4494-4CBD-BC29-FC11382C61C5}"/>
    <cellStyle name="40% - Accent1 5 5 7" xfId="16590" xr:uid="{C76D2B1C-E052-46AD-A15B-17CCAE366E74}"/>
    <cellStyle name="40% - Accent1 5 6" xfId="2121" xr:uid="{3B8C71A8-BD25-4C25-8AE6-CAE69BDBB25C}"/>
    <cellStyle name="40% - Accent1 5 6 2" xfId="2122" xr:uid="{881169F3-BD15-4E0D-A048-8C537961BCA8}"/>
    <cellStyle name="40% - Accent1 5 6 2 2" xfId="43810" xr:uid="{A5C6B766-7477-4BFF-93AE-EECB1CD94431}"/>
    <cellStyle name="40% - Accent1 5 6 2 3" xfId="30160" xr:uid="{3755D6A0-235A-4367-9D25-4F9E52CC4433}"/>
    <cellStyle name="40% - Accent1 5 6 2 4" xfId="16597" xr:uid="{A9BAEDE8-664C-467D-8BCD-ED011DCEA68F}"/>
    <cellStyle name="40% - Accent1 5 6 3" xfId="43809" xr:uid="{008FC84B-AA05-465A-BB8C-F15135C2573E}"/>
    <cellStyle name="40% - Accent1 5 6 4" xfId="30159" xr:uid="{79556BCB-6DC3-48F6-A470-7F33E1A5390D}"/>
    <cellStyle name="40% - Accent1 5 6 5" xfId="16596" xr:uid="{B6C97C4B-BE42-4FA3-8E7D-006D73CDD8FA}"/>
    <cellStyle name="40% - Accent1 5 7" xfId="2123" xr:uid="{43119B91-6D2F-49AE-AAD8-BB347E6E006B}"/>
    <cellStyle name="40% - Accent1 5 7 2" xfId="2124" xr:uid="{F1E52FA2-9742-4735-B670-8E69D093471A}"/>
    <cellStyle name="40% - Accent1 5 7 2 2" xfId="43812" xr:uid="{A79D0A72-6C54-4AA6-931B-168B16B4E910}"/>
    <cellStyle name="40% - Accent1 5 7 2 3" xfId="30162" xr:uid="{E4FFE0FE-2475-45A0-8955-6B20F9A92DEF}"/>
    <cellStyle name="40% - Accent1 5 7 2 4" xfId="16599" xr:uid="{365BD7BB-F367-4119-91D5-FFE55922EBDE}"/>
    <cellStyle name="40% - Accent1 5 7 3" xfId="43811" xr:uid="{874B24DF-B266-49B1-BFA5-40DEA0D564AD}"/>
    <cellStyle name="40% - Accent1 5 7 4" xfId="30161" xr:uid="{C7F1F9EF-20F5-4FE7-9052-50472445E6C3}"/>
    <cellStyle name="40% - Accent1 5 7 5" xfId="16598" xr:uid="{B0147A37-6602-4ECD-8960-7E4676000D9A}"/>
    <cellStyle name="40% - Accent1 5 8" xfId="2125" xr:uid="{54CB7E41-8E42-4569-ADEA-F93E40BEABB2}"/>
    <cellStyle name="40% - Accent1 5 8 2" xfId="43813" xr:uid="{8CB60EF0-C8D0-46A3-AD11-9D6F924F354C}"/>
    <cellStyle name="40% - Accent1 5 8 3" xfId="30163" xr:uid="{B58CA056-EE41-434F-BBBA-097504F7EC9C}"/>
    <cellStyle name="40% - Accent1 5 8 4" xfId="16600" xr:uid="{74DA9ED5-F3A0-40C4-8CFC-946B96CBD01F}"/>
    <cellStyle name="40% - Accent1 5 9" xfId="43778" xr:uid="{F4FC5071-C724-4BC4-9CC7-AF0B0A0D08E7}"/>
    <cellStyle name="40% - Accent1 6" xfId="2126" xr:uid="{F7D9C928-71A5-465E-9518-CF88ECF66E1C}"/>
    <cellStyle name="40% - Accent1 6 10" xfId="30164" xr:uid="{33929DB3-6BFD-425D-8BAF-CD652674BB7C}"/>
    <cellStyle name="40% - Accent1 6 11" xfId="16601" xr:uid="{B538895D-57AA-4320-8A05-337AC3EE1F93}"/>
    <cellStyle name="40% - Accent1 6 2" xfId="2127" xr:uid="{B4710F82-C2F7-4E9D-AEE8-D272A3C1F53A}"/>
    <cellStyle name="40% - Accent1 6 2 2" xfId="2128" xr:uid="{44F69EC4-0609-4C63-B85D-CD52840700C2}"/>
    <cellStyle name="40% - Accent1 6 2 2 2" xfId="2129" xr:uid="{999F0A22-508D-4A6E-9039-F3521BA12312}"/>
    <cellStyle name="40% - Accent1 6 2 2 2 2" xfId="2130" xr:uid="{DC0CA11E-9918-4A9E-B016-3D2DB6B23213}"/>
    <cellStyle name="40% - Accent1 6 2 2 2 2 2" xfId="43818" xr:uid="{223544B3-2064-4FA1-B9FB-1308BEE97817}"/>
    <cellStyle name="40% - Accent1 6 2 2 2 2 3" xfId="30168" xr:uid="{76640E5A-3149-46E8-9B36-5E48D9550EBE}"/>
    <cellStyle name="40% - Accent1 6 2 2 2 2 4" xfId="16605" xr:uid="{360E0DAC-D555-44F7-B4E7-B8D1BAEE0DCA}"/>
    <cellStyle name="40% - Accent1 6 2 2 2 3" xfId="43817" xr:uid="{D8095779-3B89-43A6-9E10-219E2476B579}"/>
    <cellStyle name="40% - Accent1 6 2 2 2 4" xfId="30167" xr:uid="{64724B9D-F713-47E7-9F33-59033E70E97D}"/>
    <cellStyle name="40% - Accent1 6 2 2 2 5" xfId="16604" xr:uid="{C387B8EA-601A-40C3-94AF-459E861A55D7}"/>
    <cellStyle name="40% - Accent1 6 2 2 3" xfId="2131" xr:uid="{C6A3E0CB-5421-4C10-A17B-9E510E48E48E}"/>
    <cellStyle name="40% - Accent1 6 2 2 3 2" xfId="2132" xr:uid="{5925BDBF-8981-42B4-A5A9-4BA9A1E04DEC}"/>
    <cellStyle name="40% - Accent1 6 2 2 3 2 2" xfId="43820" xr:uid="{2501EFFE-595D-487F-AB1B-F352AC66B349}"/>
    <cellStyle name="40% - Accent1 6 2 2 3 2 3" xfId="30170" xr:uid="{95392B24-E302-4E5F-8925-E53DB3DD9B4F}"/>
    <cellStyle name="40% - Accent1 6 2 2 3 2 4" xfId="16607" xr:uid="{A8E7AF41-A4D5-4E6E-A59D-7B6891D1E7EA}"/>
    <cellStyle name="40% - Accent1 6 2 2 3 3" xfId="43819" xr:uid="{1C3DE134-CDD9-433A-851D-50D3A7C0CA7E}"/>
    <cellStyle name="40% - Accent1 6 2 2 3 4" xfId="30169" xr:uid="{838F4EB8-AE07-4069-916E-E0DB06AE483F}"/>
    <cellStyle name="40% - Accent1 6 2 2 3 5" xfId="16606" xr:uid="{FF1151A0-ACE5-4320-8525-8EE78786AA66}"/>
    <cellStyle name="40% - Accent1 6 2 2 4" xfId="2133" xr:uid="{CE6B8772-9E31-4764-B682-9811494FBBFB}"/>
    <cellStyle name="40% - Accent1 6 2 2 4 2" xfId="43821" xr:uid="{035A19E1-1B66-49AF-948B-84BC22560328}"/>
    <cellStyle name="40% - Accent1 6 2 2 4 3" xfId="30171" xr:uid="{BCA9A9AF-BD66-4CB1-B803-12F82DD4BEF7}"/>
    <cellStyle name="40% - Accent1 6 2 2 4 4" xfId="16608" xr:uid="{93D7FD76-E764-49D9-B2F0-16BCF24049DF}"/>
    <cellStyle name="40% - Accent1 6 2 2 5" xfId="43816" xr:uid="{48C0E1B3-3F40-4303-92A3-488569AD327D}"/>
    <cellStyle name="40% - Accent1 6 2 2 6" xfId="30166" xr:uid="{B7D5341F-9C05-4A47-BEF7-6D40480DC479}"/>
    <cellStyle name="40% - Accent1 6 2 2 7" xfId="16603" xr:uid="{049299A6-48A0-4FF0-885C-9C7B97E52B54}"/>
    <cellStyle name="40% - Accent1 6 2 3" xfId="2134" xr:uid="{39D50224-E96B-4C05-B4DC-69482900FDAE}"/>
    <cellStyle name="40% - Accent1 6 2 3 2" xfId="2135" xr:uid="{6B0927E9-6356-4B59-AC75-070F98B901CD}"/>
    <cellStyle name="40% - Accent1 6 2 3 2 2" xfId="43823" xr:uid="{57B41A85-7828-472E-8C05-42DD4DEA713D}"/>
    <cellStyle name="40% - Accent1 6 2 3 2 3" xfId="30173" xr:uid="{414AA54B-FCEA-439A-8B40-2A741FD2BD21}"/>
    <cellStyle name="40% - Accent1 6 2 3 2 4" xfId="16610" xr:uid="{16A1A638-0308-497F-8DC3-4D7999648447}"/>
    <cellStyle name="40% - Accent1 6 2 3 3" xfId="43822" xr:uid="{51BC12FD-2E99-4CC2-AF16-2BE6215492E2}"/>
    <cellStyle name="40% - Accent1 6 2 3 4" xfId="30172" xr:uid="{ADF7F121-00AE-4978-ACA2-1977828EAD3B}"/>
    <cellStyle name="40% - Accent1 6 2 3 5" xfId="16609" xr:uid="{994B860D-B4BD-427F-8735-645C3623F230}"/>
    <cellStyle name="40% - Accent1 6 2 4" xfId="2136" xr:uid="{CFF9337E-4C90-4B17-99AF-904CC0A61327}"/>
    <cellStyle name="40% - Accent1 6 2 4 2" xfId="2137" xr:uid="{540DBDC4-E6B8-4D42-A343-E3153D2EF79D}"/>
    <cellStyle name="40% - Accent1 6 2 4 2 2" xfId="43825" xr:uid="{5DBE1A35-50D7-494D-8FCE-A5BABBCDDD2E}"/>
    <cellStyle name="40% - Accent1 6 2 4 2 3" xfId="30175" xr:uid="{7C5B1355-25BE-4318-A04D-514A10B9AC3B}"/>
    <cellStyle name="40% - Accent1 6 2 4 2 4" xfId="16612" xr:uid="{BCC4425A-4B2D-4B8A-9C53-BF1A01F6DBB5}"/>
    <cellStyle name="40% - Accent1 6 2 4 3" xfId="43824" xr:uid="{9AAB232D-7F93-4F12-802A-8FD8ADB45433}"/>
    <cellStyle name="40% - Accent1 6 2 4 4" xfId="30174" xr:uid="{803F1451-B44E-47A4-A3D6-911BA2127FFB}"/>
    <cellStyle name="40% - Accent1 6 2 4 5" xfId="16611" xr:uid="{5C593984-CCA3-4EF6-AD0F-6E558C3F0540}"/>
    <cellStyle name="40% - Accent1 6 2 5" xfId="2138" xr:uid="{3231EF9B-F537-4214-B346-18965778FF2B}"/>
    <cellStyle name="40% - Accent1 6 2 5 2" xfId="43826" xr:uid="{370A7A5F-E845-4DED-B657-1EC939D692EF}"/>
    <cellStyle name="40% - Accent1 6 2 5 3" xfId="30176" xr:uid="{1BEB4E18-4A8F-4B65-93E1-71CDD748B369}"/>
    <cellStyle name="40% - Accent1 6 2 5 4" xfId="16613" xr:uid="{013212BF-A824-4341-B123-243A48CB30B3}"/>
    <cellStyle name="40% - Accent1 6 2 6" xfId="43815" xr:uid="{0B618752-F955-4D7B-8D58-A160D6CADB74}"/>
    <cellStyle name="40% - Accent1 6 2 7" xfId="30165" xr:uid="{D5AF54CB-252F-4402-A9C4-58B6E1325267}"/>
    <cellStyle name="40% - Accent1 6 2 8" xfId="16602" xr:uid="{11466411-F32B-425E-A1D0-E81FA213D592}"/>
    <cellStyle name="40% - Accent1 6 3" xfId="2139" xr:uid="{D860BC2D-16A0-4927-93FA-B7D1BB4AAA2B}"/>
    <cellStyle name="40% - Accent1 6 3 2" xfId="2140" xr:uid="{E0B3872A-6BCB-42B6-86B6-867A1C0C0F2B}"/>
    <cellStyle name="40% - Accent1 6 3 2 2" xfId="2141" xr:uid="{E0053B25-8820-40FB-B040-AC5BD7E26CF8}"/>
    <cellStyle name="40% - Accent1 6 3 2 2 2" xfId="43829" xr:uid="{A18CFEA2-B0E8-495B-8146-B4899AD5C69B}"/>
    <cellStyle name="40% - Accent1 6 3 2 2 3" xfId="30179" xr:uid="{2AB713A7-0963-43B0-BC24-54AD7CC46491}"/>
    <cellStyle name="40% - Accent1 6 3 2 2 4" xfId="16616" xr:uid="{8BB19485-B133-4A5C-8178-6B98F2C1F231}"/>
    <cellStyle name="40% - Accent1 6 3 2 3" xfId="43828" xr:uid="{14B19DC3-1837-4A5D-BEF9-9BBB90B91DA3}"/>
    <cellStyle name="40% - Accent1 6 3 2 4" xfId="30178" xr:uid="{14D9689C-097C-4583-93CA-3E4B31EFAA50}"/>
    <cellStyle name="40% - Accent1 6 3 2 5" xfId="16615" xr:uid="{D178A101-F6DA-4FEA-89BE-FA2050138C12}"/>
    <cellStyle name="40% - Accent1 6 3 3" xfId="2142" xr:uid="{F8A47F32-B807-42C9-A775-D11DE58E727A}"/>
    <cellStyle name="40% - Accent1 6 3 3 2" xfId="2143" xr:uid="{E14DBE4D-FC02-4205-9409-82AB9919E103}"/>
    <cellStyle name="40% - Accent1 6 3 3 2 2" xfId="43831" xr:uid="{03EDF1C4-48C4-4A11-A62C-03237A4072F1}"/>
    <cellStyle name="40% - Accent1 6 3 3 2 3" xfId="30181" xr:uid="{4004D1D7-3E26-4ECA-AD7D-550C4BA68283}"/>
    <cellStyle name="40% - Accent1 6 3 3 2 4" xfId="16618" xr:uid="{82BA3549-FFDE-4D64-BD49-D6B4857F1AC8}"/>
    <cellStyle name="40% - Accent1 6 3 3 3" xfId="43830" xr:uid="{819F00A8-62E0-416B-824F-CDBDCF5244AC}"/>
    <cellStyle name="40% - Accent1 6 3 3 4" xfId="30180" xr:uid="{33F30157-9384-4C19-A9F2-854F8761E659}"/>
    <cellStyle name="40% - Accent1 6 3 3 5" xfId="16617" xr:uid="{301A9A6C-3645-4820-94F9-AD0E086BD326}"/>
    <cellStyle name="40% - Accent1 6 3 4" xfId="2144" xr:uid="{D979F3C2-30D5-49F2-85D3-74DC0330972A}"/>
    <cellStyle name="40% - Accent1 6 3 4 2" xfId="43832" xr:uid="{34530AD6-6DAB-46CF-8665-38BB96376553}"/>
    <cellStyle name="40% - Accent1 6 3 4 3" xfId="30182" xr:uid="{A05162B1-1DD1-495E-9BAD-F1E86A519201}"/>
    <cellStyle name="40% - Accent1 6 3 4 4" xfId="16619" xr:uid="{D9DABCDF-171D-4A1A-AC5C-D7CB47A37858}"/>
    <cellStyle name="40% - Accent1 6 3 5" xfId="43827" xr:uid="{B9F0CF1D-63BD-4DD5-8B42-5ADD3F1824CF}"/>
    <cellStyle name="40% - Accent1 6 3 6" xfId="30177" xr:uid="{95EFB4B5-6BD7-4774-997A-137AAB5507E1}"/>
    <cellStyle name="40% - Accent1 6 3 7" xfId="16614" xr:uid="{30808FF7-EDF8-48FD-817C-AA0D62415B5A}"/>
    <cellStyle name="40% - Accent1 6 4" xfId="2145" xr:uid="{DB1FC39A-A53F-43B5-BCDA-725BB64242B2}"/>
    <cellStyle name="40% - Accent1 6 4 2" xfId="2146" xr:uid="{E5E68BEF-33DD-418B-9682-8751F756180D}"/>
    <cellStyle name="40% - Accent1 6 4 2 2" xfId="2147" xr:uid="{40C97B9E-1F46-4A96-AED1-F0498D00531D}"/>
    <cellStyle name="40% - Accent1 6 4 2 2 2" xfId="43835" xr:uid="{253D19EB-36A2-43D5-939F-A8FA8C8B0714}"/>
    <cellStyle name="40% - Accent1 6 4 2 2 3" xfId="30185" xr:uid="{308E57A5-41A3-4236-9ABB-70BBABB8E32E}"/>
    <cellStyle name="40% - Accent1 6 4 2 2 4" xfId="16622" xr:uid="{246A2959-7927-4800-BB90-C0D0E44A0D27}"/>
    <cellStyle name="40% - Accent1 6 4 2 3" xfId="43834" xr:uid="{FA05FF34-A5C5-4881-9112-2D109F46A152}"/>
    <cellStyle name="40% - Accent1 6 4 2 4" xfId="30184" xr:uid="{F27D605B-2A8B-45E6-8C05-6C5CCDC5B26C}"/>
    <cellStyle name="40% - Accent1 6 4 2 5" xfId="16621" xr:uid="{1E61F214-42AE-462F-ACEE-C6541E5EA1D4}"/>
    <cellStyle name="40% - Accent1 6 4 3" xfId="2148" xr:uid="{9056220B-19AF-4DBC-B0B7-259E3C19BD14}"/>
    <cellStyle name="40% - Accent1 6 4 3 2" xfId="2149" xr:uid="{3E9059AC-5596-4D9D-A59B-7740FFE839F5}"/>
    <cellStyle name="40% - Accent1 6 4 3 2 2" xfId="43837" xr:uid="{8228B147-6DF9-4C6B-A63C-5A8C2D9EF590}"/>
    <cellStyle name="40% - Accent1 6 4 3 2 3" xfId="30187" xr:uid="{390B388F-36EC-4DDE-9B4F-10E6F30A171D}"/>
    <cellStyle name="40% - Accent1 6 4 3 2 4" xfId="16624" xr:uid="{303503F9-3CB7-4955-9D8F-6A204D296827}"/>
    <cellStyle name="40% - Accent1 6 4 3 3" xfId="43836" xr:uid="{C273C464-9BA3-4366-A397-CAFF0141CD98}"/>
    <cellStyle name="40% - Accent1 6 4 3 4" xfId="30186" xr:uid="{508FE09B-08E8-46ED-93A8-96A6571F4D06}"/>
    <cellStyle name="40% - Accent1 6 4 3 5" xfId="16623" xr:uid="{ADAB70BF-A80B-48EC-9C9C-A41C03D933BF}"/>
    <cellStyle name="40% - Accent1 6 4 4" xfId="2150" xr:uid="{6BC2C395-3775-4C9A-A38E-07CC7189AB62}"/>
    <cellStyle name="40% - Accent1 6 4 4 2" xfId="43838" xr:uid="{0E4C4646-1495-4802-9A2A-09AC2EF2E114}"/>
    <cellStyle name="40% - Accent1 6 4 4 3" xfId="30188" xr:uid="{3BAB0243-8963-4DDE-B642-AA9118A37C39}"/>
    <cellStyle name="40% - Accent1 6 4 4 4" xfId="16625" xr:uid="{9A7656D4-2267-4357-B6ED-769E721752D5}"/>
    <cellStyle name="40% - Accent1 6 4 5" xfId="43833" xr:uid="{4340296A-CD5D-4BCB-BE58-9671208256CD}"/>
    <cellStyle name="40% - Accent1 6 4 6" xfId="30183" xr:uid="{C2CB13FB-AA69-429D-9E81-15FEA3560A07}"/>
    <cellStyle name="40% - Accent1 6 4 7" xfId="16620" xr:uid="{F64E8286-CAD4-4084-BC2D-FD548C03C1AB}"/>
    <cellStyle name="40% - Accent1 6 5" xfId="2151" xr:uid="{26557FE8-F4A0-4CBB-AA36-8B091A877E0B}"/>
    <cellStyle name="40% - Accent1 6 5 2" xfId="2152" xr:uid="{4CDB8CD5-D00C-4FCB-8B05-64DAA85FE0C8}"/>
    <cellStyle name="40% - Accent1 6 5 2 2" xfId="2153" xr:uid="{76C36D8D-49D5-424A-B530-8633B7C4964D}"/>
    <cellStyle name="40% - Accent1 6 5 2 2 2" xfId="43841" xr:uid="{DC8756D8-94A0-44FA-8FD8-EEB25E1C2CFD}"/>
    <cellStyle name="40% - Accent1 6 5 2 2 3" xfId="30191" xr:uid="{7895EF7F-D543-4EA3-A972-00243F81C3BA}"/>
    <cellStyle name="40% - Accent1 6 5 2 2 4" xfId="16628" xr:uid="{5303EA74-46D3-45D9-8D88-06EC5943DEBB}"/>
    <cellStyle name="40% - Accent1 6 5 2 3" xfId="43840" xr:uid="{48227810-8B15-46DE-B9D8-3692B604AB0B}"/>
    <cellStyle name="40% - Accent1 6 5 2 4" xfId="30190" xr:uid="{F63E8818-6BFA-46DE-87C9-4C53FC342F9F}"/>
    <cellStyle name="40% - Accent1 6 5 2 5" xfId="16627" xr:uid="{2EAD2E14-886B-4B77-B3CA-CA50FE38AC90}"/>
    <cellStyle name="40% - Accent1 6 5 3" xfId="2154" xr:uid="{AE8F29D9-4B01-407B-853F-F103F4333168}"/>
    <cellStyle name="40% - Accent1 6 5 3 2" xfId="2155" xr:uid="{7F6D02D2-76F6-402E-AFE1-B2A1D37FBD93}"/>
    <cellStyle name="40% - Accent1 6 5 3 2 2" xfId="43843" xr:uid="{1DF8FC23-3F28-45FD-84D5-205D08CECB2A}"/>
    <cellStyle name="40% - Accent1 6 5 3 2 3" xfId="30193" xr:uid="{108BCB84-EB39-4367-83F0-21EC13E81BCD}"/>
    <cellStyle name="40% - Accent1 6 5 3 2 4" xfId="16630" xr:uid="{A0EC4EB6-1304-48E2-9437-3C6044A15B23}"/>
    <cellStyle name="40% - Accent1 6 5 3 3" xfId="43842" xr:uid="{183E8CE4-56D9-4638-B2D5-3D9074D040BE}"/>
    <cellStyle name="40% - Accent1 6 5 3 4" xfId="30192" xr:uid="{06DFA8AB-7273-4DA1-95C2-205754154D94}"/>
    <cellStyle name="40% - Accent1 6 5 3 5" xfId="16629" xr:uid="{CA68CC01-C94F-4CD1-B852-C4F6F5AEDF7F}"/>
    <cellStyle name="40% - Accent1 6 5 4" xfId="2156" xr:uid="{5472AA78-BA41-4E4D-84DB-F6486AA1E690}"/>
    <cellStyle name="40% - Accent1 6 5 4 2" xfId="43844" xr:uid="{19083B6B-403C-4061-BDBF-EBEA3EEAF4DD}"/>
    <cellStyle name="40% - Accent1 6 5 4 3" xfId="30194" xr:uid="{676330A2-C273-4816-93A6-CFEC488334E7}"/>
    <cellStyle name="40% - Accent1 6 5 4 4" xfId="16631" xr:uid="{AE50B656-49F9-44AE-9858-F3571B59A47B}"/>
    <cellStyle name="40% - Accent1 6 5 5" xfId="43839" xr:uid="{F821123A-4AC2-4993-AEAD-954F52AD2A64}"/>
    <cellStyle name="40% - Accent1 6 5 6" xfId="30189" xr:uid="{6F4BED20-98B7-4649-B969-45953355AE28}"/>
    <cellStyle name="40% - Accent1 6 5 7" xfId="16626" xr:uid="{2BED14C6-A2D7-49CB-9533-BE7966197904}"/>
    <cellStyle name="40% - Accent1 6 6" xfId="2157" xr:uid="{D97DEC24-ED61-49F3-959B-45AF28B34D71}"/>
    <cellStyle name="40% - Accent1 6 6 2" xfId="2158" xr:uid="{258AF066-4A02-4F48-8F58-7E45B61AC61F}"/>
    <cellStyle name="40% - Accent1 6 6 2 2" xfId="43846" xr:uid="{D9077044-E0B8-4AC4-9476-2F3DC783D9E6}"/>
    <cellStyle name="40% - Accent1 6 6 2 3" xfId="30196" xr:uid="{96322642-F907-488A-A1E3-F273F1CC25E3}"/>
    <cellStyle name="40% - Accent1 6 6 2 4" xfId="16633" xr:uid="{9F213DD9-ECB9-4E02-9571-4CD5B2613F3B}"/>
    <cellStyle name="40% - Accent1 6 6 3" xfId="43845" xr:uid="{C630D5AC-A318-4889-8E59-1A594438CF30}"/>
    <cellStyle name="40% - Accent1 6 6 4" xfId="30195" xr:uid="{34F554E7-B193-43D1-9A18-BCBE3B7E9452}"/>
    <cellStyle name="40% - Accent1 6 6 5" xfId="16632" xr:uid="{1BAAC612-2CB4-4D8E-86F1-24C00AB45A3D}"/>
    <cellStyle name="40% - Accent1 6 7" xfId="2159" xr:uid="{30E6CE5C-B464-4566-8520-5F482635266D}"/>
    <cellStyle name="40% - Accent1 6 7 2" xfId="2160" xr:uid="{4A0D806F-5B54-4D5C-88E8-26555D4AADB1}"/>
    <cellStyle name="40% - Accent1 6 7 2 2" xfId="43848" xr:uid="{BCE04B32-D196-40BE-88F0-1FC62F556122}"/>
    <cellStyle name="40% - Accent1 6 7 2 3" xfId="30198" xr:uid="{F654669E-9DBF-4D94-A9AC-FB6A9409F79D}"/>
    <cellStyle name="40% - Accent1 6 7 2 4" xfId="16635" xr:uid="{61936899-7352-41F6-82D3-FCAFB8E47414}"/>
    <cellStyle name="40% - Accent1 6 7 3" xfId="43847" xr:uid="{1B96C983-E367-4A5D-869A-5FC4E90AFE5A}"/>
    <cellStyle name="40% - Accent1 6 7 4" xfId="30197" xr:uid="{B9DF128D-E20B-463C-87EA-AA6E75D9ED50}"/>
    <cellStyle name="40% - Accent1 6 7 5" xfId="16634" xr:uid="{F85539EA-1CBD-4E21-864A-F89333CC2618}"/>
    <cellStyle name="40% - Accent1 6 8" xfId="2161" xr:uid="{1029E8CF-1043-495D-9B36-D52881E09337}"/>
    <cellStyle name="40% - Accent1 6 8 2" xfId="43849" xr:uid="{126A5874-44A1-4F0F-B6A3-8B9034AC3845}"/>
    <cellStyle name="40% - Accent1 6 8 3" xfId="30199" xr:uid="{F0BED20E-8362-4466-8209-FA85B326931B}"/>
    <cellStyle name="40% - Accent1 6 8 4" xfId="16636" xr:uid="{203EB6DE-F060-41B1-97C3-BA7B02E1A2C9}"/>
    <cellStyle name="40% - Accent1 6 9" xfId="43814" xr:uid="{D42B1A56-9BFE-4F5A-8DD9-DE9386B2E08E}"/>
    <cellStyle name="40% - Accent1 7" xfId="2162" xr:uid="{B7D4303E-1239-4E91-A7FC-191ED8620128}"/>
    <cellStyle name="40% - Accent1 7 10" xfId="30200" xr:uid="{A0C56D80-A9E7-4524-BD60-BB3DC6204B86}"/>
    <cellStyle name="40% - Accent1 7 11" xfId="16637" xr:uid="{DF386DB3-7C80-4E04-B1C9-5914D8D935C1}"/>
    <cellStyle name="40% - Accent1 7 2" xfId="2163" xr:uid="{44D7348A-041C-4A4F-BC41-4EF20CD10AB7}"/>
    <cellStyle name="40% - Accent1 7 2 2" xfId="2164" xr:uid="{06D5C726-5D49-454F-BA0A-6C15B597E8E8}"/>
    <cellStyle name="40% - Accent1 7 2 2 2" xfId="2165" xr:uid="{16C050D3-499C-4119-92F8-9540F1223F92}"/>
    <cellStyle name="40% - Accent1 7 2 2 2 2" xfId="2166" xr:uid="{4EDADACD-4CF2-4D74-A7B6-9DA8F0699D74}"/>
    <cellStyle name="40% - Accent1 7 2 2 2 2 2" xfId="43854" xr:uid="{DB145386-233C-40CD-A4AD-6812D6810472}"/>
    <cellStyle name="40% - Accent1 7 2 2 2 2 3" xfId="30204" xr:uid="{D95DAD96-E29C-4956-8C6F-460BA44D13CC}"/>
    <cellStyle name="40% - Accent1 7 2 2 2 2 4" xfId="16641" xr:uid="{9E1F4489-B807-4DFA-ACE1-5FD8F28B3D5E}"/>
    <cellStyle name="40% - Accent1 7 2 2 2 3" xfId="43853" xr:uid="{DABB7EEB-EC57-47B7-BFB7-1EC3779DC9F2}"/>
    <cellStyle name="40% - Accent1 7 2 2 2 4" xfId="30203" xr:uid="{091248DC-1414-4E15-A3E1-BB5A7DDE4B9C}"/>
    <cellStyle name="40% - Accent1 7 2 2 2 5" xfId="16640" xr:uid="{42AE7F03-4B20-441B-BC01-336F9BB0CD10}"/>
    <cellStyle name="40% - Accent1 7 2 2 3" xfId="2167" xr:uid="{B54AC3A0-3374-4D55-BD4B-9269F30D3449}"/>
    <cellStyle name="40% - Accent1 7 2 2 3 2" xfId="2168" xr:uid="{04B3D15C-B2C6-406D-868D-F3CDEB2D9BD4}"/>
    <cellStyle name="40% - Accent1 7 2 2 3 2 2" xfId="43856" xr:uid="{BCF4AAF4-A468-4471-880B-8B15116BC976}"/>
    <cellStyle name="40% - Accent1 7 2 2 3 2 3" xfId="30206" xr:uid="{A3D96CD6-0287-48CC-BE2E-862AB8CC7542}"/>
    <cellStyle name="40% - Accent1 7 2 2 3 2 4" xfId="16643" xr:uid="{F261A387-AD66-4F27-8190-DE8BE98783C9}"/>
    <cellStyle name="40% - Accent1 7 2 2 3 3" xfId="43855" xr:uid="{73399BEE-611C-4516-AE45-A0A718D5B4CF}"/>
    <cellStyle name="40% - Accent1 7 2 2 3 4" xfId="30205" xr:uid="{2DD7AB36-8F66-4DCA-A007-3F0A059CDEA9}"/>
    <cellStyle name="40% - Accent1 7 2 2 3 5" xfId="16642" xr:uid="{FF1771DD-B972-43B8-A968-69B3E4D371A5}"/>
    <cellStyle name="40% - Accent1 7 2 2 4" xfId="2169" xr:uid="{C2BB0577-9BC2-45B7-AFDD-ADDA2B5DE741}"/>
    <cellStyle name="40% - Accent1 7 2 2 4 2" xfId="43857" xr:uid="{B5D8BCB7-8C48-4807-ADDA-F5563E18AFBE}"/>
    <cellStyle name="40% - Accent1 7 2 2 4 3" xfId="30207" xr:uid="{BB0B77FA-792C-4786-AF69-B14FD5BE3F4F}"/>
    <cellStyle name="40% - Accent1 7 2 2 4 4" xfId="16644" xr:uid="{F0D6173B-238C-4D4C-9247-D7909B0874E7}"/>
    <cellStyle name="40% - Accent1 7 2 2 5" xfId="43852" xr:uid="{C6B92E73-3FE2-4F05-BD45-040A5AD27D79}"/>
    <cellStyle name="40% - Accent1 7 2 2 6" xfId="30202" xr:uid="{F0296C6E-46FA-4D57-8CE3-4939C83CD2C2}"/>
    <cellStyle name="40% - Accent1 7 2 2 7" xfId="16639" xr:uid="{8D93AFC9-CB4E-4507-9FED-1F941F76F581}"/>
    <cellStyle name="40% - Accent1 7 2 3" xfId="2170" xr:uid="{2D408E48-D2C8-49AE-8CF7-622092D4577E}"/>
    <cellStyle name="40% - Accent1 7 2 3 2" xfId="2171" xr:uid="{FD064485-6E92-4E26-B92F-718BD0F52823}"/>
    <cellStyle name="40% - Accent1 7 2 3 2 2" xfId="43859" xr:uid="{CC140500-7E5B-4CC5-83E2-8BC905C0C9FB}"/>
    <cellStyle name="40% - Accent1 7 2 3 2 3" xfId="30209" xr:uid="{ACCA97E1-ED03-41BF-A236-8EB7CB8009F9}"/>
    <cellStyle name="40% - Accent1 7 2 3 2 4" xfId="16646" xr:uid="{F4CC08DD-1245-46C3-8623-211664DF2306}"/>
    <cellStyle name="40% - Accent1 7 2 3 3" xfId="43858" xr:uid="{83B21029-136D-4C66-BC53-12FF9CC20088}"/>
    <cellStyle name="40% - Accent1 7 2 3 4" xfId="30208" xr:uid="{6A54A835-2523-44E4-9A55-EDA2534DD884}"/>
    <cellStyle name="40% - Accent1 7 2 3 5" xfId="16645" xr:uid="{F6BA2383-774B-4C57-BFA1-CB7E94136351}"/>
    <cellStyle name="40% - Accent1 7 2 4" xfId="2172" xr:uid="{8B1EC599-7EC2-424F-A602-44EDD9982977}"/>
    <cellStyle name="40% - Accent1 7 2 4 2" xfId="2173" xr:uid="{88C397F6-E305-4F1E-B5EF-0ABE2B99B865}"/>
    <cellStyle name="40% - Accent1 7 2 4 2 2" xfId="43861" xr:uid="{C2B905B0-BA01-431B-87E6-6AE81CB1D0F7}"/>
    <cellStyle name="40% - Accent1 7 2 4 2 3" xfId="30211" xr:uid="{EC9E9B52-3F52-4F14-A079-E1DE33420763}"/>
    <cellStyle name="40% - Accent1 7 2 4 2 4" xfId="16648" xr:uid="{6A6614C2-1B5F-4495-B3F8-6448E32B466B}"/>
    <cellStyle name="40% - Accent1 7 2 4 3" xfId="43860" xr:uid="{87008A83-3E9B-4964-91B3-4769230F2A28}"/>
    <cellStyle name="40% - Accent1 7 2 4 4" xfId="30210" xr:uid="{199007C5-57E6-49E1-9A54-91AFDBB17E38}"/>
    <cellStyle name="40% - Accent1 7 2 4 5" xfId="16647" xr:uid="{F9984A16-9ABE-47A5-BCB5-23ED4D4940C0}"/>
    <cellStyle name="40% - Accent1 7 2 5" xfId="2174" xr:uid="{100F4CC8-8E50-4D79-9B45-ECF4F3C67468}"/>
    <cellStyle name="40% - Accent1 7 2 5 2" xfId="43862" xr:uid="{1CF2399E-A2EE-4986-8914-5975F64AC5AA}"/>
    <cellStyle name="40% - Accent1 7 2 5 3" xfId="30212" xr:uid="{72BC2B7C-9966-487A-848E-2326830AAAB5}"/>
    <cellStyle name="40% - Accent1 7 2 5 4" xfId="16649" xr:uid="{06C45097-35D1-42FD-A48C-1DD2FB319542}"/>
    <cellStyle name="40% - Accent1 7 2 6" xfId="43851" xr:uid="{DB1523FD-4579-4B01-9212-AB8F23F47304}"/>
    <cellStyle name="40% - Accent1 7 2 7" xfId="30201" xr:uid="{48C69238-1A1F-4CD3-AF04-917DA8053885}"/>
    <cellStyle name="40% - Accent1 7 2 8" xfId="16638" xr:uid="{3C0F4530-74FC-41EE-B65E-137C16C2E296}"/>
    <cellStyle name="40% - Accent1 7 3" xfId="2175" xr:uid="{8548448F-0BA2-43C2-994B-3803DF4A9D27}"/>
    <cellStyle name="40% - Accent1 7 3 2" xfId="2176" xr:uid="{3EA6736A-CC37-449A-97DC-4201AE4354AE}"/>
    <cellStyle name="40% - Accent1 7 3 2 2" xfId="2177" xr:uid="{54A9401B-4D40-47AC-A52E-5EA1BFA13AFC}"/>
    <cellStyle name="40% - Accent1 7 3 2 2 2" xfId="43865" xr:uid="{D417D7C5-1275-43D0-B75A-2D94E812ECBC}"/>
    <cellStyle name="40% - Accent1 7 3 2 2 3" xfId="30215" xr:uid="{63DEDF8A-67CF-49A2-A671-B6C87E4010C8}"/>
    <cellStyle name="40% - Accent1 7 3 2 2 4" xfId="16652" xr:uid="{FBE3C2FD-FB1E-4C32-9C7B-C3365E7A5189}"/>
    <cellStyle name="40% - Accent1 7 3 2 3" xfId="43864" xr:uid="{88DE7E91-3188-4AB6-AE07-7083F1B76279}"/>
    <cellStyle name="40% - Accent1 7 3 2 4" xfId="30214" xr:uid="{0F9A0F60-2C77-46A5-AA00-D0545F8B6C57}"/>
    <cellStyle name="40% - Accent1 7 3 2 5" xfId="16651" xr:uid="{643EA661-A4BD-4A59-9475-444CBE9A8C92}"/>
    <cellStyle name="40% - Accent1 7 3 3" xfId="2178" xr:uid="{29271859-DF89-44D4-B8F3-D50026C8317E}"/>
    <cellStyle name="40% - Accent1 7 3 3 2" xfId="2179" xr:uid="{4B1CA755-E867-401A-AB67-F6D7A8EFF5D5}"/>
    <cellStyle name="40% - Accent1 7 3 3 2 2" xfId="43867" xr:uid="{5BAF2E5C-527B-4864-BB9D-83DA1A930E7D}"/>
    <cellStyle name="40% - Accent1 7 3 3 2 3" xfId="30217" xr:uid="{68B2306C-8D3D-43FD-B569-B15F90D35F56}"/>
    <cellStyle name="40% - Accent1 7 3 3 2 4" xfId="16654" xr:uid="{A17AADA6-3B74-4348-BAE0-0BF6BD112ADA}"/>
    <cellStyle name="40% - Accent1 7 3 3 3" xfId="43866" xr:uid="{43D0E07C-84A0-4F1F-A64A-435210F8F8D0}"/>
    <cellStyle name="40% - Accent1 7 3 3 4" xfId="30216" xr:uid="{9D60D8BE-F517-460D-8223-24CEDC0F5982}"/>
    <cellStyle name="40% - Accent1 7 3 3 5" xfId="16653" xr:uid="{B48972BE-407A-4F39-9ADC-6415185B4DD2}"/>
    <cellStyle name="40% - Accent1 7 3 4" xfId="2180" xr:uid="{506EDAEF-D696-40FA-97BB-167B1579FDB4}"/>
    <cellStyle name="40% - Accent1 7 3 4 2" xfId="43868" xr:uid="{9BD7147F-DCEF-4DC4-86DE-94A19EB43CF1}"/>
    <cellStyle name="40% - Accent1 7 3 4 3" xfId="30218" xr:uid="{87FBD141-1588-4132-921F-31FD1F76F18A}"/>
    <cellStyle name="40% - Accent1 7 3 4 4" xfId="16655" xr:uid="{B77F71D2-CCF4-4A5D-8CFF-41DF4ACEEA14}"/>
    <cellStyle name="40% - Accent1 7 3 5" xfId="43863" xr:uid="{96F5297F-3A35-4966-956F-01F3DE9171D0}"/>
    <cellStyle name="40% - Accent1 7 3 6" xfId="30213" xr:uid="{DB66D619-7032-40B9-A95E-F63B1C33BEEB}"/>
    <cellStyle name="40% - Accent1 7 3 7" xfId="16650" xr:uid="{D98C4440-CA3B-462F-94DF-4C54E1DE38C0}"/>
    <cellStyle name="40% - Accent1 7 4" xfId="2181" xr:uid="{195ADEBE-13D6-4BAE-8F55-B65B915F88A7}"/>
    <cellStyle name="40% - Accent1 7 4 2" xfId="2182" xr:uid="{13155163-741A-41BE-9D76-2066FAB5D664}"/>
    <cellStyle name="40% - Accent1 7 4 2 2" xfId="2183" xr:uid="{25650A45-BD67-497C-BBB3-11F2741DF21D}"/>
    <cellStyle name="40% - Accent1 7 4 2 2 2" xfId="43871" xr:uid="{29B4733F-D623-469F-99FE-C8CF6EF665FC}"/>
    <cellStyle name="40% - Accent1 7 4 2 2 3" xfId="30221" xr:uid="{49A90138-B2A4-42B8-96F1-55C624BF4803}"/>
    <cellStyle name="40% - Accent1 7 4 2 2 4" xfId="16658" xr:uid="{A22A3AA0-6E98-493F-A219-5AE8A9CE9110}"/>
    <cellStyle name="40% - Accent1 7 4 2 3" xfId="43870" xr:uid="{297BA512-8E1D-4A18-8B5E-16138EFE65F8}"/>
    <cellStyle name="40% - Accent1 7 4 2 4" xfId="30220" xr:uid="{B25426E9-0E71-49C1-A6C5-C70B91816237}"/>
    <cellStyle name="40% - Accent1 7 4 2 5" xfId="16657" xr:uid="{52771FE1-BBFF-4F73-8D5D-E8ECD2EDE6B1}"/>
    <cellStyle name="40% - Accent1 7 4 3" xfId="2184" xr:uid="{36C28976-453F-4EC5-A5BB-64ED39A1D9E4}"/>
    <cellStyle name="40% - Accent1 7 4 3 2" xfId="2185" xr:uid="{CF1D51CA-D1A2-40E9-A429-1FC0DD1C821B}"/>
    <cellStyle name="40% - Accent1 7 4 3 2 2" xfId="43873" xr:uid="{861AEA2F-2DE8-4734-97C4-C0F2AB44986B}"/>
    <cellStyle name="40% - Accent1 7 4 3 2 3" xfId="30223" xr:uid="{02B8B1E6-0FB2-468D-B810-D4612827C939}"/>
    <cellStyle name="40% - Accent1 7 4 3 2 4" xfId="16660" xr:uid="{F958C002-96D6-47FF-A00A-791EB16A0629}"/>
    <cellStyle name="40% - Accent1 7 4 3 3" xfId="43872" xr:uid="{43337982-B12E-4174-89E3-A2A46C7611B9}"/>
    <cellStyle name="40% - Accent1 7 4 3 4" xfId="30222" xr:uid="{7EBDAF55-D3E5-47C2-8DE4-40A43EA1C0F9}"/>
    <cellStyle name="40% - Accent1 7 4 3 5" xfId="16659" xr:uid="{45176753-5859-4F4A-B25C-ABE5DE635ECE}"/>
    <cellStyle name="40% - Accent1 7 4 4" xfId="2186" xr:uid="{52A039E4-56AA-4C33-845E-C916E34A2125}"/>
    <cellStyle name="40% - Accent1 7 4 4 2" xfId="43874" xr:uid="{202783A0-27E6-454A-AD6B-B209FEB0ED52}"/>
    <cellStyle name="40% - Accent1 7 4 4 3" xfId="30224" xr:uid="{63986096-FC56-4FA6-A197-8999AE191963}"/>
    <cellStyle name="40% - Accent1 7 4 4 4" xfId="16661" xr:uid="{D8F2954E-BE73-46C3-8DAE-B47D207AB377}"/>
    <cellStyle name="40% - Accent1 7 4 5" xfId="43869" xr:uid="{0259684B-F067-40CA-9254-6F1188188D99}"/>
    <cellStyle name="40% - Accent1 7 4 6" xfId="30219" xr:uid="{DF255021-B5EF-42C3-94C6-C690B6542BFF}"/>
    <cellStyle name="40% - Accent1 7 4 7" xfId="16656" xr:uid="{E2A1DCF7-40D6-4E70-9517-6EDE0417E0B3}"/>
    <cellStyle name="40% - Accent1 7 5" xfId="2187" xr:uid="{875521E1-5E9C-43BC-B283-D963BDFF7290}"/>
    <cellStyle name="40% - Accent1 7 5 2" xfId="2188" xr:uid="{64F4043C-D959-4974-BC2D-7186F8DCC2F7}"/>
    <cellStyle name="40% - Accent1 7 5 2 2" xfId="2189" xr:uid="{7B209872-D7A2-434C-B81F-FEEA72622BC6}"/>
    <cellStyle name="40% - Accent1 7 5 2 2 2" xfId="43877" xr:uid="{5D914625-3E7E-4B4E-8500-FA2C06E2C2A3}"/>
    <cellStyle name="40% - Accent1 7 5 2 2 3" xfId="30227" xr:uid="{FFDD2454-ED7B-44E3-B119-22D5F59F0266}"/>
    <cellStyle name="40% - Accent1 7 5 2 2 4" xfId="16664" xr:uid="{DBBDEB29-9D8B-455E-997F-B390C5F16D6B}"/>
    <cellStyle name="40% - Accent1 7 5 2 3" xfId="43876" xr:uid="{F1784C83-F6E7-4615-89EC-92AEF8CA44E7}"/>
    <cellStyle name="40% - Accent1 7 5 2 4" xfId="30226" xr:uid="{CA85B7C2-E4FF-42C8-A882-6352FD6AA936}"/>
    <cellStyle name="40% - Accent1 7 5 2 5" xfId="16663" xr:uid="{61145F13-D3A6-44CF-9855-2984CBE574D3}"/>
    <cellStyle name="40% - Accent1 7 5 3" xfId="2190" xr:uid="{91C9B627-F8B4-414C-8BCF-F5CF0B577518}"/>
    <cellStyle name="40% - Accent1 7 5 3 2" xfId="2191" xr:uid="{6228ED0E-6BEE-4361-9371-597430D55F30}"/>
    <cellStyle name="40% - Accent1 7 5 3 2 2" xfId="43879" xr:uid="{5C574E7B-8FA3-4C65-9C7E-473DDAB77DBA}"/>
    <cellStyle name="40% - Accent1 7 5 3 2 3" xfId="30229" xr:uid="{B2419895-F5BE-458D-AB25-D2E86C604905}"/>
    <cellStyle name="40% - Accent1 7 5 3 2 4" xfId="16666" xr:uid="{42784D4B-A1FE-4EFE-A4BB-3B8E9463169B}"/>
    <cellStyle name="40% - Accent1 7 5 3 3" xfId="43878" xr:uid="{A4DBC56D-67E1-46BF-BE7F-2EE4D639E2F4}"/>
    <cellStyle name="40% - Accent1 7 5 3 4" xfId="30228" xr:uid="{2EDA561D-DCC7-4AC8-9CD7-7D459A3969AC}"/>
    <cellStyle name="40% - Accent1 7 5 3 5" xfId="16665" xr:uid="{8570FE00-8688-463E-B72B-24EAFC170497}"/>
    <cellStyle name="40% - Accent1 7 5 4" xfId="2192" xr:uid="{A49FF5EC-3F15-47A0-8DEE-4C12684A0B48}"/>
    <cellStyle name="40% - Accent1 7 5 4 2" xfId="43880" xr:uid="{6347DDD8-2A86-471E-B874-893D12583DAD}"/>
    <cellStyle name="40% - Accent1 7 5 4 3" xfId="30230" xr:uid="{5F8EED16-6BA5-47AB-865F-3BEA29062366}"/>
    <cellStyle name="40% - Accent1 7 5 4 4" xfId="16667" xr:uid="{A5D3DC2A-8F57-405E-AF75-C0F6985E9285}"/>
    <cellStyle name="40% - Accent1 7 5 5" xfId="43875" xr:uid="{ACC21E98-991F-4C72-9C1C-031A83CE1B5C}"/>
    <cellStyle name="40% - Accent1 7 5 6" xfId="30225" xr:uid="{7A60CD56-B441-4324-90A4-0892C37FF632}"/>
    <cellStyle name="40% - Accent1 7 5 7" xfId="16662" xr:uid="{9EE6BBDE-C8E1-46E5-B2BC-4FF9D328096F}"/>
    <cellStyle name="40% - Accent1 7 6" xfId="2193" xr:uid="{FF7269B2-78F3-4171-BEE0-6D8FD641DDBC}"/>
    <cellStyle name="40% - Accent1 7 6 2" xfId="2194" xr:uid="{4745CE7B-9EC5-4C5A-B886-408505C53628}"/>
    <cellStyle name="40% - Accent1 7 6 2 2" xfId="43882" xr:uid="{5A941E4B-CC94-4BD6-B1BF-45EEDD85713F}"/>
    <cellStyle name="40% - Accent1 7 6 2 3" xfId="30232" xr:uid="{1E8B9343-E659-40EA-B377-128F192FDBDB}"/>
    <cellStyle name="40% - Accent1 7 6 2 4" xfId="16669" xr:uid="{30EA2E90-3D49-4D97-9537-01BE02CD4891}"/>
    <cellStyle name="40% - Accent1 7 6 3" xfId="43881" xr:uid="{2BABC4AB-1342-4C39-81A5-058EBDE84E96}"/>
    <cellStyle name="40% - Accent1 7 6 4" xfId="30231" xr:uid="{302A7FF6-AFD9-41ED-93D7-41725BFA41C7}"/>
    <cellStyle name="40% - Accent1 7 6 5" xfId="16668" xr:uid="{951AAEFF-82EB-4C00-8C53-259546589525}"/>
    <cellStyle name="40% - Accent1 7 7" xfId="2195" xr:uid="{5BB53944-A72C-44C2-AEEB-690176B5A399}"/>
    <cellStyle name="40% - Accent1 7 7 2" xfId="2196" xr:uid="{8AB7D4C0-58A4-45C2-8DD4-81A14C94EDB3}"/>
    <cellStyle name="40% - Accent1 7 7 2 2" xfId="43884" xr:uid="{2B5D5D9C-7FCB-4923-91F8-8DE846D9E4DF}"/>
    <cellStyle name="40% - Accent1 7 7 2 3" xfId="30234" xr:uid="{2971DE6B-0C8C-4229-AE1C-13E08B22C028}"/>
    <cellStyle name="40% - Accent1 7 7 2 4" xfId="16671" xr:uid="{DA164AE4-4CFE-4E66-83A9-26AD2E3B40D2}"/>
    <cellStyle name="40% - Accent1 7 7 3" xfId="43883" xr:uid="{15A2AE2B-D424-4376-85AD-9C641653847F}"/>
    <cellStyle name="40% - Accent1 7 7 4" xfId="30233" xr:uid="{358AB441-94E3-45E9-8E68-4313830FAD85}"/>
    <cellStyle name="40% - Accent1 7 7 5" xfId="16670" xr:uid="{6F9E3510-53B1-40F9-94B6-208208A358F9}"/>
    <cellStyle name="40% - Accent1 7 8" xfId="2197" xr:uid="{F1F7BE4E-8E9E-485A-8EC1-B5B89482EA43}"/>
    <cellStyle name="40% - Accent1 7 8 2" xfId="43885" xr:uid="{38787B6D-131C-43D7-A685-E6CD18703F37}"/>
    <cellStyle name="40% - Accent1 7 8 3" xfId="30235" xr:uid="{F4D05B21-89FA-48CA-9CEE-9FD1CC15B1F5}"/>
    <cellStyle name="40% - Accent1 7 8 4" xfId="16672" xr:uid="{C34451FD-F012-4CDE-9EAA-93D18D979E9A}"/>
    <cellStyle name="40% - Accent1 7 9" xfId="43850" xr:uid="{1621F797-D588-4826-9C2F-141857BCFA8A}"/>
    <cellStyle name="40% - Accent1 8" xfId="2198" xr:uid="{D51998FC-2906-4A53-9D03-8C5B1C26011F}"/>
    <cellStyle name="40% - Accent1 8 2" xfId="2199" xr:uid="{07326601-87A2-4B48-B502-EF3454515F46}"/>
    <cellStyle name="40% - Accent1 8 2 2" xfId="2200" xr:uid="{10041251-5ACA-48FE-9707-B5313809BE2A}"/>
    <cellStyle name="40% - Accent1 8 2 2 2" xfId="2201" xr:uid="{4BFAE4CF-9E9A-4D21-943A-3C2BB9159F53}"/>
    <cellStyle name="40% - Accent1 8 2 2 2 2" xfId="43889" xr:uid="{3D2CEAB3-4BC3-49C1-9EE0-9659B3F0C54A}"/>
    <cellStyle name="40% - Accent1 8 2 2 2 3" xfId="30239" xr:uid="{2F530DFD-7006-4940-A474-8B91BEFA2B7B}"/>
    <cellStyle name="40% - Accent1 8 2 2 2 4" xfId="16676" xr:uid="{B0D0B55C-633F-4C08-A6A8-183A79F79C8D}"/>
    <cellStyle name="40% - Accent1 8 2 2 3" xfId="43888" xr:uid="{4D29B730-03D7-4B77-B5FB-AAD06D227957}"/>
    <cellStyle name="40% - Accent1 8 2 2 4" xfId="30238" xr:uid="{FF24A864-76FF-4F03-9D1F-2F8756F77384}"/>
    <cellStyle name="40% - Accent1 8 2 2 5" xfId="16675" xr:uid="{E234F795-30D0-4290-897F-EC8BEFB818A4}"/>
    <cellStyle name="40% - Accent1 8 2 3" xfId="2202" xr:uid="{BE749B3B-77BA-42A8-9551-CF147BC9306B}"/>
    <cellStyle name="40% - Accent1 8 2 3 2" xfId="2203" xr:uid="{7E49191C-B593-4BB8-9DEB-9E7E5693F33B}"/>
    <cellStyle name="40% - Accent1 8 2 3 2 2" xfId="43891" xr:uid="{34A613A7-D3D5-40F7-9547-99CF53B1B498}"/>
    <cellStyle name="40% - Accent1 8 2 3 2 3" xfId="30241" xr:uid="{3F5FB2B6-0509-43E2-BC39-2E78EF79E62E}"/>
    <cellStyle name="40% - Accent1 8 2 3 2 4" xfId="16678" xr:uid="{F1B07EDB-7D9F-4185-8F5A-8E788C9F98F7}"/>
    <cellStyle name="40% - Accent1 8 2 3 3" xfId="43890" xr:uid="{973A7055-7AC3-4AFE-9680-74B2F34D21F7}"/>
    <cellStyle name="40% - Accent1 8 2 3 4" xfId="30240" xr:uid="{A9D31262-9BC2-4DF9-AA4F-B191F8723D91}"/>
    <cellStyle name="40% - Accent1 8 2 3 5" xfId="16677" xr:uid="{37BA5AF9-9414-44BA-9C6E-61C53A2A448D}"/>
    <cellStyle name="40% - Accent1 8 2 4" xfId="2204" xr:uid="{F8915CDE-5BAE-4189-92B4-E73AFF7CE72B}"/>
    <cellStyle name="40% - Accent1 8 2 4 2" xfId="43892" xr:uid="{49015867-76D4-4B86-96AF-826F8044A34F}"/>
    <cellStyle name="40% - Accent1 8 2 4 3" xfId="30242" xr:uid="{0511BB65-BA8A-469C-926D-01BBAF20F6F4}"/>
    <cellStyle name="40% - Accent1 8 2 4 4" xfId="16679" xr:uid="{E40E72C9-1766-4953-815F-CC1170B3E081}"/>
    <cellStyle name="40% - Accent1 8 2 5" xfId="43887" xr:uid="{97757489-436E-4082-BB43-2E3509061891}"/>
    <cellStyle name="40% - Accent1 8 2 6" xfId="30237" xr:uid="{681C5F9F-5FEC-4040-93D5-4EFD28DF0726}"/>
    <cellStyle name="40% - Accent1 8 2 7" xfId="16674" xr:uid="{0ADF265C-5C3D-4F6F-8918-A68CFB22E4C8}"/>
    <cellStyle name="40% - Accent1 8 3" xfId="2205" xr:uid="{88DB7D22-CB84-42D8-80C2-606E5800BAF1}"/>
    <cellStyle name="40% - Accent1 8 3 2" xfId="2206" xr:uid="{5D48242A-CD43-4F2A-BC2D-49C75CADBB8B}"/>
    <cellStyle name="40% - Accent1 8 3 2 2" xfId="2207" xr:uid="{5902C7EE-B645-40F6-AC44-31A0327C7571}"/>
    <cellStyle name="40% - Accent1 8 3 2 2 2" xfId="43895" xr:uid="{7C7CD928-F9EC-4EE5-9971-9DC0AF42D447}"/>
    <cellStyle name="40% - Accent1 8 3 2 2 3" xfId="30245" xr:uid="{810B0208-04B0-4547-8917-0CB38EC07A9D}"/>
    <cellStyle name="40% - Accent1 8 3 2 2 4" xfId="16682" xr:uid="{2C00D699-42DD-4F78-BB8D-A91196BA7377}"/>
    <cellStyle name="40% - Accent1 8 3 2 3" xfId="43894" xr:uid="{D001F8DE-0A8D-4C54-8113-9495E88CEDAF}"/>
    <cellStyle name="40% - Accent1 8 3 2 4" xfId="30244" xr:uid="{F98CF159-530E-4340-B741-2BB2B9F7505F}"/>
    <cellStyle name="40% - Accent1 8 3 2 5" xfId="16681" xr:uid="{36D991F6-3DB2-4615-B493-BE8F100F30F3}"/>
    <cellStyle name="40% - Accent1 8 3 3" xfId="2208" xr:uid="{2B371400-6842-47E8-AF59-B477C672C221}"/>
    <cellStyle name="40% - Accent1 8 3 3 2" xfId="2209" xr:uid="{3C2F87CF-3BF3-41B5-92E2-5B5B049C38D2}"/>
    <cellStyle name="40% - Accent1 8 3 3 2 2" xfId="43897" xr:uid="{CF2C1FDC-90B0-4D28-AA5D-C3397FA1F2B8}"/>
    <cellStyle name="40% - Accent1 8 3 3 2 3" xfId="30247" xr:uid="{9831F609-A034-4E39-ADF9-D9F8D5A90D10}"/>
    <cellStyle name="40% - Accent1 8 3 3 2 4" xfId="16684" xr:uid="{10B5D35D-7E3D-4C97-9C54-B02AE1610BB8}"/>
    <cellStyle name="40% - Accent1 8 3 3 3" xfId="43896" xr:uid="{65EDE7F8-0F63-40D7-80E5-5C7F060CFE7F}"/>
    <cellStyle name="40% - Accent1 8 3 3 4" xfId="30246" xr:uid="{FA9414B9-CB54-447B-AA41-3D97AFD4EB01}"/>
    <cellStyle name="40% - Accent1 8 3 3 5" xfId="16683" xr:uid="{A4D57601-3307-49BD-9BDF-4EDCFFAF57BF}"/>
    <cellStyle name="40% - Accent1 8 3 4" xfId="2210" xr:uid="{DF115C67-F9DA-43F0-ACD3-C512B4ABA7FB}"/>
    <cellStyle name="40% - Accent1 8 3 4 2" xfId="43898" xr:uid="{868931FA-9D2E-4DE6-B5AC-F67C0A3A3DDB}"/>
    <cellStyle name="40% - Accent1 8 3 4 3" xfId="30248" xr:uid="{2FD60A8F-3BB4-4920-BAB5-ADB59212CD31}"/>
    <cellStyle name="40% - Accent1 8 3 4 4" xfId="16685" xr:uid="{3EBC24CC-884D-494F-9E3A-B4DBF444B2A0}"/>
    <cellStyle name="40% - Accent1 8 3 5" xfId="43893" xr:uid="{3152ED54-4EB9-4662-B68A-F422C1E7D5DC}"/>
    <cellStyle name="40% - Accent1 8 3 6" xfId="30243" xr:uid="{DC07BAD0-502D-4FB8-81D6-6341FCB22E2A}"/>
    <cellStyle name="40% - Accent1 8 3 7" xfId="16680" xr:uid="{861E8391-27DB-4E54-AC3B-87E6EC52B4ED}"/>
    <cellStyle name="40% - Accent1 8 4" xfId="2211" xr:uid="{95EB31C5-9AD9-4F7A-8E6D-7FA484084A47}"/>
    <cellStyle name="40% - Accent1 8 4 2" xfId="2212" xr:uid="{F3AE5ED0-2431-4444-B684-EE1DD137FD1B}"/>
    <cellStyle name="40% - Accent1 8 4 2 2" xfId="43900" xr:uid="{99234590-79C4-42BB-AEC9-1107CDDEA2E6}"/>
    <cellStyle name="40% - Accent1 8 4 2 3" xfId="30250" xr:uid="{1EEA6C93-E8F3-4D6F-B691-916CB76C6E5E}"/>
    <cellStyle name="40% - Accent1 8 4 2 4" xfId="16687" xr:uid="{41816119-FCB4-4F0D-9BC4-A8EFC6F40C42}"/>
    <cellStyle name="40% - Accent1 8 4 3" xfId="43899" xr:uid="{51C7828D-5F4A-44C4-B1E1-6C6A94008114}"/>
    <cellStyle name="40% - Accent1 8 4 4" xfId="30249" xr:uid="{1F6F54C9-9C45-4869-9CA4-948AC1E03ADB}"/>
    <cellStyle name="40% - Accent1 8 4 5" xfId="16686" xr:uid="{1B12A33E-CEBC-4D60-8C45-DBADEA3B168E}"/>
    <cellStyle name="40% - Accent1 8 5" xfId="2213" xr:uid="{7CBFAF90-85DB-47A8-8B5D-B207178AA934}"/>
    <cellStyle name="40% - Accent1 8 5 2" xfId="2214" xr:uid="{3E777EF9-953C-4E58-B670-33D8C85889E5}"/>
    <cellStyle name="40% - Accent1 8 5 2 2" xfId="43902" xr:uid="{CFD7FEAF-5B96-4756-B71B-A35DAE8AF13D}"/>
    <cellStyle name="40% - Accent1 8 5 2 3" xfId="30252" xr:uid="{2325905E-DE1D-4490-9619-629D0A384FA8}"/>
    <cellStyle name="40% - Accent1 8 5 2 4" xfId="16689" xr:uid="{743DF7F6-5AC0-492A-9D26-8759B6EA965A}"/>
    <cellStyle name="40% - Accent1 8 5 3" xfId="43901" xr:uid="{AC422CF0-8D49-4090-B2B5-76FC73323809}"/>
    <cellStyle name="40% - Accent1 8 5 4" xfId="30251" xr:uid="{FE252636-70D6-405A-8ED0-327C62787699}"/>
    <cellStyle name="40% - Accent1 8 5 5" xfId="16688" xr:uid="{0DA3E749-EFEC-4E6B-99BE-DC64E7DFF5F2}"/>
    <cellStyle name="40% - Accent1 8 6" xfId="2215" xr:uid="{7FBFE16B-C06A-4349-8804-F49B64C1B616}"/>
    <cellStyle name="40% - Accent1 8 6 2" xfId="43903" xr:uid="{220396BB-FDBD-48C3-93FB-912552F1A92C}"/>
    <cellStyle name="40% - Accent1 8 6 3" xfId="30253" xr:uid="{1B00B2AA-CD9C-479C-A14F-309ACDF192E3}"/>
    <cellStyle name="40% - Accent1 8 6 4" xfId="16690" xr:uid="{9E663AE8-21E2-4ABC-BBA9-EC9A98331A7E}"/>
    <cellStyle name="40% - Accent1 8 7" xfId="43886" xr:uid="{78AC005B-EDEA-402B-BF3C-4E59766ACE85}"/>
    <cellStyle name="40% - Accent1 8 8" xfId="30236" xr:uid="{10C94B68-4760-498E-82AE-5C56B8D47A83}"/>
    <cellStyle name="40% - Accent1 8 9" xfId="16673" xr:uid="{8B46CA24-6FCE-4F62-BBB5-1BD977C3D2C1}"/>
    <cellStyle name="40% - Accent1 9" xfId="2216" xr:uid="{5FFC78F0-C925-4DD2-B1C7-C48A6A1F2B89}"/>
    <cellStyle name="40% - Accent1 9 2" xfId="2217" xr:uid="{B019DD99-21DC-4917-A9E0-152567776808}"/>
    <cellStyle name="40% - Accent1 9 2 2" xfId="2218" xr:uid="{1199F45C-9B71-452F-A0A8-D78CD64E3AFE}"/>
    <cellStyle name="40% - Accent1 9 2 2 2" xfId="2219" xr:uid="{A7A3BFB8-8414-4CEE-8EEE-F8BFAAA25364}"/>
    <cellStyle name="40% - Accent1 9 2 2 2 2" xfId="43907" xr:uid="{1CACFF1A-3907-4ADA-997C-2E1AA2FCC761}"/>
    <cellStyle name="40% - Accent1 9 2 2 2 3" xfId="30257" xr:uid="{F44AFE72-8122-4159-8DC5-BAA026D4EF35}"/>
    <cellStyle name="40% - Accent1 9 2 2 2 4" xfId="16694" xr:uid="{D559FE78-D950-4FF1-9EF5-1FADDBD02386}"/>
    <cellStyle name="40% - Accent1 9 2 2 3" xfId="43906" xr:uid="{3D2B2062-4DFF-497B-9D93-34D9E27E08CB}"/>
    <cellStyle name="40% - Accent1 9 2 2 4" xfId="30256" xr:uid="{65C691E9-C0E3-4BFF-910E-39D5CC8BD9CD}"/>
    <cellStyle name="40% - Accent1 9 2 2 5" xfId="16693" xr:uid="{53F9D490-2963-423A-8E01-3BAB4AD0FF06}"/>
    <cellStyle name="40% - Accent1 9 2 3" xfId="2220" xr:uid="{4EA18E6E-A66A-4F74-B798-DC33C67D916D}"/>
    <cellStyle name="40% - Accent1 9 2 3 2" xfId="2221" xr:uid="{4020A178-3821-427E-8C3E-60A7FB6F8449}"/>
    <cellStyle name="40% - Accent1 9 2 3 2 2" xfId="43909" xr:uid="{A3FAC6C6-EEE8-47B0-AE5A-2FE47EAF6857}"/>
    <cellStyle name="40% - Accent1 9 2 3 2 3" xfId="30259" xr:uid="{21D6E7EE-F079-4A58-91DC-7282BFBC771D}"/>
    <cellStyle name="40% - Accent1 9 2 3 2 4" xfId="16696" xr:uid="{3911BFD7-7FFD-407E-8321-17EE3BACDECE}"/>
    <cellStyle name="40% - Accent1 9 2 3 3" xfId="43908" xr:uid="{A9AB40A2-AC31-48F8-975E-F3DCFDF3DC42}"/>
    <cellStyle name="40% - Accent1 9 2 3 4" xfId="30258" xr:uid="{BC73A3C9-ACD5-4C46-9BF1-634F0B0B2EA5}"/>
    <cellStyle name="40% - Accent1 9 2 3 5" xfId="16695" xr:uid="{7E701E72-BBC2-4685-A2F2-8918982EE67E}"/>
    <cellStyle name="40% - Accent1 9 2 4" xfId="2222" xr:uid="{2F274834-429C-400B-8EB3-15A57234B426}"/>
    <cellStyle name="40% - Accent1 9 2 4 2" xfId="43910" xr:uid="{38A98057-ED09-456E-98CC-A2683EE711FC}"/>
    <cellStyle name="40% - Accent1 9 2 4 3" xfId="30260" xr:uid="{8975FE38-3722-488A-A990-FF61CC73B86C}"/>
    <cellStyle name="40% - Accent1 9 2 4 4" xfId="16697" xr:uid="{DC841E97-A8DD-42D6-B7C1-924F3467B482}"/>
    <cellStyle name="40% - Accent1 9 2 5" xfId="43905" xr:uid="{ABA823FE-906B-429E-9E77-C234BF3DD438}"/>
    <cellStyle name="40% - Accent1 9 2 6" xfId="30255" xr:uid="{0D06BD8F-9FFB-4BF1-B91A-C9DF97535E31}"/>
    <cellStyle name="40% - Accent1 9 2 7" xfId="16692" xr:uid="{0BDE6D1E-C215-4459-830F-096DAFECB3F9}"/>
    <cellStyle name="40% - Accent1 9 3" xfId="2223" xr:uid="{648A2D9F-E88F-4D4F-9B51-14DD6806B591}"/>
    <cellStyle name="40% - Accent1 9 3 2" xfId="2224" xr:uid="{84FE0976-03E6-47CB-90EE-98B67489E877}"/>
    <cellStyle name="40% - Accent1 9 3 2 2" xfId="2225" xr:uid="{F0996735-D6EB-43D3-A5A6-AF5D179E3AF4}"/>
    <cellStyle name="40% - Accent1 9 3 2 2 2" xfId="43913" xr:uid="{77B8FB01-4797-4450-BB28-943ACE564A13}"/>
    <cellStyle name="40% - Accent1 9 3 2 2 3" xfId="30263" xr:uid="{33E7E9BE-9AF3-4CD1-875D-0C38C62AA2E9}"/>
    <cellStyle name="40% - Accent1 9 3 2 2 4" xfId="16700" xr:uid="{D6DC9923-D836-489D-8669-088292A16827}"/>
    <cellStyle name="40% - Accent1 9 3 2 3" xfId="43912" xr:uid="{A7A670E5-8881-4A68-B05F-427C9D8FD649}"/>
    <cellStyle name="40% - Accent1 9 3 2 4" xfId="30262" xr:uid="{2BC7109B-6FDD-4CF0-805C-64F3C5B11000}"/>
    <cellStyle name="40% - Accent1 9 3 2 5" xfId="16699" xr:uid="{60387627-465A-4C10-91B7-03FB54461C56}"/>
    <cellStyle name="40% - Accent1 9 3 3" xfId="2226" xr:uid="{B76E8C36-9BEB-4135-A77E-A32DA761EC36}"/>
    <cellStyle name="40% - Accent1 9 3 3 2" xfId="2227" xr:uid="{38B09B8D-BDC9-4B55-9889-E734E338319F}"/>
    <cellStyle name="40% - Accent1 9 3 3 2 2" xfId="43915" xr:uid="{52909724-8D0B-4DFE-A72F-88806BFBDD8A}"/>
    <cellStyle name="40% - Accent1 9 3 3 2 3" xfId="30265" xr:uid="{C3BD65B8-EBD3-4046-96D3-C95A15F08389}"/>
    <cellStyle name="40% - Accent1 9 3 3 2 4" xfId="16702" xr:uid="{359BB98B-BE57-4373-91AD-387700DCEE34}"/>
    <cellStyle name="40% - Accent1 9 3 3 3" xfId="43914" xr:uid="{9EDBDA51-7713-49F9-9CB1-1C3EFB037EA7}"/>
    <cellStyle name="40% - Accent1 9 3 3 4" xfId="30264" xr:uid="{EF79C913-C6A4-4241-9D08-7B84AB53887C}"/>
    <cellStyle name="40% - Accent1 9 3 3 5" xfId="16701" xr:uid="{DBDA6238-F9EF-43ED-971E-94730E10FD5E}"/>
    <cellStyle name="40% - Accent1 9 3 4" xfId="2228" xr:uid="{812F3A80-54C6-40C0-B718-6DE8F71818DC}"/>
    <cellStyle name="40% - Accent1 9 3 4 2" xfId="43916" xr:uid="{03D0FD14-E729-424C-A38A-C8B692EC5590}"/>
    <cellStyle name="40% - Accent1 9 3 4 3" xfId="30266" xr:uid="{0F322AA6-0832-41CD-A889-3DEDBC5F8963}"/>
    <cellStyle name="40% - Accent1 9 3 4 4" xfId="16703" xr:uid="{58894880-355F-4EEC-8169-F9C295A3A162}"/>
    <cellStyle name="40% - Accent1 9 3 5" xfId="43911" xr:uid="{633B9104-4D48-4AE6-82D9-D224B23C81F4}"/>
    <cellStyle name="40% - Accent1 9 3 6" xfId="30261" xr:uid="{320AF02D-C84E-4D91-8315-5E4AEB4C3A8F}"/>
    <cellStyle name="40% - Accent1 9 3 7" xfId="16698" xr:uid="{E939321D-5E19-44C0-81A0-D48468F541FE}"/>
    <cellStyle name="40% - Accent1 9 4" xfId="2229" xr:uid="{C64E7F56-5189-4FEC-8496-A2DBCEDFA330}"/>
    <cellStyle name="40% - Accent1 9 4 2" xfId="2230" xr:uid="{30746142-8A6B-4F5E-B90C-4B631CCDBEDB}"/>
    <cellStyle name="40% - Accent1 9 4 2 2" xfId="43918" xr:uid="{279B1A6E-6FB3-426C-91D8-8B512A1BD36D}"/>
    <cellStyle name="40% - Accent1 9 4 2 3" xfId="30268" xr:uid="{694A7AE2-53D0-481C-8730-7EE5556A53E6}"/>
    <cellStyle name="40% - Accent1 9 4 2 4" xfId="16705" xr:uid="{A920034B-ECD1-47B1-9ACF-2DF1E0F5B33A}"/>
    <cellStyle name="40% - Accent1 9 4 3" xfId="43917" xr:uid="{0D176328-FC07-46D3-9EC0-CDA4D5C589F5}"/>
    <cellStyle name="40% - Accent1 9 4 4" xfId="30267" xr:uid="{68BB8E4E-D041-4135-8445-43730D9EF7F7}"/>
    <cellStyle name="40% - Accent1 9 4 5" xfId="16704" xr:uid="{E13A9C89-1CE4-40A5-9E6C-A3AB29139B83}"/>
    <cellStyle name="40% - Accent1 9 5" xfId="2231" xr:uid="{5E30AD43-6A85-4001-833D-058DBF25D270}"/>
    <cellStyle name="40% - Accent1 9 5 2" xfId="2232" xr:uid="{9CBB7537-8A0D-4FEB-B29A-174CFC7F4B51}"/>
    <cellStyle name="40% - Accent1 9 5 2 2" xfId="43920" xr:uid="{FEB7DC40-89CB-4C44-B0B2-62ECD386B14C}"/>
    <cellStyle name="40% - Accent1 9 5 2 3" xfId="30270" xr:uid="{C0470A22-0CE5-4F0B-A510-AC1360A92073}"/>
    <cellStyle name="40% - Accent1 9 5 2 4" xfId="16707" xr:uid="{67C2EEDD-7DF7-4B4F-9788-DC540278A635}"/>
    <cellStyle name="40% - Accent1 9 5 3" xfId="43919" xr:uid="{14847BFF-B1BC-416B-B5A9-BDD2139DF599}"/>
    <cellStyle name="40% - Accent1 9 5 4" xfId="30269" xr:uid="{45895BCD-1B23-431E-A1E7-8CA55CBE6482}"/>
    <cellStyle name="40% - Accent1 9 5 5" xfId="16706" xr:uid="{1011CC34-319A-4B82-BE7D-6F51057A9E4F}"/>
    <cellStyle name="40% - Accent1 9 6" xfId="2233" xr:uid="{FE57A811-4953-4176-BE15-5CD73C3E480D}"/>
    <cellStyle name="40% - Accent1 9 6 2" xfId="43921" xr:uid="{89229191-CFD9-4FBB-9A6D-2E315C7D1568}"/>
    <cellStyle name="40% - Accent1 9 6 3" xfId="30271" xr:uid="{3145B3F7-6D85-4411-8F6F-94A0EA2D141C}"/>
    <cellStyle name="40% - Accent1 9 6 4" xfId="16708" xr:uid="{3FB0EC64-77EF-42AD-85D6-7DAE1894D9FD}"/>
    <cellStyle name="40% - Accent1 9 7" xfId="43904" xr:uid="{2A81FD60-6418-45B2-90A6-4CF20B7507D7}"/>
    <cellStyle name="40% - Accent1 9 8" xfId="30254" xr:uid="{53F811CC-F59A-4A39-8842-B30DA84D66FD}"/>
    <cellStyle name="40% - Accent1 9 9" xfId="16691" xr:uid="{C40052BE-A360-4926-BAB8-20A2C054F51F}"/>
    <cellStyle name="40% - Accent2" xfId="159" builtinId="35" customBuiltin="1"/>
    <cellStyle name="40% - Accent2 10" xfId="2234" xr:uid="{29658203-1605-47F6-A3EA-B00D0422286F}"/>
    <cellStyle name="40% - Accent2 10 2" xfId="2235" xr:uid="{500E2667-8F87-4932-B421-887516B0B802}"/>
    <cellStyle name="40% - Accent2 10 2 2" xfId="2236" xr:uid="{BA65818E-CEC1-4317-A41E-FDFC53DC660C}"/>
    <cellStyle name="40% - Accent2 10 2 2 2" xfId="2237" xr:uid="{FB354076-6D9C-421C-9A8A-0FA577E34766}"/>
    <cellStyle name="40% - Accent2 10 2 2 2 2" xfId="43925" xr:uid="{4AF01D7C-59BE-422C-B94B-6861BE5949C8}"/>
    <cellStyle name="40% - Accent2 10 2 2 2 3" xfId="30275" xr:uid="{7FA8413B-4C0E-4D0C-B384-EF8E351D2A55}"/>
    <cellStyle name="40% - Accent2 10 2 2 2 4" xfId="16712" xr:uid="{9B08F2CF-338C-4B15-9FD9-AED047B3BD0D}"/>
    <cellStyle name="40% - Accent2 10 2 2 3" xfId="43924" xr:uid="{3DA1D6DA-1211-43BB-A340-6BBAA0637F94}"/>
    <cellStyle name="40% - Accent2 10 2 2 4" xfId="30274" xr:uid="{BEF3F0D3-570A-4404-AD2A-1736EA0B3EF3}"/>
    <cellStyle name="40% - Accent2 10 2 2 5" xfId="16711" xr:uid="{F3783763-8DD5-4577-9829-6D9024B16D7E}"/>
    <cellStyle name="40% - Accent2 10 2 3" xfId="2238" xr:uid="{A5DE9437-142F-4A17-A67C-25FCBB3F2A9C}"/>
    <cellStyle name="40% - Accent2 10 2 3 2" xfId="2239" xr:uid="{2B49EF67-5733-499E-8939-8AF36289D94A}"/>
    <cellStyle name="40% - Accent2 10 2 3 2 2" xfId="43927" xr:uid="{F7F4FA86-DAAF-42BD-8C51-BAADD70626D8}"/>
    <cellStyle name="40% - Accent2 10 2 3 2 3" xfId="30277" xr:uid="{BFAB9355-4B87-471B-9C17-D03B326CFD07}"/>
    <cellStyle name="40% - Accent2 10 2 3 2 4" xfId="16714" xr:uid="{53B8138A-DF05-4973-8EAA-CC7815479CB6}"/>
    <cellStyle name="40% - Accent2 10 2 3 3" xfId="43926" xr:uid="{5768058D-C37F-4ED2-AA26-206C7942BDE1}"/>
    <cellStyle name="40% - Accent2 10 2 3 4" xfId="30276" xr:uid="{AED2D71D-6DF0-4933-8CD9-C9EA36F16083}"/>
    <cellStyle name="40% - Accent2 10 2 3 5" xfId="16713" xr:uid="{D72BEF6D-7E4D-494F-90EB-490D093D708F}"/>
    <cellStyle name="40% - Accent2 10 2 4" xfId="2240" xr:uid="{C7709C53-613C-44D5-A457-3949F0D20F16}"/>
    <cellStyle name="40% - Accent2 10 2 4 2" xfId="43928" xr:uid="{484F0C27-FBDC-433A-B654-42D93A97C991}"/>
    <cellStyle name="40% - Accent2 10 2 4 3" xfId="30278" xr:uid="{56D5427A-7F7E-4B5A-95AE-2A06178FE496}"/>
    <cellStyle name="40% - Accent2 10 2 4 4" xfId="16715" xr:uid="{EB2A262E-C1B2-43C2-916B-E60CF5CFA4DF}"/>
    <cellStyle name="40% - Accent2 10 2 5" xfId="43923" xr:uid="{25E7B795-C9B7-4244-A939-0453F1B353FD}"/>
    <cellStyle name="40% - Accent2 10 2 6" xfId="30273" xr:uid="{CEB6E9FD-5577-4F79-A625-56649BA658F3}"/>
    <cellStyle name="40% - Accent2 10 2 7" xfId="16710" xr:uid="{A208E84C-D187-4A5E-BC32-AFD174C14E53}"/>
    <cellStyle name="40% - Accent2 10 3" xfId="2241" xr:uid="{CB4324E4-889D-4BF4-AB43-11BBE3202996}"/>
    <cellStyle name="40% - Accent2 10 3 2" xfId="2242" xr:uid="{277B7F1E-B392-4883-8D63-BE7B3DC2D835}"/>
    <cellStyle name="40% - Accent2 10 3 2 2" xfId="43930" xr:uid="{BAA4FC57-2766-4B5B-8689-2AD7E22487BE}"/>
    <cellStyle name="40% - Accent2 10 3 2 3" xfId="30280" xr:uid="{07A3D149-026C-4B11-8D0C-FF59A0FC8147}"/>
    <cellStyle name="40% - Accent2 10 3 2 4" xfId="16717" xr:uid="{D8FDA162-8083-4DF1-89DA-10D58F4272EE}"/>
    <cellStyle name="40% - Accent2 10 3 3" xfId="43929" xr:uid="{D80C6215-0BB1-40A6-952A-4574AA2A126A}"/>
    <cellStyle name="40% - Accent2 10 3 4" xfId="30279" xr:uid="{81958871-A01D-4583-80DE-93A11D1389C4}"/>
    <cellStyle name="40% - Accent2 10 3 5" xfId="16716" xr:uid="{761D832D-B8F9-4544-B2ED-DA452780293F}"/>
    <cellStyle name="40% - Accent2 10 4" xfId="2243" xr:uid="{E7DE6935-AE37-405B-8AEC-540D0E59F74F}"/>
    <cellStyle name="40% - Accent2 10 4 2" xfId="2244" xr:uid="{9ECF8CDE-E7F2-44F7-8817-82C12C66C8C6}"/>
    <cellStyle name="40% - Accent2 10 4 2 2" xfId="43932" xr:uid="{34D373C9-7C1E-452F-BA25-9910CB3C0B6E}"/>
    <cellStyle name="40% - Accent2 10 4 2 3" xfId="30282" xr:uid="{5DD3849B-8799-484C-90FC-3451EC041BE6}"/>
    <cellStyle name="40% - Accent2 10 4 2 4" xfId="16719" xr:uid="{DC756E8A-E97F-488B-A460-284F745B9715}"/>
    <cellStyle name="40% - Accent2 10 4 3" xfId="43931" xr:uid="{6F0AAAFC-89BB-47DF-9408-A2B4FD8279F7}"/>
    <cellStyle name="40% - Accent2 10 4 4" xfId="30281" xr:uid="{9848C34C-E765-489D-8B54-286AAF63FEE3}"/>
    <cellStyle name="40% - Accent2 10 4 5" xfId="16718" xr:uid="{04B66AE4-785F-4E9F-8E3B-44977F191E69}"/>
    <cellStyle name="40% - Accent2 10 5" xfId="2245" xr:uid="{7C5701C1-8481-45C3-AB9F-C2D89AC762C1}"/>
    <cellStyle name="40% - Accent2 10 5 2" xfId="43933" xr:uid="{8EDF9E55-7A17-422B-8C40-40214159FEA0}"/>
    <cellStyle name="40% - Accent2 10 5 3" xfId="30283" xr:uid="{4D3976DA-038F-48FD-A1AA-E6CC41D9F5D2}"/>
    <cellStyle name="40% - Accent2 10 5 4" xfId="16720" xr:uid="{F5A25E0A-8044-4693-8D1E-32AF68A13226}"/>
    <cellStyle name="40% - Accent2 10 6" xfId="43922" xr:uid="{8281CE32-32E0-444B-BCFA-374B4ED47372}"/>
    <cellStyle name="40% - Accent2 10 7" xfId="30272" xr:uid="{AAF3EE46-2BF2-4887-B67C-36BA4C1C1193}"/>
    <cellStyle name="40% - Accent2 10 8" xfId="16709" xr:uid="{CEC6C443-79DA-4758-B1F5-7898A1D15A29}"/>
    <cellStyle name="40% - Accent2 11" xfId="2246" xr:uid="{65E6C75F-7F68-475C-81DB-C9837099E25B}"/>
    <cellStyle name="40% - Accent2 11 2" xfId="2247" xr:uid="{733F7896-E899-4DA7-99C8-1387A65F3671}"/>
    <cellStyle name="40% - Accent2 11 2 2" xfId="2248" xr:uid="{F3A52FE4-58F1-45EB-ACDD-4189446AADA6}"/>
    <cellStyle name="40% - Accent2 11 2 2 2" xfId="2249" xr:uid="{84366C43-4AA6-4A9A-ACA2-45DB4E79AFC3}"/>
    <cellStyle name="40% - Accent2 11 2 2 2 2" xfId="43937" xr:uid="{0C6BF490-C72D-48AE-9C12-BDA7651020CE}"/>
    <cellStyle name="40% - Accent2 11 2 2 2 3" xfId="30287" xr:uid="{0549F0B7-9C9F-4344-BB1E-A45FDE22D264}"/>
    <cellStyle name="40% - Accent2 11 2 2 2 4" xfId="16724" xr:uid="{CD21A379-2E1A-4162-A7C6-00213BCEBFF3}"/>
    <cellStyle name="40% - Accent2 11 2 2 3" xfId="43936" xr:uid="{EAFE8F3A-840C-418C-BB58-6720EE9444C7}"/>
    <cellStyle name="40% - Accent2 11 2 2 4" xfId="30286" xr:uid="{5F3CC8C2-F472-49E1-881D-F3BEDC4C4391}"/>
    <cellStyle name="40% - Accent2 11 2 2 5" xfId="16723" xr:uid="{E9EC0C0E-2163-4AA5-84EB-C99915BCAC99}"/>
    <cellStyle name="40% - Accent2 11 2 3" xfId="2250" xr:uid="{A317FE3A-C671-4046-9311-70E20AB421BD}"/>
    <cellStyle name="40% - Accent2 11 2 3 2" xfId="2251" xr:uid="{CB706827-2BF6-4AB3-9076-089FCC9263B6}"/>
    <cellStyle name="40% - Accent2 11 2 3 2 2" xfId="43939" xr:uid="{78EA9F10-D7D9-425C-8B6C-DFB6B1FC3488}"/>
    <cellStyle name="40% - Accent2 11 2 3 2 3" xfId="30289" xr:uid="{72A6F42D-CCAD-4C18-ADBB-F3EF6CC86C3E}"/>
    <cellStyle name="40% - Accent2 11 2 3 2 4" xfId="16726" xr:uid="{5584408F-B048-4D03-ABBA-64C9ED358F63}"/>
    <cellStyle name="40% - Accent2 11 2 3 3" xfId="43938" xr:uid="{DB02965A-9B20-49DD-A659-C4CC066990AC}"/>
    <cellStyle name="40% - Accent2 11 2 3 4" xfId="30288" xr:uid="{6F455A23-F554-4E3D-B552-3AE1A47A3C18}"/>
    <cellStyle name="40% - Accent2 11 2 3 5" xfId="16725" xr:uid="{A1E4E151-DA7B-4968-860B-8962B96598FD}"/>
    <cellStyle name="40% - Accent2 11 2 4" xfId="2252" xr:uid="{EE4A2DD1-5474-4074-8CD3-B4CD19C67516}"/>
    <cellStyle name="40% - Accent2 11 2 4 2" xfId="43940" xr:uid="{6DA7E59B-69C1-432E-A28C-05E873BE056D}"/>
    <cellStyle name="40% - Accent2 11 2 4 3" xfId="30290" xr:uid="{B1BD8E5C-02C0-4C93-8156-4E664829B3E6}"/>
    <cellStyle name="40% - Accent2 11 2 4 4" xfId="16727" xr:uid="{84807385-2C3F-4564-BCDD-9F1CE429301B}"/>
    <cellStyle name="40% - Accent2 11 2 5" xfId="43935" xr:uid="{2E98F333-8018-4E5B-BE01-F0A68D12A9DC}"/>
    <cellStyle name="40% - Accent2 11 2 6" xfId="30285" xr:uid="{84FA17F7-548C-4804-914B-7A20D7DA733A}"/>
    <cellStyle name="40% - Accent2 11 2 7" xfId="16722" xr:uid="{F9C81BB9-9BAA-4CBD-A1D0-570FD75FBF56}"/>
    <cellStyle name="40% - Accent2 11 3" xfId="2253" xr:uid="{4180F6F0-BD34-4F29-A19B-8014C3AE753F}"/>
    <cellStyle name="40% - Accent2 11 3 2" xfId="2254" xr:uid="{10F055ED-2788-440C-9875-03CF02922261}"/>
    <cellStyle name="40% - Accent2 11 3 2 2" xfId="43942" xr:uid="{CDBB8E78-19AC-4FA9-AC58-FF372D2EB888}"/>
    <cellStyle name="40% - Accent2 11 3 2 3" xfId="30292" xr:uid="{A53FAB68-549A-41C3-A0F3-9C9531244B82}"/>
    <cellStyle name="40% - Accent2 11 3 2 4" xfId="16729" xr:uid="{7830FB06-F1FC-4CCE-B015-16BC27E90BEC}"/>
    <cellStyle name="40% - Accent2 11 3 3" xfId="43941" xr:uid="{F7560E08-033A-411F-88A5-F46C75BB89DD}"/>
    <cellStyle name="40% - Accent2 11 3 4" xfId="30291" xr:uid="{5AD1CDFA-F305-4B2C-A10E-62E786C80D58}"/>
    <cellStyle name="40% - Accent2 11 3 5" xfId="16728" xr:uid="{843B9309-5EBD-47EA-B1D6-1B967B02D782}"/>
    <cellStyle name="40% - Accent2 11 4" xfId="2255" xr:uid="{BCB9E2A3-6883-4193-90F5-A064A806824E}"/>
    <cellStyle name="40% - Accent2 11 4 2" xfId="2256" xr:uid="{CEC87382-F652-4868-93CF-706E6E6F507E}"/>
    <cellStyle name="40% - Accent2 11 4 2 2" xfId="43944" xr:uid="{AC603E90-6868-4BF6-BF0A-464AC9A96B63}"/>
    <cellStyle name="40% - Accent2 11 4 2 3" xfId="30294" xr:uid="{1AA2038C-A351-4962-8AEF-807E27093A94}"/>
    <cellStyle name="40% - Accent2 11 4 2 4" xfId="16731" xr:uid="{E6A7B917-CA68-4D9D-8579-A4A47C5BEC99}"/>
    <cellStyle name="40% - Accent2 11 4 3" xfId="43943" xr:uid="{8D1976EB-F564-4C73-AB14-234D419A6F53}"/>
    <cellStyle name="40% - Accent2 11 4 4" xfId="30293" xr:uid="{562343FA-3167-47C2-8B15-B65819C5643A}"/>
    <cellStyle name="40% - Accent2 11 4 5" xfId="16730" xr:uid="{9A327447-184F-4F0C-A012-2EE49B12D91E}"/>
    <cellStyle name="40% - Accent2 11 5" xfId="2257" xr:uid="{04C385C9-2F1A-4302-9F5F-24CC3D731936}"/>
    <cellStyle name="40% - Accent2 11 5 2" xfId="43945" xr:uid="{A025AAB9-FABB-4265-AC69-93A6F983DB89}"/>
    <cellStyle name="40% - Accent2 11 5 3" xfId="30295" xr:uid="{42D47504-5349-4BC4-9564-72C2AD310F11}"/>
    <cellStyle name="40% - Accent2 11 5 4" xfId="16732" xr:uid="{79259012-8688-4106-89EE-4D59C8CC4469}"/>
    <cellStyle name="40% - Accent2 11 6" xfId="43934" xr:uid="{B75CA625-AB0F-440C-894D-EFBE011EAA4B}"/>
    <cellStyle name="40% - Accent2 11 7" xfId="30284" xr:uid="{AAA85B8B-AC8C-4DC9-914A-2866F0A7B6E1}"/>
    <cellStyle name="40% - Accent2 11 8" xfId="16721" xr:uid="{CD033DB6-1F7A-4125-BC2E-B26262760BD4}"/>
    <cellStyle name="40% - Accent2 12" xfId="2258" xr:uid="{56FD520C-91F5-40B0-9972-004CC195092C}"/>
    <cellStyle name="40% - Accent2 12 2" xfId="2259" xr:uid="{F8F3B5DF-05B1-4E47-B6A3-043FD951B7EF}"/>
    <cellStyle name="40% - Accent2 12 2 2" xfId="2260" xr:uid="{379780FA-D5CB-4D32-95AF-7ED1A4D3B78B}"/>
    <cellStyle name="40% - Accent2 12 2 2 2" xfId="43948" xr:uid="{69F95A6E-A924-4A9A-938F-704295E3E0A2}"/>
    <cellStyle name="40% - Accent2 12 2 2 3" xfId="30298" xr:uid="{C2DA84C9-F721-4C3C-BA84-E2A8DCD24A47}"/>
    <cellStyle name="40% - Accent2 12 2 2 4" xfId="16735" xr:uid="{1892B7BD-34B3-4050-A161-48B351875F79}"/>
    <cellStyle name="40% - Accent2 12 2 3" xfId="43947" xr:uid="{E0D65D6F-74D0-4734-B87E-C3A615240CB3}"/>
    <cellStyle name="40% - Accent2 12 2 4" xfId="30297" xr:uid="{898B6809-1FAF-43BE-969D-13CB9CF14BF8}"/>
    <cellStyle name="40% - Accent2 12 2 5" xfId="16734" xr:uid="{B8857137-DA58-4701-A47E-485ACBC06736}"/>
    <cellStyle name="40% - Accent2 12 3" xfId="2261" xr:uid="{A18E2D30-A814-4FCE-AAC9-7A5AB4887B92}"/>
    <cellStyle name="40% - Accent2 12 3 2" xfId="2262" xr:uid="{984B3F7F-8240-4A13-A8AF-37AECAF6CCA0}"/>
    <cellStyle name="40% - Accent2 12 3 2 2" xfId="43950" xr:uid="{56DB99D6-5376-4CDF-990C-85312604DDAA}"/>
    <cellStyle name="40% - Accent2 12 3 2 3" xfId="30300" xr:uid="{7FF5CF36-4F28-4FF7-8775-E58ABF58B6E0}"/>
    <cellStyle name="40% - Accent2 12 3 2 4" xfId="16737" xr:uid="{0677CB19-13FE-40B7-8917-E61B8D9A78F6}"/>
    <cellStyle name="40% - Accent2 12 3 3" xfId="43949" xr:uid="{401D4189-4C05-4063-8B23-07B5DC62E63E}"/>
    <cellStyle name="40% - Accent2 12 3 4" xfId="30299" xr:uid="{333A03AD-8238-4927-9C78-4CD1A132B515}"/>
    <cellStyle name="40% - Accent2 12 3 5" xfId="16736" xr:uid="{DA2C5CD2-D1A1-4E91-84F7-0EA59533C08A}"/>
    <cellStyle name="40% - Accent2 12 4" xfId="2263" xr:uid="{ED3CEEAB-BC44-47FB-A576-E0ABB52329C4}"/>
    <cellStyle name="40% - Accent2 12 4 2" xfId="43951" xr:uid="{3A6D2C25-C1C5-4ECD-AA07-589659A098DD}"/>
    <cellStyle name="40% - Accent2 12 4 3" xfId="30301" xr:uid="{71C95AEA-C155-4A54-A7AB-CCB4A5706D7A}"/>
    <cellStyle name="40% - Accent2 12 4 4" xfId="16738" xr:uid="{CD824C78-252E-4E9D-8120-AE919FDA18B1}"/>
    <cellStyle name="40% - Accent2 12 5" xfId="43946" xr:uid="{DFD017D0-8A45-4437-88DC-B5C54CF7A251}"/>
    <cellStyle name="40% - Accent2 12 6" xfId="30296" xr:uid="{18D25789-09E4-4D89-93B3-62AEBF980FB5}"/>
    <cellStyle name="40% - Accent2 12 7" xfId="16733" xr:uid="{B132557B-22F1-4671-A207-877AD49CA835}"/>
    <cellStyle name="40% - Accent2 13" xfId="2264" xr:uid="{5729340E-0EA4-4EDD-8FA1-B9E2187B6EFB}"/>
    <cellStyle name="40% - Accent2 13 2" xfId="2265" xr:uid="{42FA6E80-5C15-4419-A7C9-1D19FF5C2EEF}"/>
    <cellStyle name="40% - Accent2 13 2 2" xfId="2266" xr:uid="{773BC023-0E87-40D1-A259-314A4CE625A7}"/>
    <cellStyle name="40% - Accent2 13 2 2 2" xfId="43954" xr:uid="{64CE70A6-6ED6-4CB2-B903-525570B8FE8A}"/>
    <cellStyle name="40% - Accent2 13 2 2 3" xfId="30304" xr:uid="{A2DE5A4D-79E4-4FAB-9466-44420483112E}"/>
    <cellStyle name="40% - Accent2 13 2 2 4" xfId="16741" xr:uid="{B0B14261-979C-4A52-A31E-554236C256CD}"/>
    <cellStyle name="40% - Accent2 13 2 3" xfId="43953" xr:uid="{1D63861E-E268-41BA-A561-6B70861A5D34}"/>
    <cellStyle name="40% - Accent2 13 2 4" xfId="30303" xr:uid="{D3BF9406-19F8-4467-9FDD-08F23437A245}"/>
    <cellStyle name="40% - Accent2 13 2 5" xfId="16740" xr:uid="{C387E8EA-4DF9-4596-A328-8E72C8C1CE9D}"/>
    <cellStyle name="40% - Accent2 13 3" xfId="2267" xr:uid="{3BB60533-B222-4A7B-8BAA-4379C4BAB4F0}"/>
    <cellStyle name="40% - Accent2 13 3 2" xfId="2268" xr:uid="{FE49A0EA-1407-40B2-B6DA-1392D427BDF7}"/>
    <cellStyle name="40% - Accent2 13 3 2 2" xfId="43956" xr:uid="{66DF63B2-A177-4F88-9EFC-594BD92046B0}"/>
    <cellStyle name="40% - Accent2 13 3 2 3" xfId="30306" xr:uid="{F3686A20-F53A-4EFC-8ED0-B2F1B2EFF0D0}"/>
    <cellStyle name="40% - Accent2 13 3 2 4" xfId="16743" xr:uid="{D69743D9-E00A-499E-B2DA-69E49314E20D}"/>
    <cellStyle name="40% - Accent2 13 3 3" xfId="43955" xr:uid="{632D4255-3828-4702-8653-3023EB6AA42F}"/>
    <cellStyle name="40% - Accent2 13 3 4" xfId="30305" xr:uid="{30222B01-7348-42C3-B041-7CF8262FAC36}"/>
    <cellStyle name="40% - Accent2 13 3 5" xfId="16742" xr:uid="{0FC2C2CD-FD34-4196-B440-BF588E7DEA3C}"/>
    <cellStyle name="40% - Accent2 13 4" xfId="2269" xr:uid="{DDCDD69C-D5F4-4554-83A4-3576369997A6}"/>
    <cellStyle name="40% - Accent2 13 4 2" xfId="43957" xr:uid="{17FA8B0B-888E-46DC-AE90-E0142A79F2E1}"/>
    <cellStyle name="40% - Accent2 13 4 3" xfId="30307" xr:uid="{3376343D-45CC-4DB1-927D-1DAD3EDC82A0}"/>
    <cellStyle name="40% - Accent2 13 4 4" xfId="16744" xr:uid="{9362E88D-ADBE-4509-8974-5066A85F098F}"/>
    <cellStyle name="40% - Accent2 13 5" xfId="43952" xr:uid="{718A11F2-FA51-4573-AD84-D6F428D8AAF6}"/>
    <cellStyle name="40% - Accent2 13 6" xfId="30302" xr:uid="{83321FA2-AADB-4F2E-88B3-EC9F495B800C}"/>
    <cellStyle name="40% - Accent2 13 7" xfId="16739" xr:uid="{2BC235C0-6E83-4387-B600-1A12091F1ED3}"/>
    <cellStyle name="40% - Accent2 14" xfId="2270" xr:uid="{7C481873-09A8-4459-8E54-15DA8472DCA1}"/>
    <cellStyle name="40% - Accent2 14 2" xfId="2271" xr:uid="{68BFE44C-2E3D-4F0F-BA3D-D18079D3E83E}"/>
    <cellStyle name="40% - Accent2 14 2 2" xfId="43959" xr:uid="{2DEF0746-6208-4511-A2BA-417A9D2D4A0E}"/>
    <cellStyle name="40% - Accent2 14 2 3" xfId="30309" xr:uid="{5C5643FE-4621-4E5C-8DA0-67E0F6A44A00}"/>
    <cellStyle name="40% - Accent2 14 2 4" xfId="16746" xr:uid="{2AB5E650-A79E-484F-9EFE-6C8D9A4FB35A}"/>
    <cellStyle name="40% - Accent2 14 3" xfId="43958" xr:uid="{93C2FE72-9C27-48D1-B50C-529E4ADE6F3F}"/>
    <cellStyle name="40% - Accent2 14 4" xfId="30308" xr:uid="{6BFA9BBD-AD28-4C9D-9441-D46F97B036B4}"/>
    <cellStyle name="40% - Accent2 14 5" xfId="16745" xr:uid="{D194740B-4B5B-4AE4-94A4-578C2DA34418}"/>
    <cellStyle name="40% - Accent2 15" xfId="2272" xr:uid="{315D440B-DBAB-4178-A2FC-0AA8045E8B9E}"/>
    <cellStyle name="40% - Accent2 15 2" xfId="2273" xr:uid="{E56A7EEF-FBBA-4235-9096-8365EACC43D3}"/>
    <cellStyle name="40% - Accent2 15 2 2" xfId="43961" xr:uid="{FEC1C22A-E810-4B4B-8CFF-6086EADDB4F2}"/>
    <cellStyle name="40% - Accent2 15 2 3" xfId="30311" xr:uid="{EBD93828-8312-4245-8DDF-D7BD7D124555}"/>
    <cellStyle name="40% - Accent2 15 2 4" xfId="16748" xr:uid="{5B1715B1-E473-4D7C-9447-FB23242A298E}"/>
    <cellStyle name="40% - Accent2 15 3" xfId="43960" xr:uid="{65B54D77-2886-465F-8F3D-C17B9FFDFE66}"/>
    <cellStyle name="40% - Accent2 15 4" xfId="30310" xr:uid="{8DA7EA4D-1455-46E0-9DCE-ECAF572F1EAF}"/>
    <cellStyle name="40% - Accent2 15 5" xfId="16747" xr:uid="{E06765B0-D7E1-4605-BF41-F32BD7F47145}"/>
    <cellStyle name="40% - Accent2 16" xfId="2274" xr:uid="{98BE1300-EC8B-41F7-901A-8F0C4CE17C26}"/>
    <cellStyle name="40% - Accent2 16 2" xfId="43962" xr:uid="{27C6E406-EA82-45EB-ADD1-BF1A56BA15F0}"/>
    <cellStyle name="40% - Accent2 16 3" xfId="30312" xr:uid="{2C7202CE-287D-4C87-9A6C-58E13210FAA6}"/>
    <cellStyle name="40% - Accent2 16 4" xfId="16749" xr:uid="{044E5B33-2419-401C-8803-712967ADF595}"/>
    <cellStyle name="40% - Accent2 17" xfId="41854" xr:uid="{7C756F1F-12C9-4F29-B922-2495211496CB}"/>
    <cellStyle name="40% - Accent2 17 2" xfId="55460" xr:uid="{0DDFC339-FB27-41CE-A263-555804FEFE30}"/>
    <cellStyle name="40% - Accent2 18" xfId="55440" xr:uid="{E0DBF568-AD66-494D-80D8-EB04FB0660FB}"/>
    <cellStyle name="40% - Accent2 2" xfId="29" xr:uid="{D117FA71-CA11-4C5C-8504-743937E55E46}"/>
    <cellStyle name="40% - Accent2 2 10" xfId="43963" xr:uid="{67455830-F0B1-476E-9758-0366998C5256}"/>
    <cellStyle name="40% - Accent2 2 11" xfId="30313" xr:uid="{32410412-41BE-4E61-9273-BC58D438A919}"/>
    <cellStyle name="40% - Accent2 2 12" xfId="16750" xr:uid="{6E958F26-A610-49DA-AC8E-89BE466DC700}"/>
    <cellStyle name="40% - Accent2 2 13" xfId="2275" xr:uid="{C117FBDE-0353-475E-AE58-1A8CB4D6B8A9}"/>
    <cellStyle name="40% - Accent2 2 2" xfId="2276" xr:uid="{6E7631D1-25B0-416A-B515-874D1C5063B9}"/>
    <cellStyle name="40% - Accent2 2 2 2" xfId="2277" xr:uid="{D61611F5-98A9-442A-9FC8-A32A84C2D809}"/>
    <cellStyle name="40% - Accent2 2 2 2 2" xfId="2278" xr:uid="{840235F1-16E1-43FB-A7DA-7B5E1CD09C71}"/>
    <cellStyle name="40% - Accent2 2 2 2 2 2" xfId="2279" xr:uid="{FECC3602-8636-4CEC-87E9-856AD7E6A0E8}"/>
    <cellStyle name="40% - Accent2 2 2 2 2 2 2" xfId="43967" xr:uid="{D7E002C4-CBE2-4E03-9675-C0015F480454}"/>
    <cellStyle name="40% - Accent2 2 2 2 2 2 3" xfId="30317" xr:uid="{2965C5D7-3C88-4C5B-A010-4B2BB79B738C}"/>
    <cellStyle name="40% - Accent2 2 2 2 2 2 4" xfId="16754" xr:uid="{402F3CC8-5B5D-4D84-9463-AB94506EF437}"/>
    <cellStyle name="40% - Accent2 2 2 2 2 3" xfId="43966" xr:uid="{6B53733C-ECBD-46BF-85A3-85D7E1D3947D}"/>
    <cellStyle name="40% - Accent2 2 2 2 2 4" xfId="30316" xr:uid="{FB2DE4C8-52E7-4B0C-81EB-AE886178A099}"/>
    <cellStyle name="40% - Accent2 2 2 2 2 5" xfId="16753" xr:uid="{F99C478F-3F73-413B-9521-BA3697E53863}"/>
    <cellStyle name="40% - Accent2 2 2 2 3" xfId="2280" xr:uid="{ECE74877-72DB-4CDF-866E-68655F7F064E}"/>
    <cellStyle name="40% - Accent2 2 2 2 3 2" xfId="2281" xr:uid="{9A6888C8-87F8-4E63-845C-5B61FF7A6B7D}"/>
    <cellStyle name="40% - Accent2 2 2 2 3 2 2" xfId="43969" xr:uid="{0A07C270-A241-4087-A771-D0B3ED310C82}"/>
    <cellStyle name="40% - Accent2 2 2 2 3 2 3" xfId="30319" xr:uid="{17ECF0F9-800E-4046-912E-0E4557D3939A}"/>
    <cellStyle name="40% - Accent2 2 2 2 3 2 4" xfId="16756" xr:uid="{F9B3900F-2845-47C7-8C52-D7A89F46CA36}"/>
    <cellStyle name="40% - Accent2 2 2 2 3 3" xfId="43968" xr:uid="{52E6C10F-BE4B-4B84-BC74-16371E49CDC1}"/>
    <cellStyle name="40% - Accent2 2 2 2 3 4" xfId="30318" xr:uid="{E3E4B26D-0D68-4241-8DDD-ED0399F75CDC}"/>
    <cellStyle name="40% - Accent2 2 2 2 3 5" xfId="16755" xr:uid="{29E5EC49-D9FC-4112-8923-BE844C0368D5}"/>
    <cellStyle name="40% - Accent2 2 2 2 4" xfId="2282" xr:uid="{B990DB22-5919-4BB2-BD32-394BB5DCA938}"/>
    <cellStyle name="40% - Accent2 2 2 2 4 2" xfId="43970" xr:uid="{D832698C-F715-4976-ADD6-86A8A066A6BA}"/>
    <cellStyle name="40% - Accent2 2 2 2 4 3" xfId="30320" xr:uid="{F86595E9-07B4-4D3F-8231-C5F3CC54BACE}"/>
    <cellStyle name="40% - Accent2 2 2 2 4 4" xfId="16757" xr:uid="{C0F29A78-892B-41D9-9405-822342E12EFD}"/>
    <cellStyle name="40% - Accent2 2 2 2 5" xfId="43965" xr:uid="{AC483963-A7D6-4B99-A06E-69B1D6E52807}"/>
    <cellStyle name="40% - Accent2 2 2 2 6" xfId="30315" xr:uid="{D823DDC3-1089-4FE4-8990-1E2E2D423D9C}"/>
    <cellStyle name="40% - Accent2 2 2 2 7" xfId="16752" xr:uid="{A78A90CE-9673-4D26-A3CF-2B83EC87601D}"/>
    <cellStyle name="40% - Accent2 2 2 3" xfId="2283" xr:uid="{6E90431C-069C-467E-81F3-7C38C60005A3}"/>
    <cellStyle name="40% - Accent2 2 2 3 2" xfId="2284" xr:uid="{8A88E641-045E-4C01-A523-06747E85D484}"/>
    <cellStyle name="40% - Accent2 2 2 3 2 2" xfId="43972" xr:uid="{F2D3113A-BCB1-49CE-BDED-F42762AC88C9}"/>
    <cellStyle name="40% - Accent2 2 2 3 2 3" xfId="30322" xr:uid="{6EC565BC-DBC8-409C-BDB0-EEA383C7C2D1}"/>
    <cellStyle name="40% - Accent2 2 2 3 2 4" xfId="16759" xr:uid="{01661DC0-6543-487D-ACC0-D9002D138AB3}"/>
    <cellStyle name="40% - Accent2 2 2 3 3" xfId="43971" xr:uid="{11CCD697-A8D7-4524-87E4-AC5C9579750A}"/>
    <cellStyle name="40% - Accent2 2 2 3 4" xfId="30321" xr:uid="{E0A9FBD0-F470-48B3-831C-9A6838D32967}"/>
    <cellStyle name="40% - Accent2 2 2 3 5" xfId="16758" xr:uid="{DFB2BEFB-7108-4EC6-BF15-DC5B6020CCDF}"/>
    <cellStyle name="40% - Accent2 2 2 4" xfId="2285" xr:uid="{FDCE0284-65C8-41D2-8066-56FBB899E382}"/>
    <cellStyle name="40% - Accent2 2 2 4 2" xfId="2286" xr:uid="{2F3EBECA-7A0B-4FB7-B528-4D41EBA5612B}"/>
    <cellStyle name="40% - Accent2 2 2 4 2 2" xfId="43974" xr:uid="{4F4E6EE4-1F62-4482-8650-DEB37E606EB7}"/>
    <cellStyle name="40% - Accent2 2 2 4 2 3" xfId="30324" xr:uid="{4DEDC9C8-F904-4CDC-A141-7E61A817FFEC}"/>
    <cellStyle name="40% - Accent2 2 2 4 2 4" xfId="16761" xr:uid="{AD38BFE6-846E-4059-814C-E2F2C449AAA6}"/>
    <cellStyle name="40% - Accent2 2 2 4 3" xfId="43973" xr:uid="{C9259C90-4222-44E6-B385-2C6A14D7B352}"/>
    <cellStyle name="40% - Accent2 2 2 4 4" xfId="30323" xr:uid="{42446D14-F07A-4FA1-8438-AD57B003ABBA}"/>
    <cellStyle name="40% - Accent2 2 2 4 5" xfId="16760" xr:uid="{97B4379E-8E39-4620-94D9-97E6B187D872}"/>
    <cellStyle name="40% - Accent2 2 2 5" xfId="2287" xr:uid="{C600FCAD-D61E-4EEA-B30C-ECAEC33138B9}"/>
    <cellStyle name="40% - Accent2 2 2 5 2" xfId="43975" xr:uid="{8A72BCE3-1FFA-4103-A741-7BF3A9485053}"/>
    <cellStyle name="40% - Accent2 2 2 5 3" xfId="30325" xr:uid="{CD65BAE5-B7D0-442F-8403-99CCF0BC28F3}"/>
    <cellStyle name="40% - Accent2 2 2 5 4" xfId="16762" xr:uid="{3DDCC825-DE76-4B5E-932E-7E293742CD07}"/>
    <cellStyle name="40% - Accent2 2 2 6" xfId="43964" xr:uid="{DC7C874B-603F-4FBC-9D0D-356E8AAF0421}"/>
    <cellStyle name="40% - Accent2 2 2 7" xfId="30314" xr:uid="{0FB13120-4CB9-4010-BA1A-DB1C17BB9C03}"/>
    <cellStyle name="40% - Accent2 2 2 8" xfId="16751" xr:uid="{B9E77C74-BCFA-4A7D-85D9-68A5083E12F1}"/>
    <cellStyle name="40% - Accent2 2 3" xfId="2288" xr:uid="{707B714C-82F5-4790-8802-CD5D000828AE}"/>
    <cellStyle name="40% - Accent2 2 3 2" xfId="2289" xr:uid="{2A851A44-4A1E-4EB3-92DF-47637628F208}"/>
    <cellStyle name="40% - Accent2 2 3 2 2" xfId="2290" xr:uid="{FD9FA79D-3AEB-41C9-97E1-A8AD24895191}"/>
    <cellStyle name="40% - Accent2 2 3 2 2 2" xfId="43978" xr:uid="{72A1266C-0831-4DE3-B382-E4548A5FBB57}"/>
    <cellStyle name="40% - Accent2 2 3 2 2 3" xfId="30328" xr:uid="{C28CD196-D33E-4798-B680-2F3D65C73323}"/>
    <cellStyle name="40% - Accent2 2 3 2 2 4" xfId="16765" xr:uid="{41A24F5F-618A-4706-8BC8-CD8F777861A7}"/>
    <cellStyle name="40% - Accent2 2 3 2 3" xfId="43977" xr:uid="{7B7006C4-CEAE-445D-8170-2B65C4E336B8}"/>
    <cellStyle name="40% - Accent2 2 3 2 4" xfId="30327" xr:uid="{32FAC139-3BBD-4FC9-A8A0-7A702493DB1E}"/>
    <cellStyle name="40% - Accent2 2 3 2 5" xfId="16764" xr:uid="{6F587FBB-0E09-4878-87D4-8484E5C340F4}"/>
    <cellStyle name="40% - Accent2 2 3 3" xfId="2291" xr:uid="{C299E4DC-3CED-4FDC-A4D1-F74690AABB33}"/>
    <cellStyle name="40% - Accent2 2 3 3 2" xfId="2292" xr:uid="{D46DF1AE-9E09-4318-9801-3880CED6C018}"/>
    <cellStyle name="40% - Accent2 2 3 3 2 2" xfId="43980" xr:uid="{B0787D45-5F72-4405-B844-09FF7184EA9C}"/>
    <cellStyle name="40% - Accent2 2 3 3 2 3" xfId="30330" xr:uid="{A0E66F24-DD89-48DD-AAB5-0A4BFEF821FF}"/>
    <cellStyle name="40% - Accent2 2 3 3 2 4" xfId="16767" xr:uid="{A6F716AF-EEC4-4413-A68E-4126CB6CC283}"/>
    <cellStyle name="40% - Accent2 2 3 3 3" xfId="43979" xr:uid="{6090FC4A-3BA7-44BC-BC7D-D4AC1C320ACA}"/>
    <cellStyle name="40% - Accent2 2 3 3 4" xfId="30329" xr:uid="{A1BFD1D6-64AC-4E87-9B8E-A317F90E9B1F}"/>
    <cellStyle name="40% - Accent2 2 3 3 5" xfId="16766" xr:uid="{E11838E7-B86A-456C-B433-CAFA171CDA92}"/>
    <cellStyle name="40% - Accent2 2 3 4" xfId="2293" xr:uid="{A069EB60-735B-47D6-B6AA-85B53F52AD92}"/>
    <cellStyle name="40% - Accent2 2 3 4 2" xfId="43981" xr:uid="{B2171019-5993-446C-B086-C64F0D5A85DC}"/>
    <cellStyle name="40% - Accent2 2 3 4 3" xfId="30331" xr:uid="{DDFBC057-3E13-4F0D-AF3E-2E0C11144FF6}"/>
    <cellStyle name="40% - Accent2 2 3 4 4" xfId="16768" xr:uid="{3D74159D-E32D-45C1-A629-067E1E186CB1}"/>
    <cellStyle name="40% - Accent2 2 3 5" xfId="43976" xr:uid="{D841CC3D-197F-4029-9C27-6DEC3B683C5B}"/>
    <cellStyle name="40% - Accent2 2 3 6" xfId="30326" xr:uid="{D95A4D72-5CC7-4B17-9767-C76D5B4FF7D0}"/>
    <cellStyle name="40% - Accent2 2 3 7" xfId="16763" xr:uid="{8E2862CE-ED73-4A4E-B6E0-E5596FFD3632}"/>
    <cellStyle name="40% - Accent2 2 4" xfId="2294" xr:uid="{1545E4BA-A3AF-4BD0-8553-8CD28E88BEC2}"/>
    <cellStyle name="40% - Accent2 2 4 2" xfId="2295" xr:uid="{5576B328-6A7F-4764-A963-D0911D37704A}"/>
    <cellStyle name="40% - Accent2 2 4 2 2" xfId="2296" xr:uid="{12EE66E2-2FAD-4A28-84FF-BDE86926FD07}"/>
    <cellStyle name="40% - Accent2 2 4 2 2 2" xfId="43984" xr:uid="{9FC7E206-AC87-41A7-8BBE-7A6422C29AE8}"/>
    <cellStyle name="40% - Accent2 2 4 2 2 3" xfId="30334" xr:uid="{D1C252D8-4484-45C2-8A83-4FDFC69D57EA}"/>
    <cellStyle name="40% - Accent2 2 4 2 2 4" xfId="16771" xr:uid="{9EAC4F31-7140-457B-820E-961C32659E89}"/>
    <cellStyle name="40% - Accent2 2 4 2 3" xfId="43983" xr:uid="{33FF271D-ABFC-4328-8A3D-7B6F85B88585}"/>
    <cellStyle name="40% - Accent2 2 4 2 4" xfId="30333" xr:uid="{2B31F436-F812-4B5C-9B03-DE4985D5404D}"/>
    <cellStyle name="40% - Accent2 2 4 2 5" xfId="16770" xr:uid="{A54AFC77-05E0-4822-ACA7-120BBEAB7466}"/>
    <cellStyle name="40% - Accent2 2 4 3" xfId="2297" xr:uid="{BA3820A4-ACCC-4DF4-ABDF-9A7F61C28771}"/>
    <cellStyle name="40% - Accent2 2 4 3 2" xfId="2298" xr:uid="{354E2025-9EE9-40C2-8182-A5E588F12D4F}"/>
    <cellStyle name="40% - Accent2 2 4 3 2 2" xfId="43986" xr:uid="{997E2E9E-0214-4B0D-BB9C-6C2129D6102A}"/>
    <cellStyle name="40% - Accent2 2 4 3 2 3" xfId="30336" xr:uid="{947991DE-3389-489C-B58C-04024C38F465}"/>
    <cellStyle name="40% - Accent2 2 4 3 2 4" xfId="16773" xr:uid="{638A5A33-B382-481D-AFB1-2577305B0A8B}"/>
    <cellStyle name="40% - Accent2 2 4 3 3" xfId="43985" xr:uid="{913A1A5C-566C-4FC6-9158-C97442B97DFC}"/>
    <cellStyle name="40% - Accent2 2 4 3 4" xfId="30335" xr:uid="{A78EEE30-5D90-4747-A2FA-4077B5DC48DE}"/>
    <cellStyle name="40% - Accent2 2 4 3 5" xfId="16772" xr:uid="{9913EDD5-1394-4AFD-8292-61D94496835B}"/>
    <cellStyle name="40% - Accent2 2 4 4" xfId="2299" xr:uid="{0817E27B-8873-4B06-AD86-A01B8354BFCB}"/>
    <cellStyle name="40% - Accent2 2 4 4 2" xfId="43987" xr:uid="{4B10D206-A938-40A6-A3A7-F954A1FCCB27}"/>
    <cellStyle name="40% - Accent2 2 4 4 3" xfId="30337" xr:uid="{611038D6-C078-43A8-96D1-6768A44DB904}"/>
    <cellStyle name="40% - Accent2 2 4 4 4" xfId="16774" xr:uid="{48E408C9-BACD-4A10-A00F-C83FE0667938}"/>
    <cellStyle name="40% - Accent2 2 4 5" xfId="43982" xr:uid="{7E9882C2-694C-44DC-A0AD-456966CD85FD}"/>
    <cellStyle name="40% - Accent2 2 4 6" xfId="30332" xr:uid="{5F3D964D-D177-4A37-A839-DE43E264983F}"/>
    <cellStyle name="40% - Accent2 2 4 7" xfId="16769" xr:uid="{E690D017-7166-4CC9-BE7B-E476E003979F}"/>
    <cellStyle name="40% - Accent2 2 5" xfId="2300" xr:uid="{7CED66C3-4981-4B53-AB06-DB7E0EF6F0EB}"/>
    <cellStyle name="40% - Accent2 2 5 2" xfId="2301" xr:uid="{566C4981-0ABE-4F3A-894A-7FED6AF32BDC}"/>
    <cellStyle name="40% - Accent2 2 5 2 2" xfId="2302" xr:uid="{BF1A9A79-5BD5-41EB-A17B-EDC3AFD64F55}"/>
    <cellStyle name="40% - Accent2 2 5 2 2 2" xfId="43990" xr:uid="{1933CE02-A422-46CB-9CCE-1FE7140988BE}"/>
    <cellStyle name="40% - Accent2 2 5 2 2 3" xfId="30340" xr:uid="{DFC8B463-1D12-4005-9A23-BA207375AE63}"/>
    <cellStyle name="40% - Accent2 2 5 2 2 4" xfId="16777" xr:uid="{B73D290B-2259-4BA1-88E6-A58302C4E32A}"/>
    <cellStyle name="40% - Accent2 2 5 2 3" xfId="43989" xr:uid="{747C281A-08A8-4D84-B69A-CC2791142822}"/>
    <cellStyle name="40% - Accent2 2 5 2 4" xfId="30339" xr:uid="{39DEADDE-1A9B-404D-8BAA-CB939DE7C006}"/>
    <cellStyle name="40% - Accent2 2 5 2 5" xfId="16776" xr:uid="{149E0028-1624-474A-801A-25F9717DF20E}"/>
    <cellStyle name="40% - Accent2 2 5 3" xfId="2303" xr:uid="{C49BD9DC-E347-4454-AF91-EC29E6C843CA}"/>
    <cellStyle name="40% - Accent2 2 5 3 2" xfId="2304" xr:uid="{B0EDEC1D-B931-4D70-81AE-D6D55984F716}"/>
    <cellStyle name="40% - Accent2 2 5 3 2 2" xfId="43992" xr:uid="{8F491012-2E49-462A-B7B5-0F4065E28870}"/>
    <cellStyle name="40% - Accent2 2 5 3 2 3" xfId="30342" xr:uid="{54EF11AC-9F31-4AFC-B50A-59698C66652C}"/>
    <cellStyle name="40% - Accent2 2 5 3 2 4" xfId="16779" xr:uid="{317C129E-33EA-46C2-BC92-44A8C71A00CB}"/>
    <cellStyle name="40% - Accent2 2 5 3 3" xfId="43991" xr:uid="{C744B7D4-EF69-4827-8AA9-4E3BB5A0A6C2}"/>
    <cellStyle name="40% - Accent2 2 5 3 4" xfId="30341" xr:uid="{8BCFD6C2-7A52-4884-9683-2C254D98103A}"/>
    <cellStyle name="40% - Accent2 2 5 3 5" xfId="16778" xr:uid="{D1C7C4D4-41AC-40E5-836F-64801A111F8D}"/>
    <cellStyle name="40% - Accent2 2 5 4" xfId="2305" xr:uid="{2193CD86-67DC-4042-BD48-8C2678D9A7CD}"/>
    <cellStyle name="40% - Accent2 2 5 4 2" xfId="43993" xr:uid="{AF97C983-5521-4707-892F-8DCD0CA1DA98}"/>
    <cellStyle name="40% - Accent2 2 5 4 3" xfId="30343" xr:uid="{86AD33AA-631E-4315-A2F9-E134B5C44078}"/>
    <cellStyle name="40% - Accent2 2 5 4 4" xfId="16780" xr:uid="{2605DFB7-71A6-479A-B4A3-227D8E62C81D}"/>
    <cellStyle name="40% - Accent2 2 5 5" xfId="43988" xr:uid="{8B1CCE39-F9C8-42E2-8EFE-D19B3C5888FF}"/>
    <cellStyle name="40% - Accent2 2 5 6" xfId="30338" xr:uid="{31B4282E-AECD-4853-88AC-FCB246F38E4C}"/>
    <cellStyle name="40% - Accent2 2 5 7" xfId="16775" xr:uid="{EEB530C7-53A9-4A67-B9D4-ADC3A66FC553}"/>
    <cellStyle name="40% - Accent2 2 6" xfId="2306" xr:uid="{401EED61-B82A-4412-A26A-EC3D057A9B88}"/>
    <cellStyle name="40% - Accent2 2 6 2" xfId="2307" xr:uid="{4413E031-65F4-4611-AD71-4128CE8DE955}"/>
    <cellStyle name="40% - Accent2 2 6 2 2" xfId="43995" xr:uid="{A60E182A-4BF9-4C1B-B915-FB7D9FB7C624}"/>
    <cellStyle name="40% - Accent2 2 6 2 3" xfId="30345" xr:uid="{31A75757-2C27-4181-AB56-B1312395BED0}"/>
    <cellStyle name="40% - Accent2 2 6 2 4" xfId="16782" xr:uid="{3D325828-2E15-40F3-B50A-83C863F2409E}"/>
    <cellStyle name="40% - Accent2 2 6 3" xfId="43994" xr:uid="{5CA82A4E-CA51-4921-BB59-96F363E4CC53}"/>
    <cellStyle name="40% - Accent2 2 6 4" xfId="30344" xr:uid="{BC8A1B68-01B4-438B-A1DE-34C3EC067763}"/>
    <cellStyle name="40% - Accent2 2 6 5" xfId="16781" xr:uid="{6649D770-89AF-4CCD-BFED-599B5738F1B4}"/>
    <cellStyle name="40% - Accent2 2 7" xfId="2308" xr:uid="{6A8C4B24-07FF-48B3-9900-5E6F63FB5D8C}"/>
    <cellStyle name="40% - Accent2 2 7 2" xfId="2309" xr:uid="{E891D5EC-291F-4D17-967D-1721886D7819}"/>
    <cellStyle name="40% - Accent2 2 7 2 2" xfId="43997" xr:uid="{1E1DCB94-AB26-4EBA-8594-E5E34D25032B}"/>
    <cellStyle name="40% - Accent2 2 7 2 3" xfId="30347" xr:uid="{30966F84-27FB-416F-81FD-5A2DF0182B4A}"/>
    <cellStyle name="40% - Accent2 2 7 2 4" xfId="16784" xr:uid="{5FD33DC5-09B9-45D3-8818-83FDFE98825A}"/>
    <cellStyle name="40% - Accent2 2 7 3" xfId="43996" xr:uid="{93A16C55-7A57-45F3-B39F-C19F71044794}"/>
    <cellStyle name="40% - Accent2 2 7 4" xfId="30346" xr:uid="{9938CB53-5D81-487A-9B58-B6B28D4E270E}"/>
    <cellStyle name="40% - Accent2 2 7 5" xfId="16783" xr:uid="{55CC5D96-A50E-4DDF-9272-B2B8799E1DDF}"/>
    <cellStyle name="40% - Accent2 2 8" xfId="2310" xr:uid="{5F041573-A26A-4F7F-B89F-1FCB2F46ACA4}"/>
    <cellStyle name="40% - Accent2 2 8 2" xfId="43998" xr:uid="{4F262395-FA3D-435B-A7D7-39A40F2DB1B1}"/>
    <cellStyle name="40% - Accent2 2 8 3" xfId="30348" xr:uid="{D42CAA94-0228-4919-BC3D-8C95717E932D}"/>
    <cellStyle name="40% - Accent2 2 8 4" xfId="16785" xr:uid="{75FE8532-E9A4-4FD2-AA1E-F481DB8EF18B}"/>
    <cellStyle name="40% - Accent2 2 9" xfId="41807" xr:uid="{3B69292A-2951-42E7-A26A-1587E8667BE3}"/>
    <cellStyle name="40% - Accent2 3" xfId="30" xr:uid="{85AB18B3-D56D-45E4-A12D-E0598E867206}"/>
    <cellStyle name="40% - Accent2 3 10" xfId="43999" xr:uid="{C67C8474-9351-4985-8B50-277F5A939E57}"/>
    <cellStyle name="40% - Accent2 3 11" xfId="30349" xr:uid="{419BDCD9-4B16-463C-86D9-A400477EC72B}"/>
    <cellStyle name="40% - Accent2 3 12" xfId="16786" xr:uid="{EB3FFB03-558C-4A87-80A0-C216EAB7426A}"/>
    <cellStyle name="40% - Accent2 3 13" xfId="2311" xr:uid="{AE1B6FA8-19D9-45A9-AAF1-5D58433F9714}"/>
    <cellStyle name="40% - Accent2 3 2" xfId="2312" xr:uid="{FBF1012E-E270-4B5D-A733-D35B8D7B78FF}"/>
    <cellStyle name="40% - Accent2 3 2 2" xfId="2313" xr:uid="{86330376-70C9-4939-AE18-713E3AF6BE75}"/>
    <cellStyle name="40% - Accent2 3 2 2 2" xfId="2314" xr:uid="{CCB86A1E-DA5F-4AF8-8982-CA4E5B2A59C6}"/>
    <cellStyle name="40% - Accent2 3 2 2 2 2" xfId="2315" xr:uid="{1A5E28E3-3D53-45F2-8E7D-2359479CAE02}"/>
    <cellStyle name="40% - Accent2 3 2 2 2 2 2" xfId="44003" xr:uid="{23183FBB-43E8-4EFB-AF4E-5C5AB2211D58}"/>
    <cellStyle name="40% - Accent2 3 2 2 2 2 3" xfId="30353" xr:uid="{78EBD091-9386-49E5-9F86-864571F00117}"/>
    <cellStyle name="40% - Accent2 3 2 2 2 2 4" xfId="16790" xr:uid="{1EE08F2C-B97B-4D8C-8F5D-6075C0F0C172}"/>
    <cellStyle name="40% - Accent2 3 2 2 2 3" xfId="44002" xr:uid="{E4F7EE88-6CAF-431B-BE2A-BA70978D8F88}"/>
    <cellStyle name="40% - Accent2 3 2 2 2 4" xfId="30352" xr:uid="{B481B00C-9591-4F44-92AB-7C697F189ADF}"/>
    <cellStyle name="40% - Accent2 3 2 2 2 5" xfId="16789" xr:uid="{FFA6534F-3C80-4925-B36A-A75CFB8B6AE4}"/>
    <cellStyle name="40% - Accent2 3 2 2 3" xfId="2316" xr:uid="{4DE8B9AC-9E32-45D8-ADFD-8867AD9C6048}"/>
    <cellStyle name="40% - Accent2 3 2 2 3 2" xfId="2317" xr:uid="{AC9D5FA2-6158-4656-AD06-ECB4CAD97B6A}"/>
    <cellStyle name="40% - Accent2 3 2 2 3 2 2" xfId="44005" xr:uid="{36CC8853-6FA7-4D19-88E5-480F43495E2D}"/>
    <cellStyle name="40% - Accent2 3 2 2 3 2 3" xfId="30355" xr:uid="{B51149C4-0F0E-4896-808A-B4E785AEC203}"/>
    <cellStyle name="40% - Accent2 3 2 2 3 2 4" xfId="16792" xr:uid="{3974B7ED-2A2F-4881-9C7B-872A8C576896}"/>
    <cellStyle name="40% - Accent2 3 2 2 3 3" xfId="44004" xr:uid="{40E9E5AC-D70A-4553-BCF7-9FC9F51C3C46}"/>
    <cellStyle name="40% - Accent2 3 2 2 3 4" xfId="30354" xr:uid="{AD6664BC-D1B2-4B11-97BF-3596EF94914C}"/>
    <cellStyle name="40% - Accent2 3 2 2 3 5" xfId="16791" xr:uid="{1E7272A2-1B15-458B-A51C-4F9AA9080E8C}"/>
    <cellStyle name="40% - Accent2 3 2 2 4" xfId="2318" xr:uid="{7A83C064-7152-4862-81E1-82FCD428B93B}"/>
    <cellStyle name="40% - Accent2 3 2 2 4 2" xfId="44006" xr:uid="{186CB2E2-7D79-451E-AF1E-4DD2929626C4}"/>
    <cellStyle name="40% - Accent2 3 2 2 4 3" xfId="30356" xr:uid="{CCE0C4D2-C586-4FEA-8F93-06B956038375}"/>
    <cellStyle name="40% - Accent2 3 2 2 4 4" xfId="16793" xr:uid="{847E2EA0-46FC-4CA1-9799-EB97FE2FE1AD}"/>
    <cellStyle name="40% - Accent2 3 2 2 5" xfId="44001" xr:uid="{E1E0C26C-C163-46C2-9D01-EA9B80D5A496}"/>
    <cellStyle name="40% - Accent2 3 2 2 6" xfId="30351" xr:uid="{A2779C5A-6F61-4449-8227-B36CC1534BF7}"/>
    <cellStyle name="40% - Accent2 3 2 2 7" xfId="16788" xr:uid="{C8C350F9-AD2E-4E93-9A94-74E71019D484}"/>
    <cellStyle name="40% - Accent2 3 2 3" xfId="2319" xr:uid="{A1CC8DE4-B8D0-49AB-AFA5-EDD7E47E5FE7}"/>
    <cellStyle name="40% - Accent2 3 2 3 2" xfId="2320" xr:uid="{445B4484-A8B5-4C5C-992B-82EEA9FD99C6}"/>
    <cellStyle name="40% - Accent2 3 2 3 2 2" xfId="44008" xr:uid="{67A97F9F-A3E0-4D10-827B-614421686B89}"/>
    <cellStyle name="40% - Accent2 3 2 3 2 3" xfId="30358" xr:uid="{5481E537-61B1-4CEC-8C12-6C628F34B6B5}"/>
    <cellStyle name="40% - Accent2 3 2 3 2 4" xfId="16795" xr:uid="{6DE3ECDD-C8DF-4F2A-A944-81161D6AFC75}"/>
    <cellStyle name="40% - Accent2 3 2 3 3" xfId="44007" xr:uid="{BE2FE6F8-62FD-4B4E-AC35-B5A3C4389514}"/>
    <cellStyle name="40% - Accent2 3 2 3 4" xfId="30357" xr:uid="{F172F6F6-BB31-4FDB-8F6F-B0A097678A4C}"/>
    <cellStyle name="40% - Accent2 3 2 3 5" xfId="16794" xr:uid="{88C60808-8229-4B51-BF51-EF1DBD2860F8}"/>
    <cellStyle name="40% - Accent2 3 2 4" xfId="2321" xr:uid="{6600885C-ED98-4853-A447-915991BEC40A}"/>
    <cellStyle name="40% - Accent2 3 2 4 2" xfId="2322" xr:uid="{7BA4E409-B27F-402C-BEC9-47E7E02B6AB5}"/>
    <cellStyle name="40% - Accent2 3 2 4 2 2" xfId="44010" xr:uid="{E9DCA1C8-0C77-4C98-8E49-B501F584F9C2}"/>
    <cellStyle name="40% - Accent2 3 2 4 2 3" xfId="30360" xr:uid="{C10E7CD9-BDA6-4224-A180-09D0214895D1}"/>
    <cellStyle name="40% - Accent2 3 2 4 2 4" xfId="16797" xr:uid="{D5C7BA20-E849-485F-AB34-059763B7F51A}"/>
    <cellStyle name="40% - Accent2 3 2 4 3" xfId="44009" xr:uid="{DC17D809-758A-4E8A-B9AA-4D1A2DAD0F84}"/>
    <cellStyle name="40% - Accent2 3 2 4 4" xfId="30359" xr:uid="{0051F68B-7C30-4F8C-B85A-D7406187D493}"/>
    <cellStyle name="40% - Accent2 3 2 4 5" xfId="16796" xr:uid="{2664BDD0-2E90-45B6-BDAE-B48A9625868E}"/>
    <cellStyle name="40% - Accent2 3 2 5" xfId="2323" xr:uid="{23C31D20-A436-40FE-9607-295876FBAA9F}"/>
    <cellStyle name="40% - Accent2 3 2 5 2" xfId="44011" xr:uid="{B29F9A49-6458-45F9-8BBF-F2630517433F}"/>
    <cellStyle name="40% - Accent2 3 2 5 3" xfId="30361" xr:uid="{2E29533B-107B-4F07-98F6-327B2F232133}"/>
    <cellStyle name="40% - Accent2 3 2 5 4" xfId="16798" xr:uid="{74F34ECC-4DBC-4766-8A9E-A3FA1EBEEC12}"/>
    <cellStyle name="40% - Accent2 3 2 6" xfId="44000" xr:uid="{4AAFC98B-A61D-4441-91EE-60844FAAFFEB}"/>
    <cellStyle name="40% - Accent2 3 2 7" xfId="30350" xr:uid="{3CFB5387-60E8-41C2-866A-E21147B3CDAC}"/>
    <cellStyle name="40% - Accent2 3 2 8" xfId="16787" xr:uid="{DF76B243-29C2-4719-AAD1-086D209BB3EA}"/>
    <cellStyle name="40% - Accent2 3 3" xfId="2324" xr:uid="{9FF8528D-11EA-4ABB-B2DE-0E7383DCCCD5}"/>
    <cellStyle name="40% - Accent2 3 3 2" xfId="2325" xr:uid="{73C5D3A0-F553-40AE-99C0-345F6B6A029F}"/>
    <cellStyle name="40% - Accent2 3 3 2 2" xfId="2326" xr:uid="{85DBB16C-968B-4980-B3B8-159269EAD510}"/>
    <cellStyle name="40% - Accent2 3 3 2 2 2" xfId="44014" xr:uid="{D7D4CB9B-D2CA-4186-B451-933767B37669}"/>
    <cellStyle name="40% - Accent2 3 3 2 2 3" xfId="30364" xr:uid="{7910021F-5A25-4DAA-A810-AA5359A05B60}"/>
    <cellStyle name="40% - Accent2 3 3 2 2 4" xfId="16801" xr:uid="{A363A1C2-2C4A-4C9B-9A38-1DBC07F536F6}"/>
    <cellStyle name="40% - Accent2 3 3 2 3" xfId="44013" xr:uid="{17469D0E-4625-4AEE-A1E3-2718F7CB0CB8}"/>
    <cellStyle name="40% - Accent2 3 3 2 4" xfId="30363" xr:uid="{14D2BDCC-5542-4BDD-996E-C8D40E4E9AF3}"/>
    <cellStyle name="40% - Accent2 3 3 2 5" xfId="16800" xr:uid="{820E4D57-6936-49A3-B217-324F30E945FB}"/>
    <cellStyle name="40% - Accent2 3 3 3" xfId="2327" xr:uid="{127D2689-2696-4FF5-99DA-9E49495D6614}"/>
    <cellStyle name="40% - Accent2 3 3 3 2" xfId="2328" xr:uid="{02A0789F-7CB6-405E-B258-C0E82DA01A53}"/>
    <cellStyle name="40% - Accent2 3 3 3 2 2" xfId="44016" xr:uid="{539E13B7-12F0-428D-9DB0-181CA479A1F9}"/>
    <cellStyle name="40% - Accent2 3 3 3 2 3" xfId="30366" xr:uid="{960A81D3-9282-4569-BB40-33CAD616A0BD}"/>
    <cellStyle name="40% - Accent2 3 3 3 2 4" xfId="16803" xr:uid="{2DEB2FE3-5619-448B-8724-A59F4AFB8C23}"/>
    <cellStyle name="40% - Accent2 3 3 3 3" xfId="44015" xr:uid="{3DB1587E-E7C6-442D-A91B-89A9812DCBF0}"/>
    <cellStyle name="40% - Accent2 3 3 3 4" xfId="30365" xr:uid="{1EA54B3D-682A-46CE-BBA7-C4BF478EBE42}"/>
    <cellStyle name="40% - Accent2 3 3 3 5" xfId="16802" xr:uid="{269121D0-69F6-4A14-BF4E-1367E7A478B2}"/>
    <cellStyle name="40% - Accent2 3 3 4" xfId="2329" xr:uid="{B389E295-A074-496C-862E-74AD66CC696C}"/>
    <cellStyle name="40% - Accent2 3 3 4 2" xfId="44017" xr:uid="{0B332CFE-48E5-4FC1-A37F-23EBD2FF1BD6}"/>
    <cellStyle name="40% - Accent2 3 3 4 3" xfId="30367" xr:uid="{63F658E9-1ABE-4F70-A77B-DC573818A9C6}"/>
    <cellStyle name="40% - Accent2 3 3 4 4" xfId="16804" xr:uid="{78315D40-57B5-42B6-814B-AC186C486B3D}"/>
    <cellStyle name="40% - Accent2 3 3 5" xfId="44012" xr:uid="{57E14AFA-C316-4D3C-A8F1-30FA20BF69E0}"/>
    <cellStyle name="40% - Accent2 3 3 6" xfId="30362" xr:uid="{589B435D-F6AC-4D30-9E19-659D280166B2}"/>
    <cellStyle name="40% - Accent2 3 3 7" xfId="16799" xr:uid="{325D5442-AAAA-4BFF-9CE0-3A2727A429A8}"/>
    <cellStyle name="40% - Accent2 3 4" xfId="2330" xr:uid="{2B68B82A-2C50-4E1F-BC13-4CCA92C2E393}"/>
    <cellStyle name="40% - Accent2 3 4 2" xfId="2331" xr:uid="{82419C24-67D8-4A0F-9619-41FDB280F4CC}"/>
    <cellStyle name="40% - Accent2 3 4 2 2" xfId="2332" xr:uid="{D33E0CAC-5A01-4C0F-BF0F-F334C2FF64ED}"/>
    <cellStyle name="40% - Accent2 3 4 2 2 2" xfId="44020" xr:uid="{4754613E-8EA6-4CB0-B00D-9880B12366A8}"/>
    <cellStyle name="40% - Accent2 3 4 2 2 3" xfId="30370" xr:uid="{ECCB8B62-1440-4CDE-81AA-068C72034595}"/>
    <cellStyle name="40% - Accent2 3 4 2 2 4" xfId="16807" xr:uid="{61C43A30-7944-461C-9029-4AA8C3BF1DE6}"/>
    <cellStyle name="40% - Accent2 3 4 2 3" xfId="44019" xr:uid="{350D1E3F-1E02-4F17-893C-2CB6DE2E1E25}"/>
    <cellStyle name="40% - Accent2 3 4 2 4" xfId="30369" xr:uid="{8119C490-B3BC-4D14-B0D1-EAEB54E70AB5}"/>
    <cellStyle name="40% - Accent2 3 4 2 5" xfId="16806" xr:uid="{69E5256D-5E6E-4A79-8776-46E729138FC3}"/>
    <cellStyle name="40% - Accent2 3 4 3" xfId="2333" xr:uid="{FB364E6F-D3D5-4AFD-9E00-5646D5A13483}"/>
    <cellStyle name="40% - Accent2 3 4 3 2" xfId="2334" xr:uid="{4AB54250-92CC-4DA0-BE8F-A4B6AD1CD26F}"/>
    <cellStyle name="40% - Accent2 3 4 3 2 2" xfId="44022" xr:uid="{84B18EA2-339B-4E60-AE22-366ECEF2651C}"/>
    <cellStyle name="40% - Accent2 3 4 3 2 3" xfId="30372" xr:uid="{EBF22103-0E21-40FE-B8B3-A66448B2A4D1}"/>
    <cellStyle name="40% - Accent2 3 4 3 2 4" xfId="16809" xr:uid="{A051A724-18F4-427B-A074-A09425782E14}"/>
    <cellStyle name="40% - Accent2 3 4 3 3" xfId="44021" xr:uid="{1A771AC2-70E8-4FDC-946E-FAA73E706AD6}"/>
    <cellStyle name="40% - Accent2 3 4 3 4" xfId="30371" xr:uid="{02B2FF0A-AF26-478D-9B8E-9D48C7F07BAB}"/>
    <cellStyle name="40% - Accent2 3 4 3 5" xfId="16808" xr:uid="{8B6BA778-26AC-455B-9A8A-74012B744EB7}"/>
    <cellStyle name="40% - Accent2 3 4 4" xfId="2335" xr:uid="{62C588B0-E52D-41D3-A224-B1AA9AEBF069}"/>
    <cellStyle name="40% - Accent2 3 4 4 2" xfId="44023" xr:uid="{0C557DF2-3E95-4D7D-B0F7-5F3178C65821}"/>
    <cellStyle name="40% - Accent2 3 4 4 3" xfId="30373" xr:uid="{EDC93D36-C86A-477A-B842-1E7EBCB6A725}"/>
    <cellStyle name="40% - Accent2 3 4 4 4" xfId="16810" xr:uid="{D8083A97-3977-4F8D-8923-FF860B03C98F}"/>
    <cellStyle name="40% - Accent2 3 4 5" xfId="44018" xr:uid="{AFA37FC1-C116-4557-975A-623E5937CB15}"/>
    <cellStyle name="40% - Accent2 3 4 6" xfId="30368" xr:uid="{46800A5E-44CA-40AE-867E-72816A4A89A6}"/>
    <cellStyle name="40% - Accent2 3 4 7" xfId="16805" xr:uid="{C9DB76D3-208E-4FDE-90AC-98F4D678A745}"/>
    <cellStyle name="40% - Accent2 3 5" xfId="2336" xr:uid="{DF3706B1-8867-49E2-90BA-D68DF57B1DA4}"/>
    <cellStyle name="40% - Accent2 3 5 2" xfId="2337" xr:uid="{8497A592-5661-41FA-A079-7DF1BDEBB773}"/>
    <cellStyle name="40% - Accent2 3 5 2 2" xfId="2338" xr:uid="{64D32E3A-07C8-4593-BBA2-5C17BBC643A5}"/>
    <cellStyle name="40% - Accent2 3 5 2 2 2" xfId="44026" xr:uid="{8F7BD076-33D4-479F-9075-46121B41375B}"/>
    <cellStyle name="40% - Accent2 3 5 2 2 3" xfId="30376" xr:uid="{C09043CC-C348-4DA8-BB07-4DC34A73CAFA}"/>
    <cellStyle name="40% - Accent2 3 5 2 2 4" xfId="16813" xr:uid="{D5D5B1A6-4834-4A0E-8B55-5914E5410A0E}"/>
    <cellStyle name="40% - Accent2 3 5 2 3" xfId="44025" xr:uid="{E2BDB714-5DBD-4D73-B100-94B39979E73E}"/>
    <cellStyle name="40% - Accent2 3 5 2 4" xfId="30375" xr:uid="{09B5741A-9470-4569-8432-23ECD8340FC0}"/>
    <cellStyle name="40% - Accent2 3 5 2 5" xfId="16812" xr:uid="{5887ABD7-A693-4869-BCE2-CA58BAD27A7C}"/>
    <cellStyle name="40% - Accent2 3 5 3" xfId="2339" xr:uid="{60ED1731-4DAD-4B36-AFEB-5742427D9328}"/>
    <cellStyle name="40% - Accent2 3 5 3 2" xfId="2340" xr:uid="{8C71D95B-6497-4057-912B-EC5ED08F0843}"/>
    <cellStyle name="40% - Accent2 3 5 3 2 2" xfId="44028" xr:uid="{4198597B-0912-44A8-8B7E-594696CB2EAE}"/>
    <cellStyle name="40% - Accent2 3 5 3 2 3" xfId="30378" xr:uid="{DFEA569C-341D-4948-B86E-F79DF81583BF}"/>
    <cellStyle name="40% - Accent2 3 5 3 2 4" xfId="16815" xr:uid="{722DCC44-6F15-4DC0-A62A-DA0CED24E9C7}"/>
    <cellStyle name="40% - Accent2 3 5 3 3" xfId="44027" xr:uid="{441C0460-373E-4F43-9747-7BB585C3DBC5}"/>
    <cellStyle name="40% - Accent2 3 5 3 4" xfId="30377" xr:uid="{2FA55BCF-A7A7-4E3B-AD6A-ED91D9EF6486}"/>
    <cellStyle name="40% - Accent2 3 5 3 5" xfId="16814" xr:uid="{3987C1A5-837B-42F7-BC05-4538669B40E4}"/>
    <cellStyle name="40% - Accent2 3 5 4" xfId="2341" xr:uid="{C6953708-C8A7-4C10-9B28-3D1494F4CA0C}"/>
    <cellStyle name="40% - Accent2 3 5 4 2" xfId="44029" xr:uid="{EB811A23-5837-4510-BA5C-03BA27CD1486}"/>
    <cellStyle name="40% - Accent2 3 5 4 3" xfId="30379" xr:uid="{E792EC80-A45B-4C7E-854A-1C463F961D3B}"/>
    <cellStyle name="40% - Accent2 3 5 4 4" xfId="16816" xr:uid="{F6693DF8-A0B9-456E-A74D-E6EAA6845A18}"/>
    <cellStyle name="40% - Accent2 3 5 5" xfId="44024" xr:uid="{1FD77905-F6FF-4808-BB5E-C95E106558B6}"/>
    <cellStyle name="40% - Accent2 3 5 6" xfId="30374" xr:uid="{0E30A06E-B61A-43C4-A551-01B41201A35F}"/>
    <cellStyle name="40% - Accent2 3 5 7" xfId="16811" xr:uid="{4B880927-2E06-47E7-84BC-3DF0573643B8}"/>
    <cellStyle name="40% - Accent2 3 6" xfId="2342" xr:uid="{EDD13717-1070-432F-B7A9-99CC20DAFEE7}"/>
    <cellStyle name="40% - Accent2 3 6 2" xfId="2343" xr:uid="{CF33BD87-2E92-4C2A-8A3A-32474147660F}"/>
    <cellStyle name="40% - Accent2 3 6 2 2" xfId="44031" xr:uid="{1934C778-7524-4719-8DBD-A7589472A823}"/>
    <cellStyle name="40% - Accent2 3 6 2 3" xfId="30381" xr:uid="{9063A291-6E2E-4C08-A0DE-0E833301163F}"/>
    <cellStyle name="40% - Accent2 3 6 2 4" xfId="16818" xr:uid="{6CB38C05-3BD0-4BF0-B4FA-792CBCB2E4A1}"/>
    <cellStyle name="40% - Accent2 3 6 3" xfId="44030" xr:uid="{A98E79A7-46A4-4E91-AEA4-9690E1FA52E6}"/>
    <cellStyle name="40% - Accent2 3 6 4" xfId="30380" xr:uid="{55D03663-8FF1-45B3-B22D-036F4182EA79}"/>
    <cellStyle name="40% - Accent2 3 6 5" xfId="16817" xr:uid="{03BAD031-E955-4CE4-BDCA-851E98CAE170}"/>
    <cellStyle name="40% - Accent2 3 7" xfId="2344" xr:uid="{07F4759C-FC0B-462B-B45B-10FE85A011E5}"/>
    <cellStyle name="40% - Accent2 3 7 2" xfId="2345" xr:uid="{80DB03AE-AC94-4B10-B51B-5353EE1DBCF5}"/>
    <cellStyle name="40% - Accent2 3 7 2 2" xfId="44033" xr:uid="{435DC125-5FBB-4084-BD34-89766A1E8B9C}"/>
    <cellStyle name="40% - Accent2 3 7 2 3" xfId="30383" xr:uid="{3B78C227-B00B-468E-8884-8781081B8040}"/>
    <cellStyle name="40% - Accent2 3 7 2 4" xfId="16820" xr:uid="{864F1DED-949A-491B-BCFA-C082F5EF6055}"/>
    <cellStyle name="40% - Accent2 3 7 3" xfId="44032" xr:uid="{FBD06EBF-3112-42B8-8E32-B36B05B9EEB1}"/>
    <cellStyle name="40% - Accent2 3 7 4" xfId="30382" xr:uid="{DE05A7D1-8388-4BE5-96ED-4A34CF441B28}"/>
    <cellStyle name="40% - Accent2 3 7 5" xfId="16819" xr:uid="{2950D509-5E2A-4D6B-AB5E-BF99E024B4D6}"/>
    <cellStyle name="40% - Accent2 3 8" xfId="2346" xr:uid="{B3C04532-AF60-4EEE-85B0-094B79F28E34}"/>
    <cellStyle name="40% - Accent2 3 8 2" xfId="44034" xr:uid="{0E85B3D5-E861-41FA-B974-77EBC23E5B72}"/>
    <cellStyle name="40% - Accent2 3 8 3" xfId="30384" xr:uid="{35C93F92-4FAA-431A-992D-7E55B641EA9C}"/>
    <cellStyle name="40% - Accent2 3 8 4" xfId="16821" xr:uid="{1BA6D776-A32B-4A63-B450-1568F2C6834C}"/>
    <cellStyle name="40% - Accent2 3 9" xfId="41808" xr:uid="{2C552F3B-EEB8-4DA6-84F7-B4F5A1CFF8CD}"/>
    <cellStyle name="40% - Accent2 4" xfId="28" xr:uid="{3CAC09C7-91AC-41E9-98B2-0DF0F09B65F3}"/>
    <cellStyle name="40% - Accent2 4 10" xfId="44035" xr:uid="{4FF27248-EFE0-4E0E-946D-3A20BEDDC8F4}"/>
    <cellStyle name="40% - Accent2 4 11" xfId="30385" xr:uid="{94ABDBD4-9D52-41EE-9F7B-50A15654AB54}"/>
    <cellStyle name="40% - Accent2 4 12" xfId="16822" xr:uid="{CB4B52E1-AC08-4702-BA94-3612AA18E648}"/>
    <cellStyle name="40% - Accent2 4 13" xfId="2347" xr:uid="{C3178237-F7AA-4ECC-AA5B-EED9CB6C6A3F}"/>
    <cellStyle name="40% - Accent2 4 2" xfId="2348" xr:uid="{07934407-FA8F-4E83-9A8D-3AEF8CB84BE7}"/>
    <cellStyle name="40% - Accent2 4 2 2" xfId="2349" xr:uid="{DC53331D-7F23-4BB1-A793-0DF3577094D6}"/>
    <cellStyle name="40% - Accent2 4 2 2 2" xfId="2350" xr:uid="{E91B73FF-36FE-46F4-920A-3EB30725C4E5}"/>
    <cellStyle name="40% - Accent2 4 2 2 2 2" xfId="2351" xr:uid="{B0F4F329-BE4A-4387-AD17-A54295C596A5}"/>
    <cellStyle name="40% - Accent2 4 2 2 2 2 2" xfId="44039" xr:uid="{9F496053-A10D-42BB-8236-2CE9A2E9B76B}"/>
    <cellStyle name="40% - Accent2 4 2 2 2 2 3" xfId="30389" xr:uid="{8F7E0AE7-B189-473C-92B2-A938FFFB56D0}"/>
    <cellStyle name="40% - Accent2 4 2 2 2 2 4" xfId="16826" xr:uid="{B81A26C7-5CA1-40AF-A958-9C452E5DD04C}"/>
    <cellStyle name="40% - Accent2 4 2 2 2 3" xfId="44038" xr:uid="{C0C59F5C-EC97-470C-A601-1AC7DB802FE3}"/>
    <cellStyle name="40% - Accent2 4 2 2 2 4" xfId="30388" xr:uid="{0F282657-E8FA-46FF-B869-8BC32F023C30}"/>
    <cellStyle name="40% - Accent2 4 2 2 2 5" xfId="16825" xr:uid="{74652018-C71D-4A78-A569-C3CC6A41E0C9}"/>
    <cellStyle name="40% - Accent2 4 2 2 3" xfId="2352" xr:uid="{E99E8DDC-1310-4179-BED3-23F73E474D36}"/>
    <cellStyle name="40% - Accent2 4 2 2 3 2" xfId="2353" xr:uid="{812E5B94-BCBA-4914-B985-FA6425BA39FD}"/>
    <cellStyle name="40% - Accent2 4 2 2 3 2 2" xfId="44041" xr:uid="{B64422AE-3CC4-4D12-AA6E-929955950E35}"/>
    <cellStyle name="40% - Accent2 4 2 2 3 2 3" xfId="30391" xr:uid="{CB923C4A-F887-4855-ACE5-2FCB650512A1}"/>
    <cellStyle name="40% - Accent2 4 2 2 3 2 4" xfId="16828" xr:uid="{FB892F6B-B218-46DB-9FA1-FB802FB518BE}"/>
    <cellStyle name="40% - Accent2 4 2 2 3 3" xfId="44040" xr:uid="{30E716B4-DED7-46D6-9EDB-18B2EA6EA208}"/>
    <cellStyle name="40% - Accent2 4 2 2 3 4" xfId="30390" xr:uid="{626E9F63-55ED-4E9D-95BF-42BEDCD25E81}"/>
    <cellStyle name="40% - Accent2 4 2 2 3 5" xfId="16827" xr:uid="{A17D6428-505F-48F5-B1FE-3F1AD3C51B01}"/>
    <cellStyle name="40% - Accent2 4 2 2 4" xfId="2354" xr:uid="{5D0A7A92-C82B-4191-92E9-EDF038868020}"/>
    <cellStyle name="40% - Accent2 4 2 2 4 2" xfId="44042" xr:uid="{C4680CB0-ACF1-4E33-97E1-170BBB03B94A}"/>
    <cellStyle name="40% - Accent2 4 2 2 4 3" xfId="30392" xr:uid="{F3AD498C-5E49-4E69-AC79-12D858669161}"/>
    <cellStyle name="40% - Accent2 4 2 2 4 4" xfId="16829" xr:uid="{00413659-1F96-4CF1-9788-66F983F49693}"/>
    <cellStyle name="40% - Accent2 4 2 2 5" xfId="44037" xr:uid="{AF5792DD-C16E-4861-8072-F3ECDC2BC955}"/>
    <cellStyle name="40% - Accent2 4 2 2 6" xfId="30387" xr:uid="{C02808D1-7E8E-43DC-88DE-258AE76E1633}"/>
    <cellStyle name="40% - Accent2 4 2 2 7" xfId="16824" xr:uid="{98C86A1E-D2C8-453D-A2C5-76FBAA5EC522}"/>
    <cellStyle name="40% - Accent2 4 2 3" xfId="2355" xr:uid="{CE38B82B-2B2F-4DA3-A330-06233F33D1F0}"/>
    <cellStyle name="40% - Accent2 4 2 3 2" xfId="2356" xr:uid="{6A24D9A0-E1E0-4A5D-A767-D52DA369B3C1}"/>
    <cellStyle name="40% - Accent2 4 2 3 2 2" xfId="44044" xr:uid="{79BE9D5F-DBA3-4D06-BD22-27A8DDFC7147}"/>
    <cellStyle name="40% - Accent2 4 2 3 2 3" xfId="30394" xr:uid="{700B5CF1-32B4-4461-A062-D8DF3D1F1F7B}"/>
    <cellStyle name="40% - Accent2 4 2 3 2 4" xfId="16831" xr:uid="{4ED4275F-5B39-42F9-AA2E-1390CF4A447D}"/>
    <cellStyle name="40% - Accent2 4 2 3 3" xfId="44043" xr:uid="{59DB5C6F-9DFE-4627-8BD6-8B8BF63CB581}"/>
    <cellStyle name="40% - Accent2 4 2 3 4" xfId="30393" xr:uid="{E199457C-05CD-4368-9FDB-0E78A573174C}"/>
    <cellStyle name="40% - Accent2 4 2 3 5" xfId="16830" xr:uid="{8D275C1B-0595-4177-8CAC-BD990E6E30F9}"/>
    <cellStyle name="40% - Accent2 4 2 4" xfId="2357" xr:uid="{55010777-5BA3-4989-98CD-1FE2784AF926}"/>
    <cellStyle name="40% - Accent2 4 2 4 2" xfId="2358" xr:uid="{849D7DAD-FFBB-4230-A923-47104435AF5F}"/>
    <cellStyle name="40% - Accent2 4 2 4 2 2" xfId="44046" xr:uid="{D669A0B5-40A5-4581-A5B6-5E614EFD593C}"/>
    <cellStyle name="40% - Accent2 4 2 4 2 3" xfId="30396" xr:uid="{E4A97149-2484-4EDE-B2B4-28CA97C3A3E9}"/>
    <cellStyle name="40% - Accent2 4 2 4 2 4" xfId="16833" xr:uid="{5D906CE8-40CB-41B0-987E-D9365BA62599}"/>
    <cellStyle name="40% - Accent2 4 2 4 3" xfId="44045" xr:uid="{779BB454-C4A0-41C9-9DE2-C44CBBB479B9}"/>
    <cellStyle name="40% - Accent2 4 2 4 4" xfId="30395" xr:uid="{DF27A865-7CE1-4734-9C37-A2A944EBCEA8}"/>
    <cellStyle name="40% - Accent2 4 2 4 5" xfId="16832" xr:uid="{61FE0C04-87C7-4597-8A8A-C5718047754E}"/>
    <cellStyle name="40% - Accent2 4 2 5" xfId="2359" xr:uid="{F6D80DED-A0F8-444D-8B99-24F3F470B1D9}"/>
    <cellStyle name="40% - Accent2 4 2 5 2" xfId="44047" xr:uid="{CD868E7C-5D93-41DA-B62D-77BAE7802A18}"/>
    <cellStyle name="40% - Accent2 4 2 5 3" xfId="30397" xr:uid="{8F64E271-75B7-4BBC-B31C-A71F5FC4BF4C}"/>
    <cellStyle name="40% - Accent2 4 2 5 4" xfId="16834" xr:uid="{6F7D9561-B515-4A01-9903-080A22A53434}"/>
    <cellStyle name="40% - Accent2 4 2 6" xfId="44036" xr:uid="{4E01E00E-7B9B-42B0-B1B2-A540A3A206CF}"/>
    <cellStyle name="40% - Accent2 4 2 7" xfId="30386" xr:uid="{EE7A8340-4583-4E4B-812B-D39E2EC91F02}"/>
    <cellStyle name="40% - Accent2 4 2 8" xfId="16823" xr:uid="{F707456C-F1BF-43E4-8A98-D93C68B482D3}"/>
    <cellStyle name="40% - Accent2 4 3" xfId="2360" xr:uid="{727BBEE6-3283-456B-B5B8-D7C6DA469DBF}"/>
    <cellStyle name="40% - Accent2 4 3 2" xfId="2361" xr:uid="{2694C120-3819-4926-A5AA-9BF10BF521CC}"/>
    <cellStyle name="40% - Accent2 4 3 2 2" xfId="2362" xr:uid="{0FAE1EDC-B019-4406-9C8E-D1B8C2752DCB}"/>
    <cellStyle name="40% - Accent2 4 3 2 2 2" xfId="44050" xr:uid="{EC21E25A-1EE7-429F-A772-C39098C71A70}"/>
    <cellStyle name="40% - Accent2 4 3 2 2 3" xfId="30400" xr:uid="{227668D9-0F64-4BDC-92A5-81A813FA720E}"/>
    <cellStyle name="40% - Accent2 4 3 2 2 4" xfId="16837" xr:uid="{B10D81CF-AE44-4B4B-B10C-ABE72A30449D}"/>
    <cellStyle name="40% - Accent2 4 3 2 3" xfId="44049" xr:uid="{AEEE0045-8ED3-4F9E-A763-9EC1C1248574}"/>
    <cellStyle name="40% - Accent2 4 3 2 4" xfId="30399" xr:uid="{BFD00D6F-7135-4824-8F9D-B3E4F7B35B4B}"/>
    <cellStyle name="40% - Accent2 4 3 2 5" xfId="16836" xr:uid="{0B711648-3CAB-4970-AFF7-213B4C42A689}"/>
    <cellStyle name="40% - Accent2 4 3 3" xfId="2363" xr:uid="{04C64E1F-34D2-45A4-A051-B6682B97B6D0}"/>
    <cellStyle name="40% - Accent2 4 3 3 2" xfId="2364" xr:uid="{BF58701A-C929-4089-9A91-4951600FEE22}"/>
    <cellStyle name="40% - Accent2 4 3 3 2 2" xfId="44052" xr:uid="{82B57052-344F-4339-95FC-D949D060A5F9}"/>
    <cellStyle name="40% - Accent2 4 3 3 2 3" xfId="30402" xr:uid="{FC3F5A52-732D-4261-B458-4B1074CE6297}"/>
    <cellStyle name="40% - Accent2 4 3 3 2 4" xfId="16839" xr:uid="{F3091E6C-DE93-41B9-9A1B-CF837682CC3F}"/>
    <cellStyle name="40% - Accent2 4 3 3 3" xfId="44051" xr:uid="{3B2DCC1A-7220-476C-BC49-86167538300B}"/>
    <cellStyle name="40% - Accent2 4 3 3 4" xfId="30401" xr:uid="{F74CAC96-6CCC-4CB0-8517-09B8D40436FB}"/>
    <cellStyle name="40% - Accent2 4 3 3 5" xfId="16838" xr:uid="{AAA7272B-5A82-4BA8-9EBC-BB6FD55CEA1D}"/>
    <cellStyle name="40% - Accent2 4 3 4" xfId="2365" xr:uid="{A6F9DD3C-7561-48B6-A193-AE845D89FC05}"/>
    <cellStyle name="40% - Accent2 4 3 4 2" xfId="44053" xr:uid="{319C420C-6D0C-4A4D-B418-4ADD5F37B27A}"/>
    <cellStyle name="40% - Accent2 4 3 4 3" xfId="30403" xr:uid="{80572930-2114-4587-B6DF-E041671E8177}"/>
    <cellStyle name="40% - Accent2 4 3 4 4" xfId="16840" xr:uid="{F36C4957-5619-4BDB-8792-9089CBF3B66F}"/>
    <cellStyle name="40% - Accent2 4 3 5" xfId="44048" xr:uid="{502D3C71-68D8-4B50-A55D-F71466D7EC81}"/>
    <cellStyle name="40% - Accent2 4 3 6" xfId="30398" xr:uid="{BD3294EF-D53B-409A-A1D6-459E399A73F4}"/>
    <cellStyle name="40% - Accent2 4 3 7" xfId="16835" xr:uid="{D90192F1-E928-4C7A-8991-4B7517D2E9AD}"/>
    <cellStyle name="40% - Accent2 4 4" xfId="2366" xr:uid="{62F3A84D-3F5B-4D70-9CA7-DD70A970E579}"/>
    <cellStyle name="40% - Accent2 4 4 2" xfId="2367" xr:uid="{FBFE03CC-B88C-40AE-8D1F-8511F3F28A78}"/>
    <cellStyle name="40% - Accent2 4 4 2 2" xfId="2368" xr:uid="{B23050BD-FD05-438D-BCD9-E2A2B7819121}"/>
    <cellStyle name="40% - Accent2 4 4 2 2 2" xfId="44056" xr:uid="{DD0AA18D-EF8C-4387-A6D7-2F352A1726F7}"/>
    <cellStyle name="40% - Accent2 4 4 2 2 3" xfId="30406" xr:uid="{B09FBAF7-5F46-414D-83FE-837473AB4926}"/>
    <cellStyle name="40% - Accent2 4 4 2 2 4" xfId="16843" xr:uid="{EF2E5B3F-DE2E-40CE-B815-69258CD6B547}"/>
    <cellStyle name="40% - Accent2 4 4 2 3" xfId="44055" xr:uid="{7B84A841-4CB4-4A3B-9D00-6865B2893A30}"/>
    <cellStyle name="40% - Accent2 4 4 2 4" xfId="30405" xr:uid="{5F8E73E8-9919-4A93-BA2B-F97636DA654C}"/>
    <cellStyle name="40% - Accent2 4 4 2 5" xfId="16842" xr:uid="{DED55E92-239B-4C15-831B-26C0692C76B8}"/>
    <cellStyle name="40% - Accent2 4 4 3" xfId="2369" xr:uid="{80BA83C6-2954-4EB9-B39C-76AFE83A53F4}"/>
    <cellStyle name="40% - Accent2 4 4 3 2" xfId="2370" xr:uid="{68A35EB7-7450-4798-83CA-1FF969CB95E2}"/>
    <cellStyle name="40% - Accent2 4 4 3 2 2" xfId="44058" xr:uid="{DD36070B-3365-4036-A132-4B4FE0968129}"/>
    <cellStyle name="40% - Accent2 4 4 3 2 3" xfId="30408" xr:uid="{9CF746E3-87C6-4E36-8824-B8FD89B58B17}"/>
    <cellStyle name="40% - Accent2 4 4 3 2 4" xfId="16845" xr:uid="{284EE12A-64AF-4E1F-BE57-EC4D8B668084}"/>
    <cellStyle name="40% - Accent2 4 4 3 3" xfId="44057" xr:uid="{72C37B19-FA6B-4A3F-B69C-E66DA16B370E}"/>
    <cellStyle name="40% - Accent2 4 4 3 4" xfId="30407" xr:uid="{A8410C38-93FF-4C34-B54F-80302C0D2645}"/>
    <cellStyle name="40% - Accent2 4 4 3 5" xfId="16844" xr:uid="{60FB5A12-B7D5-42CD-B592-A1773E319CE9}"/>
    <cellStyle name="40% - Accent2 4 4 4" xfId="2371" xr:uid="{F0BCE8AC-150F-4F42-82BE-38930569F526}"/>
    <cellStyle name="40% - Accent2 4 4 4 2" xfId="44059" xr:uid="{B7D8A246-BE07-42E2-BFC0-9E2A64E9BB1F}"/>
    <cellStyle name="40% - Accent2 4 4 4 3" xfId="30409" xr:uid="{9CB15626-4212-4905-AA66-02C2743D41E6}"/>
    <cellStyle name="40% - Accent2 4 4 4 4" xfId="16846" xr:uid="{733BF119-374B-4522-99D5-9000B4564F1F}"/>
    <cellStyle name="40% - Accent2 4 4 5" xfId="44054" xr:uid="{181B884D-1C61-4CF3-847B-F791F385AD7D}"/>
    <cellStyle name="40% - Accent2 4 4 6" xfId="30404" xr:uid="{648F92D5-3AF7-4317-9CF7-3F0856ED6911}"/>
    <cellStyle name="40% - Accent2 4 4 7" xfId="16841" xr:uid="{EB01C059-37E3-4046-8766-E166440E5071}"/>
    <cellStyle name="40% - Accent2 4 5" xfId="2372" xr:uid="{D42D0DE2-4029-470A-A0D7-33BC648AACD0}"/>
    <cellStyle name="40% - Accent2 4 5 2" xfId="2373" xr:uid="{C3B662B6-67E6-439D-8767-EF43FFB5B932}"/>
    <cellStyle name="40% - Accent2 4 5 2 2" xfId="2374" xr:uid="{1DC45524-8F4D-4778-BE7C-EE0152E7E8F1}"/>
    <cellStyle name="40% - Accent2 4 5 2 2 2" xfId="44062" xr:uid="{FCF32410-AB2B-4C94-A9A0-ACEAE6299C92}"/>
    <cellStyle name="40% - Accent2 4 5 2 2 3" xfId="30412" xr:uid="{B78450D0-0D92-424B-8402-534BC1241012}"/>
    <cellStyle name="40% - Accent2 4 5 2 2 4" xfId="16849" xr:uid="{CA70F768-A7CF-4432-91DC-BD1B8D0D204B}"/>
    <cellStyle name="40% - Accent2 4 5 2 3" xfId="44061" xr:uid="{9D840508-381E-4D5D-8E30-7CAFDAA203BC}"/>
    <cellStyle name="40% - Accent2 4 5 2 4" xfId="30411" xr:uid="{92A6BC83-CB08-49C2-BDEF-F32E6EDCB339}"/>
    <cellStyle name="40% - Accent2 4 5 2 5" xfId="16848" xr:uid="{DB7624FA-184B-4A9E-BE3E-448C6B408AF8}"/>
    <cellStyle name="40% - Accent2 4 5 3" xfId="2375" xr:uid="{91D2FA49-D3EB-4370-9C78-F327C2DCE565}"/>
    <cellStyle name="40% - Accent2 4 5 3 2" xfId="2376" xr:uid="{1FFF7C90-6443-4AA1-A58C-5C80E08D078E}"/>
    <cellStyle name="40% - Accent2 4 5 3 2 2" xfId="44064" xr:uid="{1269CBEC-AFE7-4EA3-B0D0-417A669352BD}"/>
    <cellStyle name="40% - Accent2 4 5 3 2 3" xfId="30414" xr:uid="{EF793A81-8010-4207-8845-A4400DBB6F08}"/>
    <cellStyle name="40% - Accent2 4 5 3 2 4" xfId="16851" xr:uid="{9FEDF7E9-B7BD-4854-81C8-9EDC797A88ED}"/>
    <cellStyle name="40% - Accent2 4 5 3 3" xfId="44063" xr:uid="{10054C93-8B9B-43D7-A21E-C497D598A7FB}"/>
    <cellStyle name="40% - Accent2 4 5 3 4" xfId="30413" xr:uid="{0FD67B6F-CB6C-4A33-B774-B748396DBF90}"/>
    <cellStyle name="40% - Accent2 4 5 3 5" xfId="16850" xr:uid="{E4F7E004-D1CD-4DCE-8944-165C8892D804}"/>
    <cellStyle name="40% - Accent2 4 5 4" xfId="2377" xr:uid="{F95AA88C-5835-4106-A164-827AD80F73F4}"/>
    <cellStyle name="40% - Accent2 4 5 4 2" xfId="44065" xr:uid="{8F5BE917-C635-424D-A36C-4E2DF7F01E76}"/>
    <cellStyle name="40% - Accent2 4 5 4 3" xfId="30415" xr:uid="{7AC93F6C-637C-4BA9-86B2-7CDBF638FAAA}"/>
    <cellStyle name="40% - Accent2 4 5 4 4" xfId="16852" xr:uid="{2949FCF8-DF90-4D3A-99DF-2BC131599236}"/>
    <cellStyle name="40% - Accent2 4 5 5" xfId="44060" xr:uid="{FDD81CDC-F695-492D-AC41-E28994D48767}"/>
    <cellStyle name="40% - Accent2 4 5 6" xfId="30410" xr:uid="{ED34D184-9C0B-4873-BDEA-6CDC7C9F45EE}"/>
    <cellStyle name="40% - Accent2 4 5 7" xfId="16847" xr:uid="{9EBB832B-7512-4813-98A2-BC563E16A17F}"/>
    <cellStyle name="40% - Accent2 4 6" xfId="2378" xr:uid="{31CBBFD3-4836-43A5-B46C-2AD4C0D34C59}"/>
    <cellStyle name="40% - Accent2 4 6 2" xfId="2379" xr:uid="{FC17B0E4-E5BA-4EF2-8C36-F2AD0137D604}"/>
    <cellStyle name="40% - Accent2 4 6 2 2" xfId="44067" xr:uid="{72DEFDC6-E528-432D-9E97-11E1DA9C1C75}"/>
    <cellStyle name="40% - Accent2 4 6 2 3" xfId="30417" xr:uid="{BE943BEC-2C8D-49E6-93F6-E9FBB1ED18FC}"/>
    <cellStyle name="40% - Accent2 4 6 2 4" xfId="16854" xr:uid="{1C3605C5-AAEB-482B-AC6B-9DFC152A877A}"/>
    <cellStyle name="40% - Accent2 4 6 3" xfId="44066" xr:uid="{D15EB66D-202B-4D95-B402-AB9D0E783DB1}"/>
    <cellStyle name="40% - Accent2 4 6 4" xfId="30416" xr:uid="{75B1E2F6-92D8-408B-80F8-F4F0E9E138E3}"/>
    <cellStyle name="40% - Accent2 4 6 5" xfId="16853" xr:uid="{82CE1C92-696B-422A-80C2-7841DD953527}"/>
    <cellStyle name="40% - Accent2 4 7" xfId="2380" xr:uid="{A97B5646-8B6A-4625-B4EE-346B79F8A487}"/>
    <cellStyle name="40% - Accent2 4 7 2" xfId="2381" xr:uid="{9D5C7DFA-3BE0-42BF-8DC5-F0F4B3F31EB8}"/>
    <cellStyle name="40% - Accent2 4 7 2 2" xfId="44069" xr:uid="{561DBF24-8C28-40D2-89D0-BD5E34FC6C3C}"/>
    <cellStyle name="40% - Accent2 4 7 2 3" xfId="30419" xr:uid="{ED6594D1-0EB6-45E7-AFE7-29BC0695C068}"/>
    <cellStyle name="40% - Accent2 4 7 2 4" xfId="16856" xr:uid="{B708283E-93FD-4D3F-9E95-0B3E37B09B11}"/>
    <cellStyle name="40% - Accent2 4 7 3" xfId="44068" xr:uid="{0A7DA189-CE5E-451B-B502-67D520BEF5C7}"/>
    <cellStyle name="40% - Accent2 4 7 4" xfId="30418" xr:uid="{89899512-F89D-4F96-AEFC-CD993A991D36}"/>
    <cellStyle name="40% - Accent2 4 7 5" xfId="16855" xr:uid="{9120881E-67AF-46B0-B7EE-221F4D282A7F}"/>
    <cellStyle name="40% - Accent2 4 8" xfId="2382" xr:uid="{2FEC889C-EA3B-4299-9335-45FE4DD92293}"/>
    <cellStyle name="40% - Accent2 4 8 2" xfId="44070" xr:uid="{16F473F7-218B-465F-926F-0A3BADFFF459}"/>
    <cellStyle name="40% - Accent2 4 8 3" xfId="30420" xr:uid="{1D73169B-1AB4-47C7-8AC2-23AC2AF81E65}"/>
    <cellStyle name="40% - Accent2 4 8 4" xfId="16857" xr:uid="{4B6F6E5A-4B71-4D62-9B00-E6617484AA4B}"/>
    <cellStyle name="40% - Accent2 4 9" xfId="41806" xr:uid="{6D2C743A-0F22-440A-B8E1-99409A4E5950}"/>
    <cellStyle name="40% - Accent2 5" xfId="2383" xr:uid="{B8CC8AA6-1A4C-4138-8C1A-157E371E7DA9}"/>
    <cellStyle name="40% - Accent2 5 10" xfId="30421" xr:uid="{9BC2FFDF-2E4E-41B1-8EF8-9F3B4913B5F3}"/>
    <cellStyle name="40% - Accent2 5 11" xfId="16858" xr:uid="{7836C1A5-A8F8-4AE4-8E4E-97F6AF029807}"/>
    <cellStyle name="40% - Accent2 5 2" xfId="2384" xr:uid="{FB546C8D-5598-41F6-8A40-D8333EBB5D4A}"/>
    <cellStyle name="40% - Accent2 5 2 2" xfId="2385" xr:uid="{497100FC-02AE-4A68-B3C6-57E21F98C027}"/>
    <cellStyle name="40% - Accent2 5 2 2 2" xfId="2386" xr:uid="{F192B0D1-09BC-4150-94D3-2E4FD6BE2DDE}"/>
    <cellStyle name="40% - Accent2 5 2 2 2 2" xfId="2387" xr:uid="{7127FA55-B12A-4A26-BF00-C2D41B3BDA2C}"/>
    <cellStyle name="40% - Accent2 5 2 2 2 2 2" xfId="44075" xr:uid="{8B9D3EC2-47E7-472E-9591-E80D5BAEDD2B}"/>
    <cellStyle name="40% - Accent2 5 2 2 2 2 3" xfId="30425" xr:uid="{974D2713-F7AD-41C4-9579-E9114699C224}"/>
    <cellStyle name="40% - Accent2 5 2 2 2 2 4" xfId="16862" xr:uid="{5066B224-5F97-4FD8-B2C5-1E20B5C629C7}"/>
    <cellStyle name="40% - Accent2 5 2 2 2 3" xfId="44074" xr:uid="{263DC2AB-FC6F-4EE5-BBA3-F84657DD39C1}"/>
    <cellStyle name="40% - Accent2 5 2 2 2 4" xfId="30424" xr:uid="{C4712D95-895D-4F04-84D3-99E1531AED1E}"/>
    <cellStyle name="40% - Accent2 5 2 2 2 5" xfId="16861" xr:uid="{96831960-73D9-4616-8336-DCEEDD752BF3}"/>
    <cellStyle name="40% - Accent2 5 2 2 3" xfId="2388" xr:uid="{91536C2C-F6C0-42DD-A106-565782F2CB33}"/>
    <cellStyle name="40% - Accent2 5 2 2 3 2" xfId="2389" xr:uid="{D2714A22-E077-479E-B7D6-0BDD6152F878}"/>
    <cellStyle name="40% - Accent2 5 2 2 3 2 2" xfId="44077" xr:uid="{7D73188B-88DA-4971-8638-0555F73F0D4F}"/>
    <cellStyle name="40% - Accent2 5 2 2 3 2 3" xfId="30427" xr:uid="{86E852F6-76A8-4E35-B329-4702D8A9ECD3}"/>
    <cellStyle name="40% - Accent2 5 2 2 3 2 4" xfId="16864" xr:uid="{4DC0783C-3980-488D-9548-65EAABA2E31B}"/>
    <cellStyle name="40% - Accent2 5 2 2 3 3" xfId="44076" xr:uid="{6878F270-5E24-4B65-8AB8-C2CC19607DAA}"/>
    <cellStyle name="40% - Accent2 5 2 2 3 4" xfId="30426" xr:uid="{7B86D0AC-A101-485F-B124-52C69110A462}"/>
    <cellStyle name="40% - Accent2 5 2 2 3 5" xfId="16863" xr:uid="{62BDD266-0179-4126-9A18-A43E85FD47F3}"/>
    <cellStyle name="40% - Accent2 5 2 2 4" xfId="2390" xr:uid="{7D501B21-C2BB-4FD6-9028-BE5A5D83329C}"/>
    <cellStyle name="40% - Accent2 5 2 2 4 2" xfId="44078" xr:uid="{E58C3046-783C-4E09-8C69-4D3A9CD1111C}"/>
    <cellStyle name="40% - Accent2 5 2 2 4 3" xfId="30428" xr:uid="{D99848B3-11EA-4829-A6A9-3F7B8576B338}"/>
    <cellStyle name="40% - Accent2 5 2 2 4 4" xfId="16865" xr:uid="{461EDDA5-C65A-4BF5-A2E9-8C1FE16AB260}"/>
    <cellStyle name="40% - Accent2 5 2 2 5" xfId="44073" xr:uid="{766128B7-C543-4B1F-A839-DDE09CCB7D6B}"/>
    <cellStyle name="40% - Accent2 5 2 2 6" xfId="30423" xr:uid="{0170847B-789C-4AE6-A7D4-E41691FE3808}"/>
    <cellStyle name="40% - Accent2 5 2 2 7" xfId="16860" xr:uid="{257E0D8C-BC85-4E25-AF6B-79CFE880C761}"/>
    <cellStyle name="40% - Accent2 5 2 3" xfId="2391" xr:uid="{A0554611-0272-48D5-BF8A-8132B4BD82D9}"/>
    <cellStyle name="40% - Accent2 5 2 3 2" xfId="2392" xr:uid="{6680E028-821E-4B59-A8E9-8EF4FD2A1FA3}"/>
    <cellStyle name="40% - Accent2 5 2 3 2 2" xfId="44080" xr:uid="{3193EC82-2857-4198-AC64-DA30A4604907}"/>
    <cellStyle name="40% - Accent2 5 2 3 2 3" xfId="30430" xr:uid="{C3CB38AE-995E-478E-A4C4-A625317B4D98}"/>
    <cellStyle name="40% - Accent2 5 2 3 2 4" xfId="16867" xr:uid="{60F2D768-F318-4114-A55A-A24456162F37}"/>
    <cellStyle name="40% - Accent2 5 2 3 3" xfId="44079" xr:uid="{0173838D-44EF-454C-8087-4FBA66F32258}"/>
    <cellStyle name="40% - Accent2 5 2 3 4" xfId="30429" xr:uid="{CB09B5D1-6165-4480-8413-DFAE9C6AF1D3}"/>
    <cellStyle name="40% - Accent2 5 2 3 5" xfId="16866" xr:uid="{A3B284D6-F3A9-4C58-92A9-6E6D8CB8E38A}"/>
    <cellStyle name="40% - Accent2 5 2 4" xfId="2393" xr:uid="{09E963FC-FA16-46A2-97E1-1CC815004D78}"/>
    <cellStyle name="40% - Accent2 5 2 4 2" xfId="2394" xr:uid="{126B6D5D-2FC1-424B-8AF6-EFBE17E50179}"/>
    <cellStyle name="40% - Accent2 5 2 4 2 2" xfId="44082" xr:uid="{5210FEF5-403E-4423-8075-A9DEB997696C}"/>
    <cellStyle name="40% - Accent2 5 2 4 2 3" xfId="30432" xr:uid="{ADA5AE3C-25FD-4B47-ADBA-32898173E5F8}"/>
    <cellStyle name="40% - Accent2 5 2 4 2 4" xfId="16869" xr:uid="{7F52B2F2-F59D-4051-8D88-3FD4392DA4E5}"/>
    <cellStyle name="40% - Accent2 5 2 4 3" xfId="44081" xr:uid="{491AEDAE-A123-4E1C-BA59-F41BEAFCEABC}"/>
    <cellStyle name="40% - Accent2 5 2 4 4" xfId="30431" xr:uid="{F582AF05-3027-4D62-880E-305ACC151759}"/>
    <cellStyle name="40% - Accent2 5 2 4 5" xfId="16868" xr:uid="{722ECF2B-2494-45C4-919F-E6280B29F256}"/>
    <cellStyle name="40% - Accent2 5 2 5" xfId="2395" xr:uid="{F4E94DF4-301C-4127-97A0-D55B3194A8D2}"/>
    <cellStyle name="40% - Accent2 5 2 5 2" xfId="44083" xr:uid="{5FB9EB96-F754-4DD4-AF59-BD5E008CE84A}"/>
    <cellStyle name="40% - Accent2 5 2 5 3" xfId="30433" xr:uid="{186E363D-096A-44F0-AE1C-F35AEC3F1BA1}"/>
    <cellStyle name="40% - Accent2 5 2 5 4" xfId="16870" xr:uid="{EC397528-43E5-4CEE-BF83-F51C673B8196}"/>
    <cellStyle name="40% - Accent2 5 2 6" xfId="44072" xr:uid="{F342D36C-5E98-4B7E-A581-317058B1D13B}"/>
    <cellStyle name="40% - Accent2 5 2 7" xfId="30422" xr:uid="{74E1CF2E-CC67-4076-94F7-34C8C487AC45}"/>
    <cellStyle name="40% - Accent2 5 2 8" xfId="16859" xr:uid="{D958CA33-31D5-4074-8C22-E3F5F2928B48}"/>
    <cellStyle name="40% - Accent2 5 3" xfId="2396" xr:uid="{DEAD32B5-2BB5-460C-818B-96A6E1227775}"/>
    <cellStyle name="40% - Accent2 5 3 2" xfId="2397" xr:uid="{17D2DAFF-5E9B-46CE-9EEB-8C049E195BF6}"/>
    <cellStyle name="40% - Accent2 5 3 2 2" xfId="2398" xr:uid="{3CA6A743-EADF-4464-B94B-7620E845BE50}"/>
    <cellStyle name="40% - Accent2 5 3 2 2 2" xfId="44086" xr:uid="{22D63A46-965B-48A5-AFD4-BC08E6286793}"/>
    <cellStyle name="40% - Accent2 5 3 2 2 3" xfId="30436" xr:uid="{5FFD10E1-4E67-4D19-B2B7-C297BE1D038F}"/>
    <cellStyle name="40% - Accent2 5 3 2 2 4" xfId="16873" xr:uid="{519CDD8F-8E6B-4347-A725-C99FB7BB114D}"/>
    <cellStyle name="40% - Accent2 5 3 2 3" xfId="44085" xr:uid="{664DAB3F-4C03-4D67-AC3B-F02ACC88C31C}"/>
    <cellStyle name="40% - Accent2 5 3 2 4" xfId="30435" xr:uid="{AA76C47B-77A9-4FF4-A04A-494B1EFA5C1B}"/>
    <cellStyle name="40% - Accent2 5 3 2 5" xfId="16872" xr:uid="{657B3BBD-3FD7-47DA-94D9-0B03D7126B00}"/>
    <cellStyle name="40% - Accent2 5 3 3" xfId="2399" xr:uid="{432CFF36-039E-472A-B5C0-0A0FA2CA3B9A}"/>
    <cellStyle name="40% - Accent2 5 3 3 2" xfId="2400" xr:uid="{FC8261C1-58B3-4148-9D62-AD7ED877D8C6}"/>
    <cellStyle name="40% - Accent2 5 3 3 2 2" xfId="44088" xr:uid="{A5F42D6B-EE8A-4FC2-810A-A7E8139EA717}"/>
    <cellStyle name="40% - Accent2 5 3 3 2 3" xfId="30438" xr:uid="{A770BB9C-23BD-43FF-80D0-933D0502FFCA}"/>
    <cellStyle name="40% - Accent2 5 3 3 2 4" xfId="16875" xr:uid="{A059B1D1-79CD-4960-8E45-E6669DD619B1}"/>
    <cellStyle name="40% - Accent2 5 3 3 3" xfId="44087" xr:uid="{2A5C8CBF-D575-44A8-9F2F-340F4C64B318}"/>
    <cellStyle name="40% - Accent2 5 3 3 4" xfId="30437" xr:uid="{B43313EA-F7A8-4A99-B186-61F13AE7551D}"/>
    <cellStyle name="40% - Accent2 5 3 3 5" xfId="16874" xr:uid="{21C96D1E-63E0-44A2-BE5E-2EDEAD268E09}"/>
    <cellStyle name="40% - Accent2 5 3 4" xfId="2401" xr:uid="{B556A714-0F0F-4803-BD67-56F6A98E2E6C}"/>
    <cellStyle name="40% - Accent2 5 3 4 2" xfId="44089" xr:uid="{D3E663D0-E5F9-423C-B3F0-D63AB9F51686}"/>
    <cellStyle name="40% - Accent2 5 3 4 3" xfId="30439" xr:uid="{768BA1CC-FE40-49D4-97D1-D4DAA2E9093C}"/>
    <cellStyle name="40% - Accent2 5 3 4 4" xfId="16876" xr:uid="{1F9655C0-13A3-4EC6-BF46-4E0CD9713121}"/>
    <cellStyle name="40% - Accent2 5 3 5" xfId="44084" xr:uid="{674BE3B7-621E-4A1E-9299-9AD131835BA5}"/>
    <cellStyle name="40% - Accent2 5 3 6" xfId="30434" xr:uid="{20671657-B0A1-49BB-9A0B-DBE2ADD52FA2}"/>
    <cellStyle name="40% - Accent2 5 3 7" xfId="16871" xr:uid="{347073B0-86D8-4D64-8AFA-890FB38E59CE}"/>
    <cellStyle name="40% - Accent2 5 4" xfId="2402" xr:uid="{8F10ABFA-408A-43CB-BE5A-5F74EED1AE07}"/>
    <cellStyle name="40% - Accent2 5 4 2" xfId="2403" xr:uid="{D1ABF3B7-9577-4095-920B-E4FC768ABA55}"/>
    <cellStyle name="40% - Accent2 5 4 2 2" xfId="2404" xr:uid="{8A704861-242B-4DC6-A058-15597A0429C3}"/>
    <cellStyle name="40% - Accent2 5 4 2 2 2" xfId="44092" xr:uid="{961EE8AB-3DAC-466B-9196-A562C4EEC9C7}"/>
    <cellStyle name="40% - Accent2 5 4 2 2 3" xfId="30442" xr:uid="{28114472-4836-4AE6-B2EE-7AF833CBB12E}"/>
    <cellStyle name="40% - Accent2 5 4 2 2 4" xfId="16879" xr:uid="{E072986F-24A3-4EF8-A6DF-168379A4855F}"/>
    <cellStyle name="40% - Accent2 5 4 2 3" xfId="44091" xr:uid="{BBE9F448-EE63-4F0E-A8C6-81452136B181}"/>
    <cellStyle name="40% - Accent2 5 4 2 4" xfId="30441" xr:uid="{BE40353C-FB9A-4439-89F3-540296BABD88}"/>
    <cellStyle name="40% - Accent2 5 4 2 5" xfId="16878" xr:uid="{B6DEA901-E58F-42E4-82B0-1107D1EC63BD}"/>
    <cellStyle name="40% - Accent2 5 4 3" xfId="2405" xr:uid="{BFCDBF76-DF7C-41D0-A7CE-29C00C2135FE}"/>
    <cellStyle name="40% - Accent2 5 4 3 2" xfId="2406" xr:uid="{C9853A8B-CFA7-4B46-9D3C-6BE75271A3C7}"/>
    <cellStyle name="40% - Accent2 5 4 3 2 2" xfId="44094" xr:uid="{ACB0E55F-62FF-4364-B248-49FDC7309DB8}"/>
    <cellStyle name="40% - Accent2 5 4 3 2 3" xfId="30444" xr:uid="{2933E84D-4368-4D8C-9949-5ED7507AD277}"/>
    <cellStyle name="40% - Accent2 5 4 3 2 4" xfId="16881" xr:uid="{35CF5509-1969-4D24-BC8F-1F5C99297AD1}"/>
    <cellStyle name="40% - Accent2 5 4 3 3" xfId="44093" xr:uid="{220DFC8E-EE05-40E3-9834-2F8EAFE8572B}"/>
    <cellStyle name="40% - Accent2 5 4 3 4" xfId="30443" xr:uid="{677DDDBC-9696-49BE-8B6C-9C1C8547D2E6}"/>
    <cellStyle name="40% - Accent2 5 4 3 5" xfId="16880" xr:uid="{F3790762-4F50-433D-A9AD-3AA2FE25CDF6}"/>
    <cellStyle name="40% - Accent2 5 4 4" xfId="2407" xr:uid="{E0747417-0E2F-4797-93A1-FF89227492D7}"/>
    <cellStyle name="40% - Accent2 5 4 4 2" xfId="44095" xr:uid="{1507AD5F-48FB-4C2F-A832-BB3A03419BB1}"/>
    <cellStyle name="40% - Accent2 5 4 4 3" xfId="30445" xr:uid="{B3DEE447-E7F4-4B72-88E4-B852423210BC}"/>
    <cellStyle name="40% - Accent2 5 4 4 4" xfId="16882" xr:uid="{5EDB4A94-2B8B-4EF9-998D-1E11953AA2B6}"/>
    <cellStyle name="40% - Accent2 5 4 5" xfId="44090" xr:uid="{04AF32AB-CE91-43CC-97DA-F3172959927E}"/>
    <cellStyle name="40% - Accent2 5 4 6" xfId="30440" xr:uid="{80775CA6-9CAC-4034-8243-B24D9FF60CEA}"/>
    <cellStyle name="40% - Accent2 5 4 7" xfId="16877" xr:uid="{21D895E8-2E6B-4AF9-8290-261B220F45CB}"/>
    <cellStyle name="40% - Accent2 5 5" xfId="2408" xr:uid="{220731B5-F940-4212-8F8F-CE8DBDF09621}"/>
    <cellStyle name="40% - Accent2 5 5 2" xfId="2409" xr:uid="{661720B3-9315-46A9-A636-8C9177CB1F6E}"/>
    <cellStyle name="40% - Accent2 5 5 2 2" xfId="2410" xr:uid="{6E56C933-3662-4A39-B862-9F2B65D4846C}"/>
    <cellStyle name="40% - Accent2 5 5 2 2 2" xfId="44098" xr:uid="{0E992325-CF99-4EB1-9483-C42A4F56BC89}"/>
    <cellStyle name="40% - Accent2 5 5 2 2 3" xfId="30448" xr:uid="{DBA48469-D87E-4722-98D8-265388CB6454}"/>
    <cellStyle name="40% - Accent2 5 5 2 2 4" xfId="16885" xr:uid="{9D7FD2BE-5408-4410-AEFC-3E5572EEF66D}"/>
    <cellStyle name="40% - Accent2 5 5 2 3" xfId="44097" xr:uid="{02551258-F933-4D5C-83A9-CA09A7342E61}"/>
    <cellStyle name="40% - Accent2 5 5 2 4" xfId="30447" xr:uid="{44DBFC4C-2D4F-4971-9724-AC5B92C90565}"/>
    <cellStyle name="40% - Accent2 5 5 2 5" xfId="16884" xr:uid="{D0863762-0AD9-4BEE-B352-80C1697E44D6}"/>
    <cellStyle name="40% - Accent2 5 5 3" xfId="2411" xr:uid="{82C8460E-4AAF-446F-8EB3-00AF88B85BBF}"/>
    <cellStyle name="40% - Accent2 5 5 3 2" xfId="2412" xr:uid="{DD15D744-58DB-46E6-8FEF-CE51B28D39BB}"/>
    <cellStyle name="40% - Accent2 5 5 3 2 2" xfId="44100" xr:uid="{BA37D45C-E5F3-4C04-9894-B35EF68395B5}"/>
    <cellStyle name="40% - Accent2 5 5 3 2 3" xfId="30450" xr:uid="{C256D210-0F87-46B8-9642-CE2AD2A16D86}"/>
    <cellStyle name="40% - Accent2 5 5 3 2 4" xfId="16887" xr:uid="{68D9B94A-AAE0-435C-8FEF-276E866BC7A4}"/>
    <cellStyle name="40% - Accent2 5 5 3 3" xfId="44099" xr:uid="{1D212FCD-79D7-437D-B89F-85E2054A2059}"/>
    <cellStyle name="40% - Accent2 5 5 3 4" xfId="30449" xr:uid="{7DCC62FC-FB3F-4684-BA3E-62602AB7B699}"/>
    <cellStyle name="40% - Accent2 5 5 3 5" xfId="16886" xr:uid="{6D4D003C-78BA-449B-9C0D-13A0E5160336}"/>
    <cellStyle name="40% - Accent2 5 5 4" xfId="2413" xr:uid="{EB6141CC-CF04-4304-9AA5-43963952C55F}"/>
    <cellStyle name="40% - Accent2 5 5 4 2" xfId="44101" xr:uid="{E9153D57-FE1F-43EC-B1A9-8A9DF5E20983}"/>
    <cellStyle name="40% - Accent2 5 5 4 3" xfId="30451" xr:uid="{AD6740B6-860C-4773-8883-E9B063C40B6D}"/>
    <cellStyle name="40% - Accent2 5 5 4 4" xfId="16888" xr:uid="{B0262066-D950-4DCA-9C27-7E80D45E3671}"/>
    <cellStyle name="40% - Accent2 5 5 5" xfId="44096" xr:uid="{651F2B3F-F617-45C7-B965-BF125106C342}"/>
    <cellStyle name="40% - Accent2 5 5 6" xfId="30446" xr:uid="{EB64C09B-4CA0-490B-90D0-EF629F01C7A2}"/>
    <cellStyle name="40% - Accent2 5 5 7" xfId="16883" xr:uid="{93DA5506-2BFE-4093-AB91-FB50A82BC8CE}"/>
    <cellStyle name="40% - Accent2 5 6" xfId="2414" xr:uid="{DB4B4E15-A93F-4787-BE91-3DA2AE29D5AD}"/>
    <cellStyle name="40% - Accent2 5 6 2" xfId="2415" xr:uid="{7F36618A-478C-4310-B4F2-8614374CFA9A}"/>
    <cellStyle name="40% - Accent2 5 6 2 2" xfId="44103" xr:uid="{11432569-102B-46D7-834A-CEE35282D1F2}"/>
    <cellStyle name="40% - Accent2 5 6 2 3" xfId="30453" xr:uid="{B8E5C7E1-346F-43C7-9CDE-32B9DCE6E3FD}"/>
    <cellStyle name="40% - Accent2 5 6 2 4" xfId="16890" xr:uid="{30B269EC-9A59-4791-B46A-5638D78885AA}"/>
    <cellStyle name="40% - Accent2 5 6 3" xfId="44102" xr:uid="{35AE522C-6018-46D0-B8BD-D5710A1A5F5D}"/>
    <cellStyle name="40% - Accent2 5 6 4" xfId="30452" xr:uid="{0A11D117-95DD-437C-9351-A6A1666458C4}"/>
    <cellStyle name="40% - Accent2 5 6 5" xfId="16889" xr:uid="{26183DE0-1057-466F-8FC2-4F13C2991C1B}"/>
    <cellStyle name="40% - Accent2 5 7" xfId="2416" xr:uid="{1BABDE3D-D5CE-40C9-AB1D-80C13A163C3D}"/>
    <cellStyle name="40% - Accent2 5 7 2" xfId="2417" xr:uid="{49BBDF99-8D03-4511-A539-B175114AC3C4}"/>
    <cellStyle name="40% - Accent2 5 7 2 2" xfId="44105" xr:uid="{E00A4394-BEBE-4413-AF6E-FB7E176C6758}"/>
    <cellStyle name="40% - Accent2 5 7 2 3" xfId="30455" xr:uid="{72085448-B95C-4D05-8D8B-72C1A89CF4F3}"/>
    <cellStyle name="40% - Accent2 5 7 2 4" xfId="16892" xr:uid="{59AAF94A-0C3B-49A3-91FF-2572D06D0AB1}"/>
    <cellStyle name="40% - Accent2 5 7 3" xfId="44104" xr:uid="{B5FED81A-835B-46D2-BEF8-4385DAE191B2}"/>
    <cellStyle name="40% - Accent2 5 7 4" xfId="30454" xr:uid="{D3E33FAB-AFBA-4A51-A949-6FA830134D4C}"/>
    <cellStyle name="40% - Accent2 5 7 5" xfId="16891" xr:uid="{4F3D3D7D-2214-4140-9630-1CD452713D4C}"/>
    <cellStyle name="40% - Accent2 5 8" xfId="2418" xr:uid="{C01FEA91-D464-406F-A5F0-55F77B853D95}"/>
    <cellStyle name="40% - Accent2 5 8 2" xfId="44106" xr:uid="{69CFB8EC-0DE5-4971-94CC-D0B0BBDD55BD}"/>
    <cellStyle name="40% - Accent2 5 8 3" xfId="30456" xr:uid="{F9E37B98-710F-4CB9-8BA5-ADB859F4BDDA}"/>
    <cellStyle name="40% - Accent2 5 8 4" xfId="16893" xr:uid="{FB7C2E26-C631-4D51-B007-499E938AE847}"/>
    <cellStyle name="40% - Accent2 5 9" xfId="44071" xr:uid="{9880C8A1-D82D-4EA9-BAF1-B99D39E4CC0A}"/>
    <cellStyle name="40% - Accent2 6" xfId="2419" xr:uid="{6251A63A-5402-49D8-BC3C-B54A92F1F585}"/>
    <cellStyle name="40% - Accent2 6 10" xfId="30457" xr:uid="{A9606E8A-8266-4C47-A999-020084E878E9}"/>
    <cellStyle name="40% - Accent2 6 11" xfId="16894" xr:uid="{0B05C772-5D91-41A4-9B6C-983581C57B32}"/>
    <cellStyle name="40% - Accent2 6 2" xfId="2420" xr:uid="{E27EAFC7-0C3A-4B83-8E1F-4E7EFE59F4C9}"/>
    <cellStyle name="40% - Accent2 6 2 2" xfId="2421" xr:uid="{280A2096-C4E4-46F0-81AF-A1AE7CDD4CE3}"/>
    <cellStyle name="40% - Accent2 6 2 2 2" xfId="2422" xr:uid="{9E949EF3-7ACE-4D38-B1FB-8162E96782A6}"/>
    <cellStyle name="40% - Accent2 6 2 2 2 2" xfId="2423" xr:uid="{CA59654D-2952-4DCD-A162-CC0A3F72A675}"/>
    <cellStyle name="40% - Accent2 6 2 2 2 2 2" xfId="44111" xr:uid="{A8490C2B-0D04-46A4-903E-F7AADDF33364}"/>
    <cellStyle name="40% - Accent2 6 2 2 2 2 3" xfId="30461" xr:uid="{EC212960-DBA4-4784-887B-E8972D2E30A7}"/>
    <cellStyle name="40% - Accent2 6 2 2 2 2 4" xfId="16898" xr:uid="{30E5DFB1-B9DF-4351-9D2B-B9967DA5DEC4}"/>
    <cellStyle name="40% - Accent2 6 2 2 2 3" xfId="44110" xr:uid="{47731D11-6818-4556-BB0F-016F6784EB75}"/>
    <cellStyle name="40% - Accent2 6 2 2 2 4" xfId="30460" xr:uid="{63683782-5AC1-42C1-A5CE-D4055CF4ADA5}"/>
    <cellStyle name="40% - Accent2 6 2 2 2 5" xfId="16897" xr:uid="{0E688969-5CE0-4CC8-A7AE-54A40518C8C6}"/>
    <cellStyle name="40% - Accent2 6 2 2 3" xfId="2424" xr:uid="{D6D8FEAA-BC14-408F-A02F-A542D822C1DF}"/>
    <cellStyle name="40% - Accent2 6 2 2 3 2" xfId="2425" xr:uid="{4EA5473E-9CF7-432A-B8AC-F6F4E5A271A3}"/>
    <cellStyle name="40% - Accent2 6 2 2 3 2 2" xfId="44113" xr:uid="{2CCF1C85-3951-4073-8FDC-95A812131842}"/>
    <cellStyle name="40% - Accent2 6 2 2 3 2 3" xfId="30463" xr:uid="{EE4A770E-DC69-4185-94FB-CB601955D544}"/>
    <cellStyle name="40% - Accent2 6 2 2 3 2 4" xfId="16900" xr:uid="{271DDA76-08F7-4AC1-9877-758EB41A656E}"/>
    <cellStyle name="40% - Accent2 6 2 2 3 3" xfId="44112" xr:uid="{8E89F552-62B6-4F4A-BC5F-3065242C1503}"/>
    <cellStyle name="40% - Accent2 6 2 2 3 4" xfId="30462" xr:uid="{F761572D-406C-43FA-94C6-395E50136745}"/>
    <cellStyle name="40% - Accent2 6 2 2 3 5" xfId="16899" xr:uid="{05AB8F89-4CA3-4570-933F-D43B23E200BA}"/>
    <cellStyle name="40% - Accent2 6 2 2 4" xfId="2426" xr:uid="{972BF679-69CE-499A-8611-5CB2D79349A1}"/>
    <cellStyle name="40% - Accent2 6 2 2 4 2" xfId="44114" xr:uid="{A729C46D-3227-4774-884A-EEE99B091E46}"/>
    <cellStyle name="40% - Accent2 6 2 2 4 3" xfId="30464" xr:uid="{C3F4B777-B9F5-416A-BA45-77CAC21511AC}"/>
    <cellStyle name="40% - Accent2 6 2 2 4 4" xfId="16901" xr:uid="{30DF4F81-EAF4-4947-8878-A4C22D32F94D}"/>
    <cellStyle name="40% - Accent2 6 2 2 5" xfId="44109" xr:uid="{F2DE9DAA-BBD9-4558-A9EE-8D8925187011}"/>
    <cellStyle name="40% - Accent2 6 2 2 6" xfId="30459" xr:uid="{ECD5F2EA-830E-4E30-BF8F-88CE659F8DD6}"/>
    <cellStyle name="40% - Accent2 6 2 2 7" xfId="16896" xr:uid="{E691C274-34B6-4147-A9DE-6C3C781D312B}"/>
    <cellStyle name="40% - Accent2 6 2 3" xfId="2427" xr:uid="{B3080484-6CE9-444D-A898-590BB3B21DF6}"/>
    <cellStyle name="40% - Accent2 6 2 3 2" xfId="2428" xr:uid="{7960E360-FA7A-4DC5-A4FF-883AC05EE030}"/>
    <cellStyle name="40% - Accent2 6 2 3 2 2" xfId="44116" xr:uid="{2A00FBAE-F33E-49D2-A922-D556D9FA614D}"/>
    <cellStyle name="40% - Accent2 6 2 3 2 3" xfId="30466" xr:uid="{7FC96E44-98EC-4B3F-AD3B-BE1949468023}"/>
    <cellStyle name="40% - Accent2 6 2 3 2 4" xfId="16903" xr:uid="{E36AD95B-CAEF-4104-8C0C-E9150FF8946E}"/>
    <cellStyle name="40% - Accent2 6 2 3 3" xfId="44115" xr:uid="{999ED7F2-D0BF-4A03-81BD-5E4759DBF67E}"/>
    <cellStyle name="40% - Accent2 6 2 3 4" xfId="30465" xr:uid="{77E2CF95-C572-4222-BC28-A5252C52AF6C}"/>
    <cellStyle name="40% - Accent2 6 2 3 5" xfId="16902" xr:uid="{2FF351D2-DF64-48A4-956B-3396C30AD6B8}"/>
    <cellStyle name="40% - Accent2 6 2 4" xfId="2429" xr:uid="{B4732759-1F66-476E-930A-0EEEF3F7FB24}"/>
    <cellStyle name="40% - Accent2 6 2 4 2" xfId="2430" xr:uid="{5B6F5112-4FF3-40A4-B543-DA7CCF4A5682}"/>
    <cellStyle name="40% - Accent2 6 2 4 2 2" xfId="44118" xr:uid="{386765F4-E5FF-42F9-833A-BC18C9A128E6}"/>
    <cellStyle name="40% - Accent2 6 2 4 2 3" xfId="30468" xr:uid="{1466931C-FEAD-4F86-AE46-E0C9C98EAC0C}"/>
    <cellStyle name="40% - Accent2 6 2 4 2 4" xfId="16905" xr:uid="{922BE13F-8919-427F-98C5-6B808E08AE68}"/>
    <cellStyle name="40% - Accent2 6 2 4 3" xfId="44117" xr:uid="{7B7D7465-C560-4DF8-B6BD-C4224BA8C3DA}"/>
    <cellStyle name="40% - Accent2 6 2 4 4" xfId="30467" xr:uid="{EC735030-5033-4FB1-94A7-1186A20B4081}"/>
    <cellStyle name="40% - Accent2 6 2 4 5" xfId="16904" xr:uid="{86E156E0-537F-4D14-922F-8FCB9D40002A}"/>
    <cellStyle name="40% - Accent2 6 2 5" xfId="2431" xr:uid="{9E422809-9D11-458C-8B20-EFE2999ADDD7}"/>
    <cellStyle name="40% - Accent2 6 2 5 2" xfId="44119" xr:uid="{8EFBABDA-CCAC-4819-93C2-8752855D8C55}"/>
    <cellStyle name="40% - Accent2 6 2 5 3" xfId="30469" xr:uid="{B9B8A27E-2848-463A-A640-6576A0DADBB1}"/>
    <cellStyle name="40% - Accent2 6 2 5 4" xfId="16906" xr:uid="{59C0165A-8A88-4191-BB1F-505478D7719B}"/>
    <cellStyle name="40% - Accent2 6 2 6" xfId="44108" xr:uid="{B473616D-F36E-4BAB-98BC-D41BA2B64312}"/>
    <cellStyle name="40% - Accent2 6 2 7" xfId="30458" xr:uid="{A0B38FAF-F608-4244-9CB0-04EB852A2A4D}"/>
    <cellStyle name="40% - Accent2 6 2 8" xfId="16895" xr:uid="{7C932B50-7496-451B-8989-95EC1CB1BF0C}"/>
    <cellStyle name="40% - Accent2 6 3" xfId="2432" xr:uid="{58977432-7EF7-40DA-BDB5-CDD2D48F9562}"/>
    <cellStyle name="40% - Accent2 6 3 2" xfId="2433" xr:uid="{769331DD-245A-41D8-BB17-303D11A69722}"/>
    <cellStyle name="40% - Accent2 6 3 2 2" xfId="2434" xr:uid="{B73CA6BA-DEB4-4C18-AEF8-76C01CAD3516}"/>
    <cellStyle name="40% - Accent2 6 3 2 2 2" xfId="44122" xr:uid="{BAF74389-BC6F-4785-AF87-E17E1C6B5B6E}"/>
    <cellStyle name="40% - Accent2 6 3 2 2 3" xfId="30472" xr:uid="{E408D242-5954-46EB-B7BE-ACF2E2247288}"/>
    <cellStyle name="40% - Accent2 6 3 2 2 4" xfId="16909" xr:uid="{21FD64AF-6157-4786-8B09-3FB4C9621EB5}"/>
    <cellStyle name="40% - Accent2 6 3 2 3" xfId="44121" xr:uid="{100AB706-2C37-4C9C-90B0-FC5BBE3D0C54}"/>
    <cellStyle name="40% - Accent2 6 3 2 4" xfId="30471" xr:uid="{6075103B-9D10-4DA7-ACD0-13780EC548AD}"/>
    <cellStyle name="40% - Accent2 6 3 2 5" xfId="16908" xr:uid="{A6CA0BEB-D317-4906-9035-6690DCDF176C}"/>
    <cellStyle name="40% - Accent2 6 3 3" xfId="2435" xr:uid="{6C3B26BF-32D1-40BC-AAE1-F441C990203C}"/>
    <cellStyle name="40% - Accent2 6 3 3 2" xfId="2436" xr:uid="{F4BB1543-132C-4AB9-890F-14AAAC44832E}"/>
    <cellStyle name="40% - Accent2 6 3 3 2 2" xfId="44124" xr:uid="{AED5F7F8-B56A-42B4-A7F5-98C5FCFEA84E}"/>
    <cellStyle name="40% - Accent2 6 3 3 2 3" xfId="30474" xr:uid="{44C6F305-0AA4-4E36-8EC8-3A3A6A7A8760}"/>
    <cellStyle name="40% - Accent2 6 3 3 2 4" xfId="16911" xr:uid="{FF2D90F2-FDEF-4AE0-8B1C-11640ABCC5B9}"/>
    <cellStyle name="40% - Accent2 6 3 3 3" xfId="44123" xr:uid="{F8238DF3-0992-41F1-9939-3C94F5A3A6A7}"/>
    <cellStyle name="40% - Accent2 6 3 3 4" xfId="30473" xr:uid="{E83AEFB9-EC72-44A9-99BE-B0E96C35BCAA}"/>
    <cellStyle name="40% - Accent2 6 3 3 5" xfId="16910" xr:uid="{92A15BD4-E09D-4742-8BF1-5332506E6EE1}"/>
    <cellStyle name="40% - Accent2 6 3 4" xfId="2437" xr:uid="{51020A16-BD2B-4241-8741-51E9C901BC35}"/>
    <cellStyle name="40% - Accent2 6 3 4 2" xfId="44125" xr:uid="{4430E9DE-908F-47DD-94BF-B27A2252142C}"/>
    <cellStyle name="40% - Accent2 6 3 4 3" xfId="30475" xr:uid="{5E65888C-7642-436C-9706-F8B4EAA504E0}"/>
    <cellStyle name="40% - Accent2 6 3 4 4" xfId="16912" xr:uid="{D37463E5-DAAC-44DD-8DCE-A8CE43FE5D28}"/>
    <cellStyle name="40% - Accent2 6 3 5" xfId="44120" xr:uid="{8784CB18-CC46-4928-9B15-E5E374851030}"/>
    <cellStyle name="40% - Accent2 6 3 6" xfId="30470" xr:uid="{D195EC98-04B3-41EB-AEB1-3662CC5BF960}"/>
    <cellStyle name="40% - Accent2 6 3 7" xfId="16907" xr:uid="{D03C7BB5-9A96-4520-9645-9806B58F2D0E}"/>
    <cellStyle name="40% - Accent2 6 4" xfId="2438" xr:uid="{44C5FB6A-E01D-4377-AED0-4EA0F0A55490}"/>
    <cellStyle name="40% - Accent2 6 4 2" xfId="2439" xr:uid="{D75476E4-4661-48B5-B67B-1F237CC47DFC}"/>
    <cellStyle name="40% - Accent2 6 4 2 2" xfId="2440" xr:uid="{9D58650B-AD07-4DBE-85F7-9A0BD0CB71F7}"/>
    <cellStyle name="40% - Accent2 6 4 2 2 2" xfId="44128" xr:uid="{A3E11216-FC7C-400B-AAE8-27DC07ECE471}"/>
    <cellStyle name="40% - Accent2 6 4 2 2 3" xfId="30478" xr:uid="{5BC83D54-7374-4AD4-AC37-79A647A8BB22}"/>
    <cellStyle name="40% - Accent2 6 4 2 2 4" xfId="16915" xr:uid="{F8E4E588-9022-4707-8019-B292A51D771C}"/>
    <cellStyle name="40% - Accent2 6 4 2 3" xfId="44127" xr:uid="{8F8CDF8D-B16A-4B4E-AB00-8222A0EBDD63}"/>
    <cellStyle name="40% - Accent2 6 4 2 4" xfId="30477" xr:uid="{985B3654-45C7-4650-B081-85B66E7A674A}"/>
    <cellStyle name="40% - Accent2 6 4 2 5" xfId="16914" xr:uid="{1AF7A68C-DC54-41D9-ABDC-6790D48D4550}"/>
    <cellStyle name="40% - Accent2 6 4 3" xfId="2441" xr:uid="{995A9C39-99E2-4E04-BA35-1523056D3EF2}"/>
    <cellStyle name="40% - Accent2 6 4 3 2" xfId="2442" xr:uid="{6083CBF7-A7B0-421D-8251-A3DC1EE30BF0}"/>
    <cellStyle name="40% - Accent2 6 4 3 2 2" xfId="44130" xr:uid="{31CB8D5F-7E46-4E41-91E9-A7DD36A11ADD}"/>
    <cellStyle name="40% - Accent2 6 4 3 2 3" xfId="30480" xr:uid="{E917B784-1C3E-468A-B71D-F04055F1045B}"/>
    <cellStyle name="40% - Accent2 6 4 3 2 4" xfId="16917" xr:uid="{5531277C-CE8D-4DEF-A235-AFE1F3D99569}"/>
    <cellStyle name="40% - Accent2 6 4 3 3" xfId="44129" xr:uid="{BC3F5718-734B-4D70-ADB4-2F97C34F7005}"/>
    <cellStyle name="40% - Accent2 6 4 3 4" xfId="30479" xr:uid="{35D957B5-AF9D-47C4-9046-A82B69A11F4C}"/>
    <cellStyle name="40% - Accent2 6 4 3 5" xfId="16916" xr:uid="{8A4EDC7E-BD23-48BC-A561-40FBF77B86A8}"/>
    <cellStyle name="40% - Accent2 6 4 4" xfId="2443" xr:uid="{6BDC9707-6001-4AF2-9D92-CFCA6336904E}"/>
    <cellStyle name="40% - Accent2 6 4 4 2" xfId="44131" xr:uid="{4A10BC56-399C-4F65-8678-CE1C889121E9}"/>
    <cellStyle name="40% - Accent2 6 4 4 3" xfId="30481" xr:uid="{892814F4-6413-44B6-88D3-BF49D2F821E8}"/>
    <cellStyle name="40% - Accent2 6 4 4 4" xfId="16918" xr:uid="{7B936FC7-7D96-43B8-8DEA-5B31B6052F52}"/>
    <cellStyle name="40% - Accent2 6 4 5" xfId="44126" xr:uid="{A2443417-ADB5-4359-9612-2615063C8FC7}"/>
    <cellStyle name="40% - Accent2 6 4 6" xfId="30476" xr:uid="{378680DA-AE78-4EE3-8FAF-42F2AEEA7659}"/>
    <cellStyle name="40% - Accent2 6 4 7" xfId="16913" xr:uid="{A3E19806-1420-4A69-A1E5-EA9E1DF46424}"/>
    <cellStyle name="40% - Accent2 6 5" xfId="2444" xr:uid="{5E2D7619-299A-43B3-9EE8-912471A6A72D}"/>
    <cellStyle name="40% - Accent2 6 5 2" xfId="2445" xr:uid="{E8CF2A49-0E54-47AA-A720-2589F176E389}"/>
    <cellStyle name="40% - Accent2 6 5 2 2" xfId="2446" xr:uid="{37B16CA4-19CD-4BFB-A18A-4CC6E2B09D2E}"/>
    <cellStyle name="40% - Accent2 6 5 2 2 2" xfId="44134" xr:uid="{C4578176-37A6-400E-98B1-BA3E57C9D4BE}"/>
    <cellStyle name="40% - Accent2 6 5 2 2 3" xfId="30484" xr:uid="{157A5375-CA40-4E41-B91C-6CA4E9542D3C}"/>
    <cellStyle name="40% - Accent2 6 5 2 2 4" xfId="16921" xr:uid="{732E6E03-7858-440D-B072-11381681F77A}"/>
    <cellStyle name="40% - Accent2 6 5 2 3" xfId="44133" xr:uid="{198C30BB-AF3A-4235-B4CA-523F165AE848}"/>
    <cellStyle name="40% - Accent2 6 5 2 4" xfId="30483" xr:uid="{8B5165C7-FF6B-4CB6-87A8-121D7A6EEDEC}"/>
    <cellStyle name="40% - Accent2 6 5 2 5" xfId="16920" xr:uid="{AE8CE937-CF91-4E8C-B76D-C462A82234D3}"/>
    <cellStyle name="40% - Accent2 6 5 3" xfId="2447" xr:uid="{E31DA083-B5A9-49FD-85AB-ABB87B454534}"/>
    <cellStyle name="40% - Accent2 6 5 3 2" xfId="2448" xr:uid="{C339C55B-6190-4332-ADC8-451C96A24671}"/>
    <cellStyle name="40% - Accent2 6 5 3 2 2" xfId="44136" xr:uid="{1D7D9F3E-6B9B-4663-9BA1-B84C53D9DA6A}"/>
    <cellStyle name="40% - Accent2 6 5 3 2 3" xfId="30486" xr:uid="{36917AB8-3453-4CA3-9478-A1A9C4E9DFB7}"/>
    <cellStyle name="40% - Accent2 6 5 3 2 4" xfId="16923" xr:uid="{859B8E12-A1F2-466B-8EDA-20C66E18DDCB}"/>
    <cellStyle name="40% - Accent2 6 5 3 3" xfId="44135" xr:uid="{2DAB1BA3-7883-4611-A394-26BCB5C49648}"/>
    <cellStyle name="40% - Accent2 6 5 3 4" xfId="30485" xr:uid="{682C7C81-8F97-4144-B27F-1E725D273223}"/>
    <cellStyle name="40% - Accent2 6 5 3 5" xfId="16922" xr:uid="{BFE2A70E-D18D-4F31-B8ED-5566AAA08B7B}"/>
    <cellStyle name="40% - Accent2 6 5 4" xfId="2449" xr:uid="{CE463DEF-2B5C-4419-AE0C-C67910853E50}"/>
    <cellStyle name="40% - Accent2 6 5 4 2" xfId="44137" xr:uid="{57791F71-D5CC-4A07-8B57-4A738BDDE8DE}"/>
    <cellStyle name="40% - Accent2 6 5 4 3" xfId="30487" xr:uid="{2A455355-244D-4D93-BDCF-109E7AA7AD20}"/>
    <cellStyle name="40% - Accent2 6 5 4 4" xfId="16924" xr:uid="{9115E16E-05DD-4AFB-8E6B-E21D8EA6651D}"/>
    <cellStyle name="40% - Accent2 6 5 5" xfId="44132" xr:uid="{255938DE-18A5-41A3-96C5-1B4B995020DA}"/>
    <cellStyle name="40% - Accent2 6 5 6" xfId="30482" xr:uid="{45B9864B-C2A3-4C6B-A343-1E6E7FCCF33C}"/>
    <cellStyle name="40% - Accent2 6 5 7" xfId="16919" xr:uid="{65C18D82-7203-45F8-90EC-089B31E89DD2}"/>
    <cellStyle name="40% - Accent2 6 6" xfId="2450" xr:uid="{68F3B4EF-FDEC-4C84-BDCA-D297FDDE769E}"/>
    <cellStyle name="40% - Accent2 6 6 2" xfId="2451" xr:uid="{CA33F980-E438-4453-B201-20E0D794AA6C}"/>
    <cellStyle name="40% - Accent2 6 6 2 2" xfId="44139" xr:uid="{45D28A38-AF6E-4F58-BBAF-7060E4FA4E9D}"/>
    <cellStyle name="40% - Accent2 6 6 2 3" xfId="30489" xr:uid="{3B4B1505-9C6B-4836-9181-17461C1B546F}"/>
    <cellStyle name="40% - Accent2 6 6 2 4" xfId="16926" xr:uid="{9F24E99E-1F47-41E2-8089-07592D34A6C8}"/>
    <cellStyle name="40% - Accent2 6 6 3" xfId="44138" xr:uid="{18AF2F2B-2E24-4004-857D-D375EE598605}"/>
    <cellStyle name="40% - Accent2 6 6 4" xfId="30488" xr:uid="{48345273-E979-4032-8FD8-AC1DA92FC531}"/>
    <cellStyle name="40% - Accent2 6 6 5" xfId="16925" xr:uid="{30F8B067-F306-4DC4-8773-2E3130C86928}"/>
    <cellStyle name="40% - Accent2 6 7" xfId="2452" xr:uid="{F907F531-FD08-42B7-B2B7-382C4F25006F}"/>
    <cellStyle name="40% - Accent2 6 7 2" xfId="2453" xr:uid="{4C34CF1F-7E74-4A18-94E2-8F0541700332}"/>
    <cellStyle name="40% - Accent2 6 7 2 2" xfId="44141" xr:uid="{A056FF0C-7A83-468C-85C1-EEFBBE2272CE}"/>
    <cellStyle name="40% - Accent2 6 7 2 3" xfId="30491" xr:uid="{2EF0CCD3-4AA7-4D42-AEDE-BA28D8195783}"/>
    <cellStyle name="40% - Accent2 6 7 2 4" xfId="16928" xr:uid="{2D3E9D85-C64B-4A91-ABC9-554E332496A5}"/>
    <cellStyle name="40% - Accent2 6 7 3" xfId="44140" xr:uid="{F5AED7A3-0736-40D3-8901-4754940F6F43}"/>
    <cellStyle name="40% - Accent2 6 7 4" xfId="30490" xr:uid="{B3088C14-4683-44F4-B75F-4188D6FE7E95}"/>
    <cellStyle name="40% - Accent2 6 7 5" xfId="16927" xr:uid="{3A97D95F-5712-474F-8D94-191FB41D2130}"/>
    <cellStyle name="40% - Accent2 6 8" xfId="2454" xr:uid="{AB7CDA94-4958-4E60-B045-9AE14C935285}"/>
    <cellStyle name="40% - Accent2 6 8 2" xfId="44142" xr:uid="{81658FA0-1ED4-413E-9047-07DA8BBDB611}"/>
    <cellStyle name="40% - Accent2 6 8 3" xfId="30492" xr:uid="{FDFB6E38-BCAB-4B64-A385-81AEC6FCE337}"/>
    <cellStyle name="40% - Accent2 6 8 4" xfId="16929" xr:uid="{7AFA4D90-63D7-48E6-B50D-D891ACDA59B2}"/>
    <cellStyle name="40% - Accent2 6 9" xfId="44107" xr:uid="{D1F32B88-B558-4753-9FA1-77650A5E3B80}"/>
    <cellStyle name="40% - Accent2 7" xfId="2455" xr:uid="{3A52B1FF-ADCD-4CBC-B3D1-99FB9DBD5660}"/>
    <cellStyle name="40% - Accent2 7 10" xfId="30493" xr:uid="{E3CE527A-3844-4B64-8BE1-4CC3F9CAF0D5}"/>
    <cellStyle name="40% - Accent2 7 11" xfId="16930" xr:uid="{39EBAB75-513F-455D-B43D-6293DBE25467}"/>
    <cellStyle name="40% - Accent2 7 2" xfId="2456" xr:uid="{9DB6EC84-C876-40BB-B747-C099DE93B285}"/>
    <cellStyle name="40% - Accent2 7 2 2" xfId="2457" xr:uid="{AB467736-95EE-43EC-9389-7004E7DACC49}"/>
    <cellStyle name="40% - Accent2 7 2 2 2" xfId="2458" xr:uid="{78FBADEE-0BF4-4787-9ECA-9FC472EA5C6C}"/>
    <cellStyle name="40% - Accent2 7 2 2 2 2" xfId="2459" xr:uid="{DFE8B416-3C66-45EB-900E-0077F05A151C}"/>
    <cellStyle name="40% - Accent2 7 2 2 2 2 2" xfId="44147" xr:uid="{905B5048-0A2C-46EE-9387-4959A3B30581}"/>
    <cellStyle name="40% - Accent2 7 2 2 2 2 3" xfId="30497" xr:uid="{E1DD943E-C24A-4529-BBCD-57E212230382}"/>
    <cellStyle name="40% - Accent2 7 2 2 2 2 4" xfId="16934" xr:uid="{83402777-A3B4-4C03-9EA2-A7295848E278}"/>
    <cellStyle name="40% - Accent2 7 2 2 2 3" xfId="44146" xr:uid="{34DBC64F-C8C2-474B-A7AB-14D23BE3D805}"/>
    <cellStyle name="40% - Accent2 7 2 2 2 4" xfId="30496" xr:uid="{0877B6C0-A021-40E3-B952-6C1B035C9BEC}"/>
    <cellStyle name="40% - Accent2 7 2 2 2 5" xfId="16933" xr:uid="{07225C62-19D4-4310-B003-B78977AA7526}"/>
    <cellStyle name="40% - Accent2 7 2 2 3" xfId="2460" xr:uid="{74290F11-996C-4AC2-A733-28243FA06CCB}"/>
    <cellStyle name="40% - Accent2 7 2 2 3 2" xfId="2461" xr:uid="{69300D78-CFE2-439A-B21B-71845199C5A2}"/>
    <cellStyle name="40% - Accent2 7 2 2 3 2 2" xfId="44149" xr:uid="{FC3B1A67-3F99-4BED-AD1C-71689CC7E9E9}"/>
    <cellStyle name="40% - Accent2 7 2 2 3 2 3" xfId="30499" xr:uid="{932B5A48-CCD1-4952-8F1F-E086DFFA9B33}"/>
    <cellStyle name="40% - Accent2 7 2 2 3 2 4" xfId="16936" xr:uid="{F7CEAF77-03DF-4D52-8D7D-654F4DAF0B3C}"/>
    <cellStyle name="40% - Accent2 7 2 2 3 3" xfId="44148" xr:uid="{C31B40B1-7119-4EBD-A982-B39BA882552C}"/>
    <cellStyle name="40% - Accent2 7 2 2 3 4" xfId="30498" xr:uid="{21F35848-1010-459A-963A-770D705A8D90}"/>
    <cellStyle name="40% - Accent2 7 2 2 3 5" xfId="16935" xr:uid="{BA656E84-6BE0-44B1-93FD-A90DD7FB3FB3}"/>
    <cellStyle name="40% - Accent2 7 2 2 4" xfId="2462" xr:uid="{E1A0594A-20CD-42EA-A8B4-87DAF429F8F5}"/>
    <cellStyle name="40% - Accent2 7 2 2 4 2" xfId="44150" xr:uid="{3A90C2D6-9792-4B86-A430-4031C2CC5240}"/>
    <cellStyle name="40% - Accent2 7 2 2 4 3" xfId="30500" xr:uid="{6BD21518-2F9F-4595-95E6-AC357E6AA355}"/>
    <cellStyle name="40% - Accent2 7 2 2 4 4" xfId="16937" xr:uid="{93BF866D-0528-4DF1-AD3A-F3665A2FE998}"/>
    <cellStyle name="40% - Accent2 7 2 2 5" xfId="44145" xr:uid="{26FDB68D-ADCF-4B82-8F3F-455A9D050E70}"/>
    <cellStyle name="40% - Accent2 7 2 2 6" xfId="30495" xr:uid="{F63E5EAD-765B-43AB-9E25-6214D35FD74A}"/>
    <cellStyle name="40% - Accent2 7 2 2 7" xfId="16932" xr:uid="{02DCE4C8-0DB0-4692-9653-F94D8B182414}"/>
    <cellStyle name="40% - Accent2 7 2 3" xfId="2463" xr:uid="{7D72BB01-3523-4660-A8F4-CBC30EA97F86}"/>
    <cellStyle name="40% - Accent2 7 2 3 2" xfId="2464" xr:uid="{033ED91A-9ECA-494C-A5E5-81EC9D09170D}"/>
    <cellStyle name="40% - Accent2 7 2 3 2 2" xfId="44152" xr:uid="{FCABFA95-02EA-4C24-9956-64D28BB99144}"/>
    <cellStyle name="40% - Accent2 7 2 3 2 3" xfId="30502" xr:uid="{19FA415A-87E6-47A2-AAE7-725F137E7323}"/>
    <cellStyle name="40% - Accent2 7 2 3 2 4" xfId="16939" xr:uid="{00C7C2D9-F8E7-46D1-87AA-FB646010E97C}"/>
    <cellStyle name="40% - Accent2 7 2 3 3" xfId="44151" xr:uid="{E024DFC9-77BF-4EDF-9BCC-D11EEDE1FA53}"/>
    <cellStyle name="40% - Accent2 7 2 3 4" xfId="30501" xr:uid="{9AD13E24-8460-4A93-9047-955539D85C84}"/>
    <cellStyle name="40% - Accent2 7 2 3 5" xfId="16938" xr:uid="{1E3453AC-3001-44B2-A345-AD9A1A3D6689}"/>
    <cellStyle name="40% - Accent2 7 2 4" xfId="2465" xr:uid="{1743CFF2-E246-4266-90C2-EF5E895DB9B3}"/>
    <cellStyle name="40% - Accent2 7 2 4 2" xfId="2466" xr:uid="{944B70B5-14C2-4BAC-B7B8-A7FEDFA8546F}"/>
    <cellStyle name="40% - Accent2 7 2 4 2 2" xfId="44154" xr:uid="{2FCC9957-D9C5-47CD-B8FB-480356BB95A7}"/>
    <cellStyle name="40% - Accent2 7 2 4 2 3" xfId="30504" xr:uid="{651F6B95-A5EE-4FDE-8407-4620A3C4D4E8}"/>
    <cellStyle name="40% - Accent2 7 2 4 2 4" xfId="16941" xr:uid="{20241BBA-3A7D-48D5-AF0D-417F04676581}"/>
    <cellStyle name="40% - Accent2 7 2 4 3" xfId="44153" xr:uid="{5F38D045-394B-4CDF-9619-59668FF52B4D}"/>
    <cellStyle name="40% - Accent2 7 2 4 4" xfId="30503" xr:uid="{3A7C3841-69E0-4614-B3C5-FC2A61A12719}"/>
    <cellStyle name="40% - Accent2 7 2 4 5" xfId="16940" xr:uid="{1D656C60-E993-46D3-8690-CF013A249A3F}"/>
    <cellStyle name="40% - Accent2 7 2 5" xfId="2467" xr:uid="{D531B276-B8AA-4EE8-9862-7DC922254ED5}"/>
    <cellStyle name="40% - Accent2 7 2 5 2" xfId="44155" xr:uid="{5E490EB6-DA1B-4DD0-8E37-4874B9693E6D}"/>
    <cellStyle name="40% - Accent2 7 2 5 3" xfId="30505" xr:uid="{B3144E4D-0897-4B20-92A8-601153E51A95}"/>
    <cellStyle name="40% - Accent2 7 2 5 4" xfId="16942" xr:uid="{96592B86-B1A0-41F5-9ED1-2C24376843F9}"/>
    <cellStyle name="40% - Accent2 7 2 6" xfId="44144" xr:uid="{C66E809D-529E-40D3-B80E-F0EB8292EE34}"/>
    <cellStyle name="40% - Accent2 7 2 7" xfId="30494" xr:uid="{D30A082C-BA24-4702-A804-B5180EB75992}"/>
    <cellStyle name="40% - Accent2 7 2 8" xfId="16931" xr:uid="{1728221E-76E1-4BB0-94B4-D002ED728ECB}"/>
    <cellStyle name="40% - Accent2 7 3" xfId="2468" xr:uid="{5DDAD6FB-9A29-4F97-8F8F-6A301A24AA50}"/>
    <cellStyle name="40% - Accent2 7 3 2" xfId="2469" xr:uid="{22CCECA7-63F9-4B18-9145-7FB08C738D0B}"/>
    <cellStyle name="40% - Accent2 7 3 2 2" xfId="2470" xr:uid="{687BDE20-2805-4B8F-8D3D-50FA3AD86437}"/>
    <cellStyle name="40% - Accent2 7 3 2 2 2" xfId="44158" xr:uid="{E851F4BB-033C-4F65-8819-2FB43E514444}"/>
    <cellStyle name="40% - Accent2 7 3 2 2 3" xfId="30508" xr:uid="{AC14DFAA-8B08-4F93-95D5-687FEB766AC4}"/>
    <cellStyle name="40% - Accent2 7 3 2 2 4" xfId="16945" xr:uid="{DA426CF4-1EA1-462A-B400-0950C1504A88}"/>
    <cellStyle name="40% - Accent2 7 3 2 3" xfId="44157" xr:uid="{ABEE470F-5D94-43EB-B31B-592D21D150E6}"/>
    <cellStyle name="40% - Accent2 7 3 2 4" xfId="30507" xr:uid="{CEF88CC8-5D18-46AC-8AF5-902EF1DCA6C8}"/>
    <cellStyle name="40% - Accent2 7 3 2 5" xfId="16944" xr:uid="{70721BD1-DB4D-4462-BF8C-98EB937425A7}"/>
    <cellStyle name="40% - Accent2 7 3 3" xfId="2471" xr:uid="{59A7223C-D2E5-4D58-BF7C-9DA2DBC98F5B}"/>
    <cellStyle name="40% - Accent2 7 3 3 2" xfId="2472" xr:uid="{E69B23EC-B754-4BC8-A81E-0CF68B4A7AFC}"/>
    <cellStyle name="40% - Accent2 7 3 3 2 2" xfId="44160" xr:uid="{C9FEE358-B3E8-4C48-9A5C-ACF9CEC2F357}"/>
    <cellStyle name="40% - Accent2 7 3 3 2 3" xfId="30510" xr:uid="{ECEC41F8-F46B-4B13-8BCF-A738781A06C5}"/>
    <cellStyle name="40% - Accent2 7 3 3 2 4" xfId="16947" xr:uid="{2590DDBB-39E1-4486-99DF-A05A55D5EE29}"/>
    <cellStyle name="40% - Accent2 7 3 3 3" xfId="44159" xr:uid="{0C60DA7F-E797-4D40-8B74-03EEEA1B6A83}"/>
    <cellStyle name="40% - Accent2 7 3 3 4" xfId="30509" xr:uid="{2A5E19DD-9C1A-4063-A76A-E9C4E7B5EC14}"/>
    <cellStyle name="40% - Accent2 7 3 3 5" xfId="16946" xr:uid="{AEB83C43-40B1-4562-AF5F-0EFB989C0D4B}"/>
    <cellStyle name="40% - Accent2 7 3 4" xfId="2473" xr:uid="{00B5DFB0-2472-4614-90C7-56C0E0AD437B}"/>
    <cellStyle name="40% - Accent2 7 3 4 2" xfId="44161" xr:uid="{C7CCDAC1-21F3-4B61-AF81-C2C484E2C254}"/>
    <cellStyle name="40% - Accent2 7 3 4 3" xfId="30511" xr:uid="{AF293128-73BE-4F58-8612-E0E5ED4E824F}"/>
    <cellStyle name="40% - Accent2 7 3 4 4" xfId="16948" xr:uid="{D8B9349D-C6F8-4F2B-82AB-B1257E1047EA}"/>
    <cellStyle name="40% - Accent2 7 3 5" xfId="44156" xr:uid="{6E753D8D-F0E9-443D-97A7-B3495AE98BBB}"/>
    <cellStyle name="40% - Accent2 7 3 6" xfId="30506" xr:uid="{64DB33D1-DC7D-4CAB-BB1E-2F03E1FB2AE8}"/>
    <cellStyle name="40% - Accent2 7 3 7" xfId="16943" xr:uid="{1D611710-1E41-43F1-BA91-864AD1F975E8}"/>
    <cellStyle name="40% - Accent2 7 4" xfId="2474" xr:uid="{4E9DAC94-7B2D-4680-86E4-81D03627ACE2}"/>
    <cellStyle name="40% - Accent2 7 4 2" xfId="2475" xr:uid="{08482A45-1BBA-4E5B-908A-D908B698F900}"/>
    <cellStyle name="40% - Accent2 7 4 2 2" xfId="2476" xr:uid="{16F27362-4AE6-4B0C-9FF2-BD24098A6269}"/>
    <cellStyle name="40% - Accent2 7 4 2 2 2" xfId="44164" xr:uid="{C85F7328-502F-4E14-B844-7E2BF50B2DE3}"/>
    <cellStyle name="40% - Accent2 7 4 2 2 3" xfId="30514" xr:uid="{FB10EBF5-E7C6-44C3-856B-C919076D12EF}"/>
    <cellStyle name="40% - Accent2 7 4 2 2 4" xfId="16951" xr:uid="{7E3A6BF2-297B-4928-90B1-0A05B59A99B9}"/>
    <cellStyle name="40% - Accent2 7 4 2 3" xfId="44163" xr:uid="{AE4E34A2-54DE-4B69-9384-021E239FCD4D}"/>
    <cellStyle name="40% - Accent2 7 4 2 4" xfId="30513" xr:uid="{DC30821A-FEC5-4A50-B72A-429AEC477DC6}"/>
    <cellStyle name="40% - Accent2 7 4 2 5" xfId="16950" xr:uid="{ED301D3B-50BF-46ED-9C3A-275C8A796318}"/>
    <cellStyle name="40% - Accent2 7 4 3" xfId="2477" xr:uid="{3BD09A2C-9A76-40F5-A09A-65F7CC9F4482}"/>
    <cellStyle name="40% - Accent2 7 4 3 2" xfId="2478" xr:uid="{E3C3B1BB-0C70-49E0-9825-DF3FCA8214B6}"/>
    <cellStyle name="40% - Accent2 7 4 3 2 2" xfId="44166" xr:uid="{1B4622C9-1E12-4702-95FA-66C1D41EDF8F}"/>
    <cellStyle name="40% - Accent2 7 4 3 2 3" xfId="30516" xr:uid="{AF7782F1-E0CD-4967-A2C0-9F25775691D3}"/>
    <cellStyle name="40% - Accent2 7 4 3 2 4" xfId="16953" xr:uid="{30A032F8-C9B8-4E2C-BA51-185DC0685BE7}"/>
    <cellStyle name="40% - Accent2 7 4 3 3" xfId="44165" xr:uid="{62694A8C-3AFD-4A92-8C4E-FDB86069A241}"/>
    <cellStyle name="40% - Accent2 7 4 3 4" xfId="30515" xr:uid="{31FF0DAD-8B6D-4055-B53E-657BA7126CF9}"/>
    <cellStyle name="40% - Accent2 7 4 3 5" xfId="16952" xr:uid="{949C28E1-1C6F-406D-B58E-B189DFB2A5EE}"/>
    <cellStyle name="40% - Accent2 7 4 4" xfId="2479" xr:uid="{AF5D07B9-3514-449F-A59B-0BAACBF40EB5}"/>
    <cellStyle name="40% - Accent2 7 4 4 2" xfId="44167" xr:uid="{D7D5E973-1243-42FB-96D9-EF3B6BD11FA2}"/>
    <cellStyle name="40% - Accent2 7 4 4 3" xfId="30517" xr:uid="{14184C6F-E950-466A-8CDC-F2E4293B45F3}"/>
    <cellStyle name="40% - Accent2 7 4 4 4" xfId="16954" xr:uid="{B84610ED-A3C5-491B-8738-7C1F4DF0801D}"/>
    <cellStyle name="40% - Accent2 7 4 5" xfId="44162" xr:uid="{C5CFE9AE-E975-4850-8579-C1D385CB008F}"/>
    <cellStyle name="40% - Accent2 7 4 6" xfId="30512" xr:uid="{C8009A16-AEAC-46DD-B390-D63CF73D3F8B}"/>
    <cellStyle name="40% - Accent2 7 4 7" xfId="16949" xr:uid="{087FCC67-DD91-4CEE-B16A-7285132192E4}"/>
    <cellStyle name="40% - Accent2 7 5" xfId="2480" xr:uid="{961FD94C-D053-496B-AEC7-84F377992790}"/>
    <cellStyle name="40% - Accent2 7 5 2" xfId="2481" xr:uid="{C747D3A2-5F0A-4A21-AB75-6E909E201ACD}"/>
    <cellStyle name="40% - Accent2 7 5 2 2" xfId="2482" xr:uid="{F5B32568-ECD2-48C2-B15B-BF67B593A480}"/>
    <cellStyle name="40% - Accent2 7 5 2 2 2" xfId="44170" xr:uid="{F40A1984-B4A0-4B22-A30C-D35BD476C328}"/>
    <cellStyle name="40% - Accent2 7 5 2 2 3" xfId="30520" xr:uid="{28E5AA74-A7CC-4C5D-848B-4995995464E0}"/>
    <cellStyle name="40% - Accent2 7 5 2 2 4" xfId="16957" xr:uid="{7DB6CE21-6F91-49AF-9123-44AC3E92E221}"/>
    <cellStyle name="40% - Accent2 7 5 2 3" xfId="44169" xr:uid="{95A60314-F72C-4681-A9C3-97887A9F11E9}"/>
    <cellStyle name="40% - Accent2 7 5 2 4" xfId="30519" xr:uid="{1CA2BF32-928D-432E-A95A-53D25C6FDF7B}"/>
    <cellStyle name="40% - Accent2 7 5 2 5" xfId="16956" xr:uid="{129169DD-2BBC-4065-A624-5FF384E3BD05}"/>
    <cellStyle name="40% - Accent2 7 5 3" xfId="2483" xr:uid="{5180F8A2-7492-45E3-B150-69827C692F8D}"/>
    <cellStyle name="40% - Accent2 7 5 3 2" xfId="2484" xr:uid="{983C8A7E-A414-4E7A-A12A-EDD77801D39B}"/>
    <cellStyle name="40% - Accent2 7 5 3 2 2" xfId="44172" xr:uid="{5B23825C-AF2B-47DE-8478-EAB3AC599235}"/>
    <cellStyle name="40% - Accent2 7 5 3 2 3" xfId="30522" xr:uid="{47043E4D-47F2-4BA7-81D1-83F16A893EE9}"/>
    <cellStyle name="40% - Accent2 7 5 3 2 4" xfId="16959" xr:uid="{1945D6C5-6B08-43E6-8084-F3DB69448B98}"/>
    <cellStyle name="40% - Accent2 7 5 3 3" xfId="44171" xr:uid="{CD6C5B31-CA82-471F-85D0-0B1473074ABA}"/>
    <cellStyle name="40% - Accent2 7 5 3 4" xfId="30521" xr:uid="{49FA5FA7-73DC-4240-802E-2276D6A7E902}"/>
    <cellStyle name="40% - Accent2 7 5 3 5" xfId="16958" xr:uid="{A86999DA-0C13-4EE7-A6AC-DFA7C20B3890}"/>
    <cellStyle name="40% - Accent2 7 5 4" xfId="2485" xr:uid="{EFD7AB66-5022-4F5F-99EF-6D26418D8199}"/>
    <cellStyle name="40% - Accent2 7 5 4 2" xfId="44173" xr:uid="{38A81A72-8B51-4B7B-A964-A3477CBD4B28}"/>
    <cellStyle name="40% - Accent2 7 5 4 3" xfId="30523" xr:uid="{4FD7B8AF-4B2A-43A4-9FE3-DD384C5C8B62}"/>
    <cellStyle name="40% - Accent2 7 5 4 4" xfId="16960" xr:uid="{A7C01055-4440-4221-B2DB-69F853AB62A4}"/>
    <cellStyle name="40% - Accent2 7 5 5" xfId="44168" xr:uid="{17F275C5-7D7B-4922-B8D9-A1E825C916F0}"/>
    <cellStyle name="40% - Accent2 7 5 6" xfId="30518" xr:uid="{994C36FE-5DC4-465F-AE0C-87C109EF9F6B}"/>
    <cellStyle name="40% - Accent2 7 5 7" xfId="16955" xr:uid="{6E2718CB-0CEB-4A6C-B364-393BC777299D}"/>
    <cellStyle name="40% - Accent2 7 6" xfId="2486" xr:uid="{A674ACD6-59A1-43C1-AE60-824A56F3A31C}"/>
    <cellStyle name="40% - Accent2 7 6 2" xfId="2487" xr:uid="{7794E946-DF90-4C18-8449-4BB8593D4FC7}"/>
    <cellStyle name="40% - Accent2 7 6 2 2" xfId="44175" xr:uid="{3F3CB46F-5D1E-4538-ADB7-C6C0BC3EB8D0}"/>
    <cellStyle name="40% - Accent2 7 6 2 3" xfId="30525" xr:uid="{48F504AA-7E55-4937-917A-25D3B8E63276}"/>
    <cellStyle name="40% - Accent2 7 6 2 4" xfId="16962" xr:uid="{5C299F49-3E6A-471F-AE3E-B799027F44CB}"/>
    <cellStyle name="40% - Accent2 7 6 3" xfId="44174" xr:uid="{5808D548-E20E-49E6-AB01-907FC3D142DB}"/>
    <cellStyle name="40% - Accent2 7 6 4" xfId="30524" xr:uid="{9F3D3D11-6FCD-4535-BCF2-2423136E3B43}"/>
    <cellStyle name="40% - Accent2 7 6 5" xfId="16961" xr:uid="{0C7468FA-EF36-428E-B7A7-2D8E5131AD1A}"/>
    <cellStyle name="40% - Accent2 7 7" xfId="2488" xr:uid="{2FD8DFA8-F43D-43A5-974A-352F9861AD79}"/>
    <cellStyle name="40% - Accent2 7 7 2" xfId="2489" xr:uid="{1E40C21A-E8F9-4A97-B1D3-0CA62D5DF89D}"/>
    <cellStyle name="40% - Accent2 7 7 2 2" xfId="44177" xr:uid="{7003D714-B65D-41E5-ACD6-9CD318D7D971}"/>
    <cellStyle name="40% - Accent2 7 7 2 3" xfId="30527" xr:uid="{5C1743BC-8D86-4FC9-803D-6B7D97E7B132}"/>
    <cellStyle name="40% - Accent2 7 7 2 4" xfId="16964" xr:uid="{290DCE01-42EE-4D0C-959E-56A25A1E3B97}"/>
    <cellStyle name="40% - Accent2 7 7 3" xfId="44176" xr:uid="{29281EC6-05E2-4D49-94D2-2C9462AB541B}"/>
    <cellStyle name="40% - Accent2 7 7 4" xfId="30526" xr:uid="{67A8C66C-F223-429F-9C8A-8B828D8520F5}"/>
    <cellStyle name="40% - Accent2 7 7 5" xfId="16963" xr:uid="{ECAEDA6C-C8E0-4834-BB76-3F0FE5D0FA00}"/>
    <cellStyle name="40% - Accent2 7 8" xfId="2490" xr:uid="{E8970566-7938-4A08-B560-86036D5E525B}"/>
    <cellStyle name="40% - Accent2 7 8 2" xfId="44178" xr:uid="{C749E280-7A74-4E00-82E5-6CCD13ACC243}"/>
    <cellStyle name="40% - Accent2 7 8 3" xfId="30528" xr:uid="{23173C8A-9292-4E39-AEB1-15531DC06D69}"/>
    <cellStyle name="40% - Accent2 7 8 4" xfId="16965" xr:uid="{049C2688-B9A7-40BE-86D2-92430F2C71E4}"/>
    <cellStyle name="40% - Accent2 7 9" xfId="44143" xr:uid="{66F04A05-EBD9-4236-A0A1-EE8923F63C88}"/>
    <cellStyle name="40% - Accent2 8" xfId="2491" xr:uid="{A941B67D-8690-40E2-B69A-48A3D7E307A6}"/>
    <cellStyle name="40% - Accent2 8 2" xfId="2492" xr:uid="{EF9BCFBA-DC45-4BFA-B8C3-B50DA58749B4}"/>
    <cellStyle name="40% - Accent2 8 2 2" xfId="2493" xr:uid="{F3AA6CD9-3C50-4AB8-9D69-B4F29842E693}"/>
    <cellStyle name="40% - Accent2 8 2 2 2" xfId="2494" xr:uid="{813AEE4B-F87F-48A2-9D5E-C6E96F8CF9BA}"/>
    <cellStyle name="40% - Accent2 8 2 2 2 2" xfId="44182" xr:uid="{F9E2EBAA-669D-4A1C-AEE8-DBEA2E0EC5BA}"/>
    <cellStyle name="40% - Accent2 8 2 2 2 3" xfId="30532" xr:uid="{8E99AA0E-4358-4E73-B065-A0D695A3482C}"/>
    <cellStyle name="40% - Accent2 8 2 2 2 4" xfId="16969" xr:uid="{5BBB32D4-8CA2-4CCA-9EF5-663FD6AB88D2}"/>
    <cellStyle name="40% - Accent2 8 2 2 3" xfId="44181" xr:uid="{96CDCE42-75B8-4B2D-B2D7-6429E2A8CE6E}"/>
    <cellStyle name="40% - Accent2 8 2 2 4" xfId="30531" xr:uid="{81845089-1599-4541-81CA-6E81B3FA40F7}"/>
    <cellStyle name="40% - Accent2 8 2 2 5" xfId="16968" xr:uid="{E13DAA48-8206-4AD2-82A8-8E1791FE8935}"/>
    <cellStyle name="40% - Accent2 8 2 3" xfId="2495" xr:uid="{7E0FB449-4A2D-4695-BF04-1E2F5D71E0B1}"/>
    <cellStyle name="40% - Accent2 8 2 3 2" xfId="2496" xr:uid="{D1E2B023-7AF2-496A-A833-D5B0AD1E2513}"/>
    <cellStyle name="40% - Accent2 8 2 3 2 2" xfId="44184" xr:uid="{AE504F1B-1894-452E-8075-DAB8E5AC8377}"/>
    <cellStyle name="40% - Accent2 8 2 3 2 3" xfId="30534" xr:uid="{66830F45-7FBB-4263-B62D-A3D460FBC598}"/>
    <cellStyle name="40% - Accent2 8 2 3 2 4" xfId="16971" xr:uid="{614D7C1B-87F6-4BEB-AAFB-9121D625A422}"/>
    <cellStyle name="40% - Accent2 8 2 3 3" xfId="44183" xr:uid="{62D663B2-9FDA-4389-ACDC-6A59BF92293D}"/>
    <cellStyle name="40% - Accent2 8 2 3 4" xfId="30533" xr:uid="{17B5335B-5C94-4D84-8776-9D5CB7570426}"/>
    <cellStyle name="40% - Accent2 8 2 3 5" xfId="16970" xr:uid="{8DE833FD-A121-4BD2-AF9F-C90BE8B77B2A}"/>
    <cellStyle name="40% - Accent2 8 2 4" xfId="2497" xr:uid="{3F2878AE-4F35-4B0E-8205-3A4D96188FF3}"/>
    <cellStyle name="40% - Accent2 8 2 4 2" xfId="44185" xr:uid="{E6B7CAE1-7729-4BC3-8019-EB93394D0107}"/>
    <cellStyle name="40% - Accent2 8 2 4 3" xfId="30535" xr:uid="{6D30197A-4F39-4235-8706-0309DCC7587F}"/>
    <cellStyle name="40% - Accent2 8 2 4 4" xfId="16972" xr:uid="{190E38F0-775D-4E6D-8F46-22C49E858AB8}"/>
    <cellStyle name="40% - Accent2 8 2 5" xfId="44180" xr:uid="{3CF1BA44-81E6-4FB1-8915-2BE7B14E6741}"/>
    <cellStyle name="40% - Accent2 8 2 6" xfId="30530" xr:uid="{F3C17B4A-D564-4851-92C2-C3C46CA18F2F}"/>
    <cellStyle name="40% - Accent2 8 2 7" xfId="16967" xr:uid="{F2138033-DD3B-4776-AF76-017A9A128EA4}"/>
    <cellStyle name="40% - Accent2 8 3" xfId="2498" xr:uid="{E7DBDE4F-A979-4A9F-B084-872D48567DE3}"/>
    <cellStyle name="40% - Accent2 8 3 2" xfId="2499" xr:uid="{962F5A74-755F-4038-9EAA-80931DB56097}"/>
    <cellStyle name="40% - Accent2 8 3 2 2" xfId="2500" xr:uid="{D21D2DB1-F33A-4EEA-8BEC-5EE04FB17060}"/>
    <cellStyle name="40% - Accent2 8 3 2 2 2" xfId="44188" xr:uid="{BEC611FA-F2F9-4EE1-A3E6-DD4C644E26FB}"/>
    <cellStyle name="40% - Accent2 8 3 2 2 3" xfId="30538" xr:uid="{FEFD92DE-2405-4CB8-8360-5E599BE3B915}"/>
    <cellStyle name="40% - Accent2 8 3 2 2 4" xfId="16975" xr:uid="{2FC5D3F0-348E-4978-ABA6-A38D09954968}"/>
    <cellStyle name="40% - Accent2 8 3 2 3" xfId="44187" xr:uid="{8B455BDC-C1AA-4974-B325-8788AF75DFD9}"/>
    <cellStyle name="40% - Accent2 8 3 2 4" xfId="30537" xr:uid="{E1150BB9-D618-4BE9-9AC2-DC6E155C5C5F}"/>
    <cellStyle name="40% - Accent2 8 3 2 5" xfId="16974" xr:uid="{CC71D334-0E8C-44B4-BA3D-F2CC361ADE2F}"/>
    <cellStyle name="40% - Accent2 8 3 3" xfId="2501" xr:uid="{95A2706B-45AC-4B26-ABCF-25D2CB61E987}"/>
    <cellStyle name="40% - Accent2 8 3 3 2" xfId="2502" xr:uid="{23341CDA-7A0F-4B62-B564-77C1327BB4EC}"/>
    <cellStyle name="40% - Accent2 8 3 3 2 2" xfId="44190" xr:uid="{1A06E53B-358F-4C59-9A6C-A1954A8DC76B}"/>
    <cellStyle name="40% - Accent2 8 3 3 2 3" xfId="30540" xr:uid="{63F5EC21-D7D5-4672-B620-5CD22785937D}"/>
    <cellStyle name="40% - Accent2 8 3 3 2 4" xfId="16977" xr:uid="{7731E0AF-5863-41F8-B3C6-E333219F409C}"/>
    <cellStyle name="40% - Accent2 8 3 3 3" xfId="44189" xr:uid="{E61F8C50-10DC-4754-8EB8-2D032CE19938}"/>
    <cellStyle name="40% - Accent2 8 3 3 4" xfId="30539" xr:uid="{469AEC7B-93E0-4332-99F8-235F137F38DF}"/>
    <cellStyle name="40% - Accent2 8 3 3 5" xfId="16976" xr:uid="{F9A1CB65-EABC-4F66-AFD0-2D92B97EF55D}"/>
    <cellStyle name="40% - Accent2 8 3 4" xfId="2503" xr:uid="{024406C1-3532-40A4-91E5-3E812E836F48}"/>
    <cellStyle name="40% - Accent2 8 3 4 2" xfId="44191" xr:uid="{03170F1D-D035-47C4-A877-08EC99753896}"/>
    <cellStyle name="40% - Accent2 8 3 4 3" xfId="30541" xr:uid="{2D76D46C-B44C-40F0-BB21-8197B0FF38E1}"/>
    <cellStyle name="40% - Accent2 8 3 4 4" xfId="16978" xr:uid="{B4EC33C9-D2F9-44DD-8673-DBD67553E461}"/>
    <cellStyle name="40% - Accent2 8 3 5" xfId="44186" xr:uid="{012E14BA-2AB7-4FE2-9FAF-DC44C1F787B3}"/>
    <cellStyle name="40% - Accent2 8 3 6" xfId="30536" xr:uid="{DA66ECE0-45A8-47E8-859C-C89EAAC178FB}"/>
    <cellStyle name="40% - Accent2 8 3 7" xfId="16973" xr:uid="{9290A8BF-462B-4711-881C-84395BF5F983}"/>
    <cellStyle name="40% - Accent2 8 4" xfId="2504" xr:uid="{AFEBD2E1-CC61-4991-B771-2B7BBE6C299B}"/>
    <cellStyle name="40% - Accent2 8 4 2" xfId="2505" xr:uid="{84CF2D95-8F1E-4754-8D2C-AE77C6687D90}"/>
    <cellStyle name="40% - Accent2 8 4 2 2" xfId="44193" xr:uid="{0FFE11DE-0632-410B-B0ED-A1B61FF38B13}"/>
    <cellStyle name="40% - Accent2 8 4 2 3" xfId="30543" xr:uid="{A3B340B9-DFA9-4AA2-8024-20AD320410EC}"/>
    <cellStyle name="40% - Accent2 8 4 2 4" xfId="16980" xr:uid="{475F671B-0A65-45DA-BE5F-6FE8C66A9F33}"/>
    <cellStyle name="40% - Accent2 8 4 3" xfId="44192" xr:uid="{ACD62649-DB09-4A77-9A8A-99F4160E39D9}"/>
    <cellStyle name="40% - Accent2 8 4 4" xfId="30542" xr:uid="{3681CFC9-82A2-4B7D-9FD6-4B508A0827BE}"/>
    <cellStyle name="40% - Accent2 8 4 5" xfId="16979" xr:uid="{56270F3F-D8D3-4FA0-8405-42EBBD2D1D41}"/>
    <cellStyle name="40% - Accent2 8 5" xfId="2506" xr:uid="{031C3A8E-F765-4473-9D40-6DF0429E4D5D}"/>
    <cellStyle name="40% - Accent2 8 5 2" xfId="2507" xr:uid="{E03BEB74-A09F-4586-8727-0A8B0D092C3A}"/>
    <cellStyle name="40% - Accent2 8 5 2 2" xfId="44195" xr:uid="{D16FB9E7-DED7-43E0-9259-3F5D547FC3AC}"/>
    <cellStyle name="40% - Accent2 8 5 2 3" xfId="30545" xr:uid="{75FDA88F-7DC6-4A54-94B2-4AE13DFCBEAC}"/>
    <cellStyle name="40% - Accent2 8 5 2 4" xfId="16982" xr:uid="{3E8DA00C-C017-40A1-A1B9-C94E9E9F2079}"/>
    <cellStyle name="40% - Accent2 8 5 3" xfId="44194" xr:uid="{0D45E159-AFF0-49CD-8C2C-83677D803ECB}"/>
    <cellStyle name="40% - Accent2 8 5 4" xfId="30544" xr:uid="{9F91325A-4634-4C32-9421-B9DA2548463C}"/>
    <cellStyle name="40% - Accent2 8 5 5" xfId="16981" xr:uid="{463FB60F-9B2D-4993-B8FA-8CF52AE1ADFC}"/>
    <cellStyle name="40% - Accent2 8 6" xfId="2508" xr:uid="{5E2E49FD-8678-4E9D-BC2F-AEF4246FDE3D}"/>
    <cellStyle name="40% - Accent2 8 6 2" xfId="44196" xr:uid="{17E32779-8D34-4B1B-9A53-05BC0C8948D0}"/>
    <cellStyle name="40% - Accent2 8 6 3" xfId="30546" xr:uid="{6515EF4D-EBFC-4B97-AD4B-998D0A4964A4}"/>
    <cellStyle name="40% - Accent2 8 6 4" xfId="16983" xr:uid="{36ABA85E-8318-4588-9968-E8097BCB611C}"/>
    <cellStyle name="40% - Accent2 8 7" xfId="44179" xr:uid="{8443E5AD-4F09-4E80-AACB-C3A08A021BBE}"/>
    <cellStyle name="40% - Accent2 8 8" xfId="30529" xr:uid="{7CE4221C-4407-4E3B-B100-E99ED64A1707}"/>
    <cellStyle name="40% - Accent2 8 9" xfId="16966" xr:uid="{104D91C0-B6C5-4FC3-A1CC-FDCFB4B19B6A}"/>
    <cellStyle name="40% - Accent2 9" xfId="2509" xr:uid="{134FFE66-70A6-4C89-A82C-C76E53CFE8B6}"/>
    <cellStyle name="40% - Accent2 9 2" xfId="2510" xr:uid="{4FB3DB47-03D5-4FB0-9E4F-6BFC456CC7B1}"/>
    <cellStyle name="40% - Accent2 9 2 2" xfId="2511" xr:uid="{0135A8AD-4524-4812-B804-F9C7F9ED66E9}"/>
    <cellStyle name="40% - Accent2 9 2 2 2" xfId="2512" xr:uid="{D7993FFA-3280-44D0-9BFB-30FE2E87E493}"/>
    <cellStyle name="40% - Accent2 9 2 2 2 2" xfId="44200" xr:uid="{DC68CC6A-99F8-49A2-9CA8-FA8C3DAB1D2E}"/>
    <cellStyle name="40% - Accent2 9 2 2 2 3" xfId="30550" xr:uid="{C969DDF7-F2A7-4E71-8558-E65F1815D819}"/>
    <cellStyle name="40% - Accent2 9 2 2 2 4" xfId="16987" xr:uid="{3EB9B084-36E4-4E68-A035-967F1500138E}"/>
    <cellStyle name="40% - Accent2 9 2 2 3" xfId="44199" xr:uid="{3B6A8BBD-CDA6-4AB9-A5D8-D76871559D12}"/>
    <cellStyle name="40% - Accent2 9 2 2 4" xfId="30549" xr:uid="{1F1A05B6-2A05-40E7-B72A-A8C5807F61C2}"/>
    <cellStyle name="40% - Accent2 9 2 2 5" xfId="16986" xr:uid="{9708F871-6EA0-4BDA-AA6E-15AFB631B2BF}"/>
    <cellStyle name="40% - Accent2 9 2 3" xfId="2513" xr:uid="{2ED7E5C6-A0AA-4A60-84A9-64EAC2A91EE9}"/>
    <cellStyle name="40% - Accent2 9 2 3 2" xfId="2514" xr:uid="{8649B20B-55A5-40A1-9CBC-0BE936DE0CFD}"/>
    <cellStyle name="40% - Accent2 9 2 3 2 2" xfId="44202" xr:uid="{52D18CA4-2149-40BF-ADA4-F9EE54A369E5}"/>
    <cellStyle name="40% - Accent2 9 2 3 2 3" xfId="30552" xr:uid="{F3D2771C-75CD-47F2-B509-DE91FD806A75}"/>
    <cellStyle name="40% - Accent2 9 2 3 2 4" xfId="16989" xr:uid="{93BAC0B8-F192-4B28-AC0C-F7BCDCE4AC85}"/>
    <cellStyle name="40% - Accent2 9 2 3 3" xfId="44201" xr:uid="{19369E7B-C763-4980-8588-80FADEE0E3CA}"/>
    <cellStyle name="40% - Accent2 9 2 3 4" xfId="30551" xr:uid="{AAC31CFA-AE3F-4A7E-8908-CAB6EC37D64C}"/>
    <cellStyle name="40% - Accent2 9 2 3 5" xfId="16988" xr:uid="{21AAB7D0-91EE-494C-B17D-E177527646A2}"/>
    <cellStyle name="40% - Accent2 9 2 4" xfId="2515" xr:uid="{CCFDC625-1CD3-4327-823C-2926E02AE200}"/>
    <cellStyle name="40% - Accent2 9 2 4 2" xfId="44203" xr:uid="{2FD2C418-2BDE-4FE6-9B93-B2C53B2F8165}"/>
    <cellStyle name="40% - Accent2 9 2 4 3" xfId="30553" xr:uid="{CF0551FE-E599-4F7A-907C-28DEDAA81D9A}"/>
    <cellStyle name="40% - Accent2 9 2 4 4" xfId="16990" xr:uid="{C2601174-2827-4D32-B6B7-C1FE8DA99622}"/>
    <cellStyle name="40% - Accent2 9 2 5" xfId="44198" xr:uid="{14D6495C-3DD5-4D4D-B306-78004B305E5A}"/>
    <cellStyle name="40% - Accent2 9 2 6" xfId="30548" xr:uid="{94EFFB67-5889-4136-94AE-761058247943}"/>
    <cellStyle name="40% - Accent2 9 2 7" xfId="16985" xr:uid="{CA176287-B032-4F85-9533-81F8B1888839}"/>
    <cellStyle name="40% - Accent2 9 3" xfId="2516" xr:uid="{1E48594F-F2E0-4DA0-9CBF-E42291B70F03}"/>
    <cellStyle name="40% - Accent2 9 3 2" xfId="2517" xr:uid="{791C5956-75C8-47DC-B5EE-3A0EF76B2EAA}"/>
    <cellStyle name="40% - Accent2 9 3 2 2" xfId="2518" xr:uid="{607E3FE2-19F2-452E-AA48-6FFD3B1EEBB5}"/>
    <cellStyle name="40% - Accent2 9 3 2 2 2" xfId="44206" xr:uid="{606CBFB8-7D56-47FF-B405-67CE4FD0037C}"/>
    <cellStyle name="40% - Accent2 9 3 2 2 3" xfId="30556" xr:uid="{FDAF84DD-658C-4DA0-BE9D-5B101C8DAE04}"/>
    <cellStyle name="40% - Accent2 9 3 2 2 4" xfId="16993" xr:uid="{DAE50C9A-ED81-4503-B3B6-069BF3044E68}"/>
    <cellStyle name="40% - Accent2 9 3 2 3" xfId="44205" xr:uid="{93177C01-342B-4948-8E68-E5A599A702B2}"/>
    <cellStyle name="40% - Accent2 9 3 2 4" xfId="30555" xr:uid="{C6FD4349-1BE5-44ED-95CC-73519FDC369F}"/>
    <cellStyle name="40% - Accent2 9 3 2 5" xfId="16992" xr:uid="{6F41F356-3726-4785-B422-CF2AB13C5558}"/>
    <cellStyle name="40% - Accent2 9 3 3" xfId="2519" xr:uid="{2B34792B-5B14-4FB1-A699-9DE674486826}"/>
    <cellStyle name="40% - Accent2 9 3 3 2" xfId="2520" xr:uid="{660D2F9B-EB8F-4E78-B591-101E99CDD244}"/>
    <cellStyle name="40% - Accent2 9 3 3 2 2" xfId="44208" xr:uid="{4A9A17E0-25B8-4F83-8E6B-7C6ECAFD3D8C}"/>
    <cellStyle name="40% - Accent2 9 3 3 2 3" xfId="30558" xr:uid="{38F6B0B7-B908-45EC-B509-EAA103583AE5}"/>
    <cellStyle name="40% - Accent2 9 3 3 2 4" xfId="16995" xr:uid="{88537234-F595-44F5-821E-41C1B855EFEA}"/>
    <cellStyle name="40% - Accent2 9 3 3 3" xfId="44207" xr:uid="{61F67956-D782-4EC4-8B25-9B812DF7365C}"/>
    <cellStyle name="40% - Accent2 9 3 3 4" xfId="30557" xr:uid="{1B8DBCF4-7FB2-4A27-B43C-FA0EAB101048}"/>
    <cellStyle name="40% - Accent2 9 3 3 5" xfId="16994" xr:uid="{0FEB6057-C53A-4D8A-8E71-113255A90A4A}"/>
    <cellStyle name="40% - Accent2 9 3 4" xfId="2521" xr:uid="{D7EEAC5B-C665-403B-AAC6-CBDAAA37AC3A}"/>
    <cellStyle name="40% - Accent2 9 3 4 2" xfId="44209" xr:uid="{6FC5EFF6-B600-4344-B19A-72827871615C}"/>
    <cellStyle name="40% - Accent2 9 3 4 3" xfId="30559" xr:uid="{E2089ADA-3C07-44AC-9BEF-4D28A8DB4D77}"/>
    <cellStyle name="40% - Accent2 9 3 4 4" xfId="16996" xr:uid="{D67F074D-CCA7-4363-BB88-4DA5051F4EB4}"/>
    <cellStyle name="40% - Accent2 9 3 5" xfId="44204" xr:uid="{8BEB09DF-6EEA-4376-BC75-F2A286FD2400}"/>
    <cellStyle name="40% - Accent2 9 3 6" xfId="30554" xr:uid="{A162DB57-EEDE-4F6F-829A-D26B8A9BF894}"/>
    <cellStyle name="40% - Accent2 9 3 7" xfId="16991" xr:uid="{5C69A85F-88CB-4877-9553-83E0C4AA004B}"/>
    <cellStyle name="40% - Accent2 9 4" xfId="2522" xr:uid="{96E9467D-5AD4-43BF-9A68-F1D9F556C582}"/>
    <cellStyle name="40% - Accent2 9 4 2" xfId="2523" xr:uid="{42AB5C66-664F-4EEB-A6B5-A406A534672E}"/>
    <cellStyle name="40% - Accent2 9 4 2 2" xfId="44211" xr:uid="{D6D27379-D98E-41D4-BD12-438D0DA2C652}"/>
    <cellStyle name="40% - Accent2 9 4 2 3" xfId="30561" xr:uid="{5F6BAFD7-03B9-4BF8-A90E-763B4F1B969C}"/>
    <cellStyle name="40% - Accent2 9 4 2 4" xfId="16998" xr:uid="{5A9A63C1-538C-4593-A6B6-FA6AE8704EEE}"/>
    <cellStyle name="40% - Accent2 9 4 3" xfId="44210" xr:uid="{5F9D9381-98C7-4DDF-91A4-69D5E096FA67}"/>
    <cellStyle name="40% - Accent2 9 4 4" xfId="30560" xr:uid="{6249C59C-DEE0-4C21-AE0D-4F80FCC10535}"/>
    <cellStyle name="40% - Accent2 9 4 5" xfId="16997" xr:uid="{C55E0074-55BF-4E92-A1FA-31290AC594D9}"/>
    <cellStyle name="40% - Accent2 9 5" xfId="2524" xr:uid="{53BFB66F-3508-44A5-B2AE-07E5C147E8A6}"/>
    <cellStyle name="40% - Accent2 9 5 2" xfId="2525" xr:uid="{1F30C189-3B3C-4AA2-9CCD-CBFF0289535F}"/>
    <cellStyle name="40% - Accent2 9 5 2 2" xfId="44213" xr:uid="{647EE283-1F16-457B-970D-71FC67453B1F}"/>
    <cellStyle name="40% - Accent2 9 5 2 3" xfId="30563" xr:uid="{8A8681FF-4295-4FDA-ABC7-F9DB0CAEA6EB}"/>
    <cellStyle name="40% - Accent2 9 5 2 4" xfId="17000" xr:uid="{4B9A728F-8B60-4F95-B9A5-CCF9F313BBB5}"/>
    <cellStyle name="40% - Accent2 9 5 3" xfId="44212" xr:uid="{63847D75-6D67-43AD-9B81-A77867EF71A6}"/>
    <cellStyle name="40% - Accent2 9 5 4" xfId="30562" xr:uid="{FE253681-F07C-4ECE-B2C6-BB3F665B48B9}"/>
    <cellStyle name="40% - Accent2 9 5 5" xfId="16999" xr:uid="{E21B6BB7-6248-4DC2-8320-B9A8AEC20925}"/>
    <cellStyle name="40% - Accent2 9 6" xfId="2526" xr:uid="{B20A1BA9-DE64-483E-94FE-95AEEEBCF58D}"/>
    <cellStyle name="40% - Accent2 9 6 2" xfId="44214" xr:uid="{6377AF64-4F37-406D-BC10-8E461FF9BEBD}"/>
    <cellStyle name="40% - Accent2 9 6 3" xfId="30564" xr:uid="{0BC64916-7CA1-4A47-B4A7-095CE13A7855}"/>
    <cellStyle name="40% - Accent2 9 6 4" xfId="17001" xr:uid="{95756936-DFF8-4C88-8CB6-208194B6DA08}"/>
    <cellStyle name="40% - Accent2 9 7" xfId="44197" xr:uid="{5BCF772C-57C7-4FF3-876F-1DD4D4F07D9E}"/>
    <cellStyle name="40% - Accent2 9 8" xfId="30547" xr:uid="{58F5E6FC-FA2B-4643-99D3-7CEF990538B7}"/>
    <cellStyle name="40% - Accent2 9 9" xfId="16984" xr:uid="{754F7B87-8C1D-49A1-88F2-5ECE7586DBD6}"/>
    <cellStyle name="40% - Accent3" xfId="163" builtinId="39" customBuiltin="1"/>
    <cellStyle name="40% - Accent3 10" xfId="2527" xr:uid="{E64B7A26-B5B8-459F-AFD9-7E316509FAE9}"/>
    <cellStyle name="40% - Accent3 10 2" xfId="2528" xr:uid="{CF0AD68A-F6AC-4998-B7A1-83912D1C3497}"/>
    <cellStyle name="40% - Accent3 10 2 2" xfId="2529" xr:uid="{BED8A918-7A54-435E-B6F7-D5896EB8916D}"/>
    <cellStyle name="40% - Accent3 10 2 2 2" xfId="2530" xr:uid="{A669C130-F083-4049-84E2-96600D8BC636}"/>
    <cellStyle name="40% - Accent3 10 2 2 2 2" xfId="44218" xr:uid="{46FB0284-65FE-42E3-A657-14F99CE050E6}"/>
    <cellStyle name="40% - Accent3 10 2 2 2 3" xfId="30568" xr:uid="{E68F6445-B252-4A3B-8DC3-6F7197E11DF5}"/>
    <cellStyle name="40% - Accent3 10 2 2 2 4" xfId="17005" xr:uid="{1AFA15C9-D737-43DF-BCB3-AA6FE4E1F31A}"/>
    <cellStyle name="40% - Accent3 10 2 2 3" xfId="44217" xr:uid="{32577E24-6476-4C11-A4F2-F998F1B806AC}"/>
    <cellStyle name="40% - Accent3 10 2 2 4" xfId="30567" xr:uid="{A3EE9FD6-D31A-408B-923E-AC94AD224C89}"/>
    <cellStyle name="40% - Accent3 10 2 2 5" xfId="17004" xr:uid="{40D8BFFE-9E6E-4E29-81E1-A7C0549E2DF3}"/>
    <cellStyle name="40% - Accent3 10 2 3" xfId="2531" xr:uid="{6138035D-12FC-444A-90C7-B77D27CD502F}"/>
    <cellStyle name="40% - Accent3 10 2 3 2" xfId="2532" xr:uid="{0843CA3E-C826-4A10-B6D9-43939E090CEB}"/>
    <cellStyle name="40% - Accent3 10 2 3 2 2" xfId="44220" xr:uid="{395FBEF5-8611-4173-B2C2-F08D120AD2CD}"/>
    <cellStyle name="40% - Accent3 10 2 3 2 3" xfId="30570" xr:uid="{1165AE20-49C8-4929-B588-4F9287473111}"/>
    <cellStyle name="40% - Accent3 10 2 3 2 4" xfId="17007" xr:uid="{5EAC3D82-FB2E-4B13-92B7-32672D18891B}"/>
    <cellStyle name="40% - Accent3 10 2 3 3" xfId="44219" xr:uid="{D7C0E45C-00F3-4C1D-9462-5AB9B6F72931}"/>
    <cellStyle name="40% - Accent3 10 2 3 4" xfId="30569" xr:uid="{280F05A7-2CBE-4CCD-A55C-7F436A7E4285}"/>
    <cellStyle name="40% - Accent3 10 2 3 5" xfId="17006" xr:uid="{D0D9D1A2-4646-4981-9DB2-BA90758D644A}"/>
    <cellStyle name="40% - Accent3 10 2 4" xfId="2533" xr:uid="{E3123629-0DF3-46FB-94FA-FE4DE905B83A}"/>
    <cellStyle name="40% - Accent3 10 2 4 2" xfId="44221" xr:uid="{10ACB153-AB1B-4F51-A4BA-25E8B64FE21A}"/>
    <cellStyle name="40% - Accent3 10 2 4 3" xfId="30571" xr:uid="{2A622174-3C08-4553-940C-2726415D83A7}"/>
    <cellStyle name="40% - Accent3 10 2 4 4" xfId="17008" xr:uid="{B0B8AD06-6977-4821-8510-889BCB08866B}"/>
    <cellStyle name="40% - Accent3 10 2 5" xfId="44216" xr:uid="{06687659-5928-4AD2-AA1A-B5946EABEA3D}"/>
    <cellStyle name="40% - Accent3 10 2 6" xfId="30566" xr:uid="{B398DC0E-4011-4CF8-9ACD-E7022C55CFD7}"/>
    <cellStyle name="40% - Accent3 10 2 7" xfId="17003" xr:uid="{47B5CE88-3FDF-4E69-B71A-F08BC817F3DB}"/>
    <cellStyle name="40% - Accent3 10 3" xfId="2534" xr:uid="{77D7FB34-568B-404B-92D2-F4AF7C92B625}"/>
    <cellStyle name="40% - Accent3 10 3 2" xfId="2535" xr:uid="{FC313E4A-13A1-4806-BBCF-EACC603727F1}"/>
    <cellStyle name="40% - Accent3 10 3 2 2" xfId="44223" xr:uid="{88FCD7B6-64A6-4189-9778-78348EE58A50}"/>
    <cellStyle name="40% - Accent3 10 3 2 3" xfId="30573" xr:uid="{4AD2EA5E-941D-4102-BDBE-1ED28C1BCCBB}"/>
    <cellStyle name="40% - Accent3 10 3 2 4" xfId="17010" xr:uid="{AC8E1425-B7F8-408E-9673-CECC9F1F9335}"/>
    <cellStyle name="40% - Accent3 10 3 3" xfId="44222" xr:uid="{0A2E3F32-B06A-4E12-A80F-E093C68DD29D}"/>
    <cellStyle name="40% - Accent3 10 3 4" xfId="30572" xr:uid="{9690D811-CE19-4B66-9802-A13C19B9D9FE}"/>
    <cellStyle name="40% - Accent3 10 3 5" xfId="17009" xr:uid="{4A1A1891-0AED-4BE0-9C7C-9DBB47D7F247}"/>
    <cellStyle name="40% - Accent3 10 4" xfId="2536" xr:uid="{2AC7B279-E797-412D-99D8-6153D7B8ECDE}"/>
    <cellStyle name="40% - Accent3 10 4 2" xfId="2537" xr:uid="{88F6BE65-33A4-4A52-A18D-2011FBFEF66B}"/>
    <cellStyle name="40% - Accent3 10 4 2 2" xfId="44225" xr:uid="{9F77DF39-70DD-400C-85EC-4A000BC7BF94}"/>
    <cellStyle name="40% - Accent3 10 4 2 3" xfId="30575" xr:uid="{7941F3D8-92F5-46BB-8063-7EA565C7835F}"/>
    <cellStyle name="40% - Accent3 10 4 2 4" xfId="17012" xr:uid="{E88A9C1D-720F-425E-93FB-8868FE7492B4}"/>
    <cellStyle name="40% - Accent3 10 4 3" xfId="44224" xr:uid="{1FEE999E-7688-4D17-9283-98CEF946A203}"/>
    <cellStyle name="40% - Accent3 10 4 4" xfId="30574" xr:uid="{65ACCC26-3986-4FD5-896F-BF7153A83BD6}"/>
    <cellStyle name="40% - Accent3 10 4 5" xfId="17011" xr:uid="{FD36BC99-123E-4C85-9347-339642532A26}"/>
    <cellStyle name="40% - Accent3 10 5" xfId="2538" xr:uid="{D77A5B89-EA82-4965-87BA-6F240D7F104C}"/>
    <cellStyle name="40% - Accent3 10 5 2" xfId="44226" xr:uid="{FB40643B-016B-4A5E-AA85-8D0F69243B00}"/>
    <cellStyle name="40% - Accent3 10 5 3" xfId="30576" xr:uid="{024852A8-A5F2-4616-8DE4-07C9605E9C0C}"/>
    <cellStyle name="40% - Accent3 10 5 4" xfId="17013" xr:uid="{2D21E583-612F-461E-8822-63C38092E9EA}"/>
    <cellStyle name="40% - Accent3 10 6" xfId="44215" xr:uid="{F5FE370E-8185-4E2E-A8CB-F34366CCCEBF}"/>
    <cellStyle name="40% - Accent3 10 7" xfId="30565" xr:uid="{1D807E68-E502-4AB4-AF5B-F16125AFDAD4}"/>
    <cellStyle name="40% - Accent3 10 8" xfId="17002" xr:uid="{587B6196-AAD4-49CA-875B-897ED1193727}"/>
    <cellStyle name="40% - Accent3 11" xfId="2539" xr:uid="{56C61FFE-3723-42A7-B2ED-693FB1914EDD}"/>
    <cellStyle name="40% - Accent3 11 2" xfId="2540" xr:uid="{6DDB14D7-8914-4668-96D6-CAF7BCDD24A2}"/>
    <cellStyle name="40% - Accent3 11 2 2" xfId="2541" xr:uid="{DC6962E3-51C3-4372-BDE3-EB1DEF206524}"/>
    <cellStyle name="40% - Accent3 11 2 2 2" xfId="2542" xr:uid="{D8BBC332-9A73-4ED2-8789-0F0F3F2F5EAD}"/>
    <cellStyle name="40% - Accent3 11 2 2 2 2" xfId="44230" xr:uid="{33D2C7F9-BBCC-457F-91F0-668032522B3F}"/>
    <cellStyle name="40% - Accent3 11 2 2 2 3" xfId="30580" xr:uid="{ABF5D4B6-867D-4B49-9761-11F0083CB25C}"/>
    <cellStyle name="40% - Accent3 11 2 2 2 4" xfId="17017" xr:uid="{DDEE35E5-DE2F-4590-9BBF-3C34C4EF0EAE}"/>
    <cellStyle name="40% - Accent3 11 2 2 3" xfId="44229" xr:uid="{2C70BEC3-FC1F-4A6D-BF34-0C0ADC65E32C}"/>
    <cellStyle name="40% - Accent3 11 2 2 4" xfId="30579" xr:uid="{DE0BDB63-7EC5-47EF-8BD0-A8F759F16C09}"/>
    <cellStyle name="40% - Accent3 11 2 2 5" xfId="17016" xr:uid="{F9948445-AB63-4F3A-AE54-759C479FEBE7}"/>
    <cellStyle name="40% - Accent3 11 2 3" xfId="2543" xr:uid="{DD9AC431-5D77-4D5A-9508-6756996C2371}"/>
    <cellStyle name="40% - Accent3 11 2 3 2" xfId="2544" xr:uid="{1517A3F0-6983-48DE-986E-FF9207E2894E}"/>
    <cellStyle name="40% - Accent3 11 2 3 2 2" xfId="44232" xr:uid="{8C9A910E-FA90-46FD-8FC6-BF867AC03D8C}"/>
    <cellStyle name="40% - Accent3 11 2 3 2 3" xfId="30582" xr:uid="{A8BB31C1-BA0C-4461-AB3E-1EE0A2DF01CF}"/>
    <cellStyle name="40% - Accent3 11 2 3 2 4" xfId="17019" xr:uid="{7D3D5574-9B26-4AEA-A7B0-B787047334BD}"/>
    <cellStyle name="40% - Accent3 11 2 3 3" xfId="44231" xr:uid="{36C6A10A-9763-49C6-A42F-49D76937BFB4}"/>
    <cellStyle name="40% - Accent3 11 2 3 4" xfId="30581" xr:uid="{82DBD1AA-0C62-494F-A715-A8CA7ED6FA65}"/>
    <cellStyle name="40% - Accent3 11 2 3 5" xfId="17018" xr:uid="{63C9BA0E-68AE-4022-94E4-A947DC8B5C0C}"/>
    <cellStyle name="40% - Accent3 11 2 4" xfId="2545" xr:uid="{B6AA0CBC-2DAD-4DE8-8663-2D51DC64BFFF}"/>
    <cellStyle name="40% - Accent3 11 2 4 2" xfId="44233" xr:uid="{7F183AF7-D679-48C7-8706-A72C69325B5C}"/>
    <cellStyle name="40% - Accent3 11 2 4 3" xfId="30583" xr:uid="{2DAE8AF7-E2D4-4885-95F8-AD6F8E124C7D}"/>
    <cellStyle name="40% - Accent3 11 2 4 4" xfId="17020" xr:uid="{AABAB11D-B5F8-4919-AEC3-7C26E58CCAF3}"/>
    <cellStyle name="40% - Accent3 11 2 5" xfId="44228" xr:uid="{8CBA2909-F9A2-4FE0-B80A-4B31C1B19F8F}"/>
    <cellStyle name="40% - Accent3 11 2 6" xfId="30578" xr:uid="{D86CA8FB-AB89-4EE5-9D08-B4B34B84DE6F}"/>
    <cellStyle name="40% - Accent3 11 2 7" xfId="17015" xr:uid="{3A3C106E-024D-4887-87EF-BA1DF2E8D7F6}"/>
    <cellStyle name="40% - Accent3 11 3" xfId="2546" xr:uid="{3089053C-AE50-4CA7-87DA-80929209621F}"/>
    <cellStyle name="40% - Accent3 11 3 2" xfId="2547" xr:uid="{0D165259-0CB2-4F15-96CD-EC12B28F7021}"/>
    <cellStyle name="40% - Accent3 11 3 2 2" xfId="44235" xr:uid="{105DB62B-62B6-49B8-A03B-9226DEBA507B}"/>
    <cellStyle name="40% - Accent3 11 3 2 3" xfId="30585" xr:uid="{A8F98BD3-7C92-4AAE-894A-F03487844A05}"/>
    <cellStyle name="40% - Accent3 11 3 2 4" xfId="17022" xr:uid="{057B0D27-3974-4351-B6C7-A30F069D2371}"/>
    <cellStyle name="40% - Accent3 11 3 3" xfId="44234" xr:uid="{119255BE-1ACF-4BDF-8900-C838F9064CA8}"/>
    <cellStyle name="40% - Accent3 11 3 4" xfId="30584" xr:uid="{2C1AD899-8571-4E97-935C-02C0ED08128E}"/>
    <cellStyle name="40% - Accent3 11 3 5" xfId="17021" xr:uid="{250FD56E-7A38-4BFA-B414-98F3A0455C05}"/>
    <cellStyle name="40% - Accent3 11 4" xfId="2548" xr:uid="{1D4228E5-9687-4489-8B29-0E7A078B6C5D}"/>
    <cellStyle name="40% - Accent3 11 4 2" xfId="2549" xr:uid="{39C9E178-CD0E-4AC5-AAA9-387B316F5B8A}"/>
    <cellStyle name="40% - Accent3 11 4 2 2" xfId="44237" xr:uid="{7BBE28EE-F749-46AC-9183-B222C90CFB21}"/>
    <cellStyle name="40% - Accent3 11 4 2 3" xfId="30587" xr:uid="{24357CC3-999C-482D-A9F4-A6CBDAD19662}"/>
    <cellStyle name="40% - Accent3 11 4 2 4" xfId="17024" xr:uid="{241988A0-9C7E-4DD6-A260-6E111581220E}"/>
    <cellStyle name="40% - Accent3 11 4 3" xfId="44236" xr:uid="{3045C25A-5B3F-46D9-898A-0156CDAD504A}"/>
    <cellStyle name="40% - Accent3 11 4 4" xfId="30586" xr:uid="{465539CE-2831-4553-BBE6-AFC2A327931C}"/>
    <cellStyle name="40% - Accent3 11 4 5" xfId="17023" xr:uid="{436494D4-CE34-4DE2-8144-D1AC80A65257}"/>
    <cellStyle name="40% - Accent3 11 5" xfId="2550" xr:uid="{F31BCD52-CA3D-4E40-9B10-447BB904C0A8}"/>
    <cellStyle name="40% - Accent3 11 5 2" xfId="44238" xr:uid="{D2F67459-66E7-4111-B827-E2C720FA0A29}"/>
    <cellStyle name="40% - Accent3 11 5 3" xfId="30588" xr:uid="{AF061F6A-4512-43BE-9ED4-0FDE158BE58A}"/>
    <cellStyle name="40% - Accent3 11 5 4" xfId="17025" xr:uid="{5DBA0A56-C55B-470D-80F5-40D6EF9187D8}"/>
    <cellStyle name="40% - Accent3 11 6" xfId="44227" xr:uid="{8237FA2F-2FAE-4F10-AC2A-E381731407A8}"/>
    <cellStyle name="40% - Accent3 11 7" xfId="30577" xr:uid="{304C2E07-4AD6-421E-9F1A-A66DF5C60671}"/>
    <cellStyle name="40% - Accent3 11 8" xfId="17014" xr:uid="{4251E08F-312E-4EDA-84F4-7DF5B1200874}"/>
    <cellStyle name="40% - Accent3 12" xfId="2551" xr:uid="{EF643E4A-D56E-4CC5-BF71-DD6ABB30DBBC}"/>
    <cellStyle name="40% - Accent3 12 2" xfId="2552" xr:uid="{2F92EF8D-75F1-4C5E-8E79-F49E64DF5A2F}"/>
    <cellStyle name="40% - Accent3 12 2 2" xfId="2553" xr:uid="{4126E932-35C3-4F7B-A616-2D5A184FC7C4}"/>
    <cellStyle name="40% - Accent3 12 2 2 2" xfId="44241" xr:uid="{20661872-744A-4ABF-9413-B890D922201B}"/>
    <cellStyle name="40% - Accent3 12 2 2 3" xfId="30591" xr:uid="{EB1439D1-3503-4BE1-AB08-2C91D15C75AD}"/>
    <cellStyle name="40% - Accent3 12 2 2 4" xfId="17028" xr:uid="{68CE4757-A104-44BD-8FCC-E880E72D6086}"/>
    <cellStyle name="40% - Accent3 12 2 3" xfId="44240" xr:uid="{9A077112-D9E6-4D7F-874F-0EC3EA7B11C9}"/>
    <cellStyle name="40% - Accent3 12 2 4" xfId="30590" xr:uid="{A6C8AE25-C01D-402A-9260-0A0FA1B45CF5}"/>
    <cellStyle name="40% - Accent3 12 2 5" xfId="17027" xr:uid="{E791BE92-DB7D-4E7F-B5A1-EAB1C21828DF}"/>
    <cellStyle name="40% - Accent3 12 3" xfId="2554" xr:uid="{7F537B03-A6F9-4BD3-AFD7-FA54CBA282F0}"/>
    <cellStyle name="40% - Accent3 12 3 2" xfId="2555" xr:uid="{0C741474-8578-4985-BE1E-2316A7CD92A4}"/>
    <cellStyle name="40% - Accent3 12 3 2 2" xfId="44243" xr:uid="{A09FDFCC-2B0D-41A8-93E3-11020DC981BF}"/>
    <cellStyle name="40% - Accent3 12 3 2 3" xfId="30593" xr:uid="{F08245E5-F745-457E-A45C-33BF52960ED7}"/>
    <cellStyle name="40% - Accent3 12 3 2 4" xfId="17030" xr:uid="{0DC0E5F6-146B-4180-8D3B-329E6D7F0867}"/>
    <cellStyle name="40% - Accent3 12 3 3" xfId="44242" xr:uid="{D31773BB-00C4-4A97-A585-EF071C5B32DB}"/>
    <cellStyle name="40% - Accent3 12 3 4" xfId="30592" xr:uid="{A0F2898E-E449-43B3-84B6-2C8C4D543E54}"/>
    <cellStyle name="40% - Accent3 12 3 5" xfId="17029" xr:uid="{76449841-B280-4AAB-AECF-A759F4872C53}"/>
    <cellStyle name="40% - Accent3 12 4" xfId="2556" xr:uid="{73AB00FD-F49E-4426-8DD2-4B3FD2372C1C}"/>
    <cellStyle name="40% - Accent3 12 4 2" xfId="44244" xr:uid="{65430799-9D66-4AB1-9174-61C284C4F5BC}"/>
    <cellStyle name="40% - Accent3 12 4 3" xfId="30594" xr:uid="{4A8CF143-6498-4016-B3C1-18486233E957}"/>
    <cellStyle name="40% - Accent3 12 4 4" xfId="17031" xr:uid="{D300044C-4A43-49A1-B4C7-058B3407086B}"/>
    <cellStyle name="40% - Accent3 12 5" xfId="44239" xr:uid="{DEDF4668-E758-48A7-98CD-99C5F3B83C1E}"/>
    <cellStyle name="40% - Accent3 12 6" xfId="30589" xr:uid="{D829ABFB-713D-429E-B9DF-05D6CAF306EC}"/>
    <cellStyle name="40% - Accent3 12 7" xfId="17026" xr:uid="{DE186E51-94CC-44FA-8D67-3FB1D64D2FBD}"/>
    <cellStyle name="40% - Accent3 13" xfId="2557" xr:uid="{E365C3A1-1F5D-4F89-AC66-B717AA34ECDA}"/>
    <cellStyle name="40% - Accent3 13 2" xfId="2558" xr:uid="{97272A61-3796-4BEC-8291-BA776ACAD031}"/>
    <cellStyle name="40% - Accent3 13 2 2" xfId="2559" xr:uid="{F4E1FABE-F6E6-4EAB-843D-E45F63CBBB5C}"/>
    <cellStyle name="40% - Accent3 13 2 2 2" xfId="44247" xr:uid="{D6E11462-347C-49DB-8CC9-A4E6FA88B58D}"/>
    <cellStyle name="40% - Accent3 13 2 2 3" xfId="30597" xr:uid="{7742D5DA-7947-4A6B-BD3C-8734AA2DE0B5}"/>
    <cellStyle name="40% - Accent3 13 2 2 4" xfId="17034" xr:uid="{A0AF056F-5AB6-40C8-873A-C9AE152A2847}"/>
    <cellStyle name="40% - Accent3 13 2 3" xfId="44246" xr:uid="{995C93E4-90C4-49A0-B288-AABAFC4EBDE6}"/>
    <cellStyle name="40% - Accent3 13 2 4" xfId="30596" xr:uid="{51ED5905-D601-4DA5-8DED-F5202107F507}"/>
    <cellStyle name="40% - Accent3 13 2 5" xfId="17033" xr:uid="{820B8B9A-B8FD-4DA5-A640-49F638C457FB}"/>
    <cellStyle name="40% - Accent3 13 3" xfId="2560" xr:uid="{7459A9E9-578F-43A2-B1ED-5F6AC2A228F9}"/>
    <cellStyle name="40% - Accent3 13 3 2" xfId="2561" xr:uid="{45B6A166-69AD-479C-9BF3-BE39CE520EAB}"/>
    <cellStyle name="40% - Accent3 13 3 2 2" xfId="44249" xr:uid="{F5C60EAB-CD1A-447F-A1FC-0D5870314BE3}"/>
    <cellStyle name="40% - Accent3 13 3 2 3" xfId="30599" xr:uid="{998B7498-D346-4FE9-A512-BE5F3DB2C82B}"/>
    <cellStyle name="40% - Accent3 13 3 2 4" xfId="17036" xr:uid="{C0F1DDF7-07D2-468A-8544-EB8703621720}"/>
    <cellStyle name="40% - Accent3 13 3 3" xfId="44248" xr:uid="{F5A79D00-812F-476B-A98A-0BDA042A6D89}"/>
    <cellStyle name="40% - Accent3 13 3 4" xfId="30598" xr:uid="{D2A4A70A-5154-424A-ACDE-D4E02A554D7F}"/>
    <cellStyle name="40% - Accent3 13 3 5" xfId="17035" xr:uid="{7875C68C-923F-4936-A03E-44CAEB651EAF}"/>
    <cellStyle name="40% - Accent3 13 4" xfId="2562" xr:uid="{28D37403-3D92-403C-AD63-D4EFF934276B}"/>
    <cellStyle name="40% - Accent3 13 4 2" xfId="44250" xr:uid="{417A3E2E-4E89-445E-819B-3284905FC275}"/>
    <cellStyle name="40% - Accent3 13 4 3" xfId="30600" xr:uid="{807C10BF-D97E-4E71-8E7F-BEC42AFAB514}"/>
    <cellStyle name="40% - Accent3 13 4 4" xfId="17037" xr:uid="{C87D7093-B4A6-48CD-8FC8-1B2D491BE353}"/>
    <cellStyle name="40% - Accent3 13 5" xfId="44245" xr:uid="{F6D8E0E6-33EC-459D-A4F2-0DF25024A375}"/>
    <cellStyle name="40% - Accent3 13 6" xfId="30595" xr:uid="{25A9A7C2-43B4-4BBC-9AFC-D74F5ACE8282}"/>
    <cellStyle name="40% - Accent3 13 7" xfId="17032" xr:uid="{7BE1B038-754F-45F5-A38F-B494C4EE236D}"/>
    <cellStyle name="40% - Accent3 14" xfId="2563" xr:uid="{DED0C305-654D-46B6-B60E-4E355D289F3C}"/>
    <cellStyle name="40% - Accent3 14 2" xfId="2564" xr:uid="{EE8988B0-1F24-4A6B-880D-BDC93DC655AC}"/>
    <cellStyle name="40% - Accent3 14 2 2" xfId="44252" xr:uid="{741689F5-A68C-41B2-8592-A56FAB7083AD}"/>
    <cellStyle name="40% - Accent3 14 2 3" xfId="30602" xr:uid="{C5A9A091-4255-4DB4-80C0-1038E600C55B}"/>
    <cellStyle name="40% - Accent3 14 2 4" xfId="17039" xr:uid="{4FA8619B-A832-437E-B9C9-3A9FD38E66AF}"/>
    <cellStyle name="40% - Accent3 14 3" xfId="44251" xr:uid="{FCCD144C-1DC7-4930-B076-180B71236BD9}"/>
    <cellStyle name="40% - Accent3 14 4" xfId="30601" xr:uid="{8F773A6C-7F6C-46B4-AE12-1C411902782D}"/>
    <cellStyle name="40% - Accent3 14 5" xfId="17038" xr:uid="{1640A6E4-E316-4CA0-B2FF-4987549BB832}"/>
    <cellStyle name="40% - Accent3 15" xfId="2565" xr:uid="{149EBCD2-124E-4DA3-9BDF-C63AFA4BAB4A}"/>
    <cellStyle name="40% - Accent3 15 2" xfId="2566" xr:uid="{6BF5B826-907F-4A5A-AAE3-9E1C2247DC4D}"/>
    <cellStyle name="40% - Accent3 15 2 2" xfId="44254" xr:uid="{E4D0D1EF-1146-4907-9652-65C36C486BD2}"/>
    <cellStyle name="40% - Accent3 15 2 3" xfId="30604" xr:uid="{599C2660-9F8B-423B-994E-5D49AB37CBED}"/>
    <cellStyle name="40% - Accent3 15 2 4" xfId="17041" xr:uid="{190724D2-E85A-464B-B368-FE8B859E96F1}"/>
    <cellStyle name="40% - Accent3 15 3" xfId="44253" xr:uid="{DF7D69C7-225C-4A97-8A80-4D9040960A5C}"/>
    <cellStyle name="40% - Accent3 15 4" xfId="30603" xr:uid="{91C2D46A-F7C6-4E4B-A6F3-B2109E14DDFF}"/>
    <cellStyle name="40% - Accent3 15 5" xfId="17040" xr:uid="{C4669A24-4234-4876-90F9-69EE3F51ADAD}"/>
    <cellStyle name="40% - Accent3 16" xfId="2567" xr:uid="{240F6F0E-1E3F-450E-926A-914E70AD0D55}"/>
    <cellStyle name="40% - Accent3 16 2" xfId="44255" xr:uid="{ECCCEE56-10B1-4A5B-925E-E3AE66C13C1C}"/>
    <cellStyle name="40% - Accent3 16 3" xfId="30605" xr:uid="{1A68E87D-D0AD-4C4B-9E9E-CC5076FC19E8}"/>
    <cellStyle name="40% - Accent3 16 4" xfId="17042" xr:uid="{C91916A2-B936-4D2D-87D4-59B7D0CEDB4D}"/>
    <cellStyle name="40% - Accent3 17" xfId="41857" xr:uid="{3A2DD3CE-EDAD-4CA5-B348-2A5E60FC59FF}"/>
    <cellStyle name="40% - Accent3 17 2" xfId="55463" xr:uid="{8F16BECF-9D6E-4236-888E-DDC4B307A862}"/>
    <cellStyle name="40% - Accent3 18" xfId="55443" xr:uid="{0C31843B-8F3C-40BE-9260-05170CDC6895}"/>
    <cellStyle name="40% - Accent3 2" xfId="32" xr:uid="{2A163631-D537-4CA7-A526-B911F78E319C}"/>
    <cellStyle name="40% - Accent3 2 10" xfId="44256" xr:uid="{07027573-1B6E-4DBB-8613-0A32CAD0FE7D}"/>
    <cellStyle name="40% - Accent3 2 11" xfId="30606" xr:uid="{BC17629E-3781-4050-92C7-6D1FE77CA461}"/>
    <cellStyle name="40% - Accent3 2 12" xfId="17043" xr:uid="{D0E834CE-3B1C-4564-A19A-5014AD8023DA}"/>
    <cellStyle name="40% - Accent3 2 13" xfId="2568" xr:uid="{3127991F-3751-4B17-8068-10689D93EC75}"/>
    <cellStyle name="40% - Accent3 2 2" xfId="2569" xr:uid="{84318795-9F4B-41AD-A50D-BD3CC81E495C}"/>
    <cellStyle name="40% - Accent3 2 2 2" xfId="2570" xr:uid="{8D5B06E5-44A0-44B1-BC63-8D9552043581}"/>
    <cellStyle name="40% - Accent3 2 2 2 2" xfId="2571" xr:uid="{A4D58A32-484A-4C0D-8A9F-FD41C328A9FA}"/>
    <cellStyle name="40% - Accent3 2 2 2 2 2" xfId="2572" xr:uid="{0D79872D-D403-47A2-BF63-9DF130A93FDF}"/>
    <cellStyle name="40% - Accent3 2 2 2 2 2 2" xfId="44260" xr:uid="{97111282-744A-4384-A771-0A752D79C6D6}"/>
    <cellStyle name="40% - Accent3 2 2 2 2 2 3" xfId="30610" xr:uid="{972F4159-FC9F-4894-A065-25A9EAF1876A}"/>
    <cellStyle name="40% - Accent3 2 2 2 2 2 4" xfId="17047" xr:uid="{37F17A2B-81B3-4DB5-9BE2-E4E188F8FF90}"/>
    <cellStyle name="40% - Accent3 2 2 2 2 3" xfId="44259" xr:uid="{B07639E2-BB96-431C-8548-771B5E87FF81}"/>
    <cellStyle name="40% - Accent3 2 2 2 2 4" xfId="30609" xr:uid="{D7B66716-C5C8-40F3-B585-EDCB4F582CDF}"/>
    <cellStyle name="40% - Accent3 2 2 2 2 5" xfId="17046" xr:uid="{1DBE9408-B0E9-47F1-8664-7557EAFA0851}"/>
    <cellStyle name="40% - Accent3 2 2 2 3" xfId="2573" xr:uid="{EA61A9AC-0626-4BFC-B85F-2DB40EE80282}"/>
    <cellStyle name="40% - Accent3 2 2 2 3 2" xfId="2574" xr:uid="{8B96FAF1-AE9B-4707-B17F-517DF4BCCDA2}"/>
    <cellStyle name="40% - Accent3 2 2 2 3 2 2" xfId="44262" xr:uid="{4DDCDCEC-C782-46FA-96F5-13798CB0A59C}"/>
    <cellStyle name="40% - Accent3 2 2 2 3 2 3" xfId="30612" xr:uid="{5528F2D0-6CC4-45AD-BA35-84449F57C0A7}"/>
    <cellStyle name="40% - Accent3 2 2 2 3 2 4" xfId="17049" xr:uid="{CBE10B85-DB81-4CBC-94CB-AC15712082CF}"/>
    <cellStyle name="40% - Accent3 2 2 2 3 3" xfId="44261" xr:uid="{C5286C0A-9119-4879-8D7D-69548FD7F4E2}"/>
    <cellStyle name="40% - Accent3 2 2 2 3 4" xfId="30611" xr:uid="{FD9D243D-30EA-4B99-B31B-7EEFE54EEF0A}"/>
    <cellStyle name="40% - Accent3 2 2 2 3 5" xfId="17048" xr:uid="{AA5692C4-028B-482B-90B8-8886E7EA54D4}"/>
    <cellStyle name="40% - Accent3 2 2 2 4" xfId="2575" xr:uid="{5BB2965D-A8A9-46F1-B046-40FCACB9C59E}"/>
    <cellStyle name="40% - Accent3 2 2 2 4 2" xfId="44263" xr:uid="{5052011F-253C-425B-BA26-DDE84A7BA422}"/>
    <cellStyle name="40% - Accent3 2 2 2 4 3" xfId="30613" xr:uid="{C87FFC85-23F1-4DFD-9D88-786A47EA1A15}"/>
    <cellStyle name="40% - Accent3 2 2 2 4 4" xfId="17050" xr:uid="{8DCD13DF-60D9-442D-A826-2FD0DC7F1720}"/>
    <cellStyle name="40% - Accent3 2 2 2 5" xfId="44258" xr:uid="{6404BC07-7632-4C21-A418-8562298F9AE4}"/>
    <cellStyle name="40% - Accent3 2 2 2 6" xfId="30608" xr:uid="{9057E3D8-1F7F-42C6-877C-F64EA48261EE}"/>
    <cellStyle name="40% - Accent3 2 2 2 7" xfId="17045" xr:uid="{5448EE87-0742-415D-99DF-1F69A79E4D42}"/>
    <cellStyle name="40% - Accent3 2 2 3" xfId="2576" xr:uid="{B9E6479A-6075-43E3-9CD1-87A2E238183F}"/>
    <cellStyle name="40% - Accent3 2 2 3 2" xfId="2577" xr:uid="{82459EBA-E0D5-40B0-A0E8-BAFD6C001EFE}"/>
    <cellStyle name="40% - Accent3 2 2 3 2 2" xfId="44265" xr:uid="{55D8CAA1-228F-4293-9A86-1E9671D18772}"/>
    <cellStyle name="40% - Accent3 2 2 3 2 3" xfId="30615" xr:uid="{68ED12DC-BA4B-4642-8ED8-D4E1F8C9A5C3}"/>
    <cellStyle name="40% - Accent3 2 2 3 2 4" xfId="17052" xr:uid="{35D5E7EF-3D6A-4548-A634-D498816BFF4D}"/>
    <cellStyle name="40% - Accent3 2 2 3 3" xfId="44264" xr:uid="{72770F65-D673-4BC0-9D6E-F267015935E6}"/>
    <cellStyle name="40% - Accent3 2 2 3 4" xfId="30614" xr:uid="{60981AC2-F0DE-4F45-AD3E-2A459F5ACFE3}"/>
    <cellStyle name="40% - Accent3 2 2 3 5" xfId="17051" xr:uid="{75D9ADB3-121A-4010-96F2-1B7FA74AEF9C}"/>
    <cellStyle name="40% - Accent3 2 2 4" xfId="2578" xr:uid="{2472A5DA-19C9-4EBC-89B6-E5EF36682C3F}"/>
    <cellStyle name="40% - Accent3 2 2 4 2" xfId="2579" xr:uid="{A94D1B1B-76D4-4469-827D-2A63BF717D69}"/>
    <cellStyle name="40% - Accent3 2 2 4 2 2" xfId="44267" xr:uid="{1B6FCF74-E0B1-42F2-9640-F77A2F2C0ABC}"/>
    <cellStyle name="40% - Accent3 2 2 4 2 3" xfId="30617" xr:uid="{6503E4EC-6D88-4137-ACB6-A8AFE438B49E}"/>
    <cellStyle name="40% - Accent3 2 2 4 2 4" xfId="17054" xr:uid="{26C7D4EA-2014-4F32-B8B5-AA5EB4E07BF2}"/>
    <cellStyle name="40% - Accent3 2 2 4 3" xfId="44266" xr:uid="{C0CE85BB-576D-4911-858C-854520F634E8}"/>
    <cellStyle name="40% - Accent3 2 2 4 4" xfId="30616" xr:uid="{57A7A218-59C0-4275-8CF3-1AD49EE68814}"/>
    <cellStyle name="40% - Accent3 2 2 4 5" xfId="17053" xr:uid="{7436E44C-E875-4EEB-AC15-F3B7D51314ED}"/>
    <cellStyle name="40% - Accent3 2 2 5" xfId="2580" xr:uid="{BAE3890C-172D-40A8-AE8B-FE152271F192}"/>
    <cellStyle name="40% - Accent3 2 2 5 2" xfId="44268" xr:uid="{909A0F56-959D-45FF-9E7B-4170137D579D}"/>
    <cellStyle name="40% - Accent3 2 2 5 3" xfId="30618" xr:uid="{C934C6F8-B53F-4FCF-88D6-E4E76C4B77B4}"/>
    <cellStyle name="40% - Accent3 2 2 5 4" xfId="17055" xr:uid="{C55E5321-CEDD-4237-94E5-C9B304D01F41}"/>
    <cellStyle name="40% - Accent3 2 2 6" xfId="44257" xr:uid="{E50B3B02-6A17-44A7-BB6F-24402CA3DF9E}"/>
    <cellStyle name="40% - Accent3 2 2 7" xfId="30607" xr:uid="{B0105E26-C17E-46E9-AD00-34D0F14CF630}"/>
    <cellStyle name="40% - Accent3 2 2 8" xfId="17044" xr:uid="{861F99AD-486A-41F7-A71C-E9D6AE6454D0}"/>
    <cellStyle name="40% - Accent3 2 3" xfId="2581" xr:uid="{C524CD5F-F179-43FC-A4F2-A00FCAEE0F6D}"/>
    <cellStyle name="40% - Accent3 2 3 2" xfId="2582" xr:uid="{E0B3513E-1A85-4A20-9DB0-F08DE5CE260E}"/>
    <cellStyle name="40% - Accent3 2 3 2 2" xfId="2583" xr:uid="{6A2A40AE-1677-42E0-B70B-E9607E33430B}"/>
    <cellStyle name="40% - Accent3 2 3 2 2 2" xfId="44271" xr:uid="{8AAA3CF6-84E6-4889-B5D9-94C85746A42D}"/>
    <cellStyle name="40% - Accent3 2 3 2 2 3" xfId="30621" xr:uid="{7BEDE4DB-147F-48E3-9C7B-81109948E88C}"/>
    <cellStyle name="40% - Accent3 2 3 2 2 4" xfId="17058" xr:uid="{60563706-70FD-4803-A929-3919A355092A}"/>
    <cellStyle name="40% - Accent3 2 3 2 3" xfId="44270" xr:uid="{69130A3E-9412-48F6-B0C7-98B1D25FE5E1}"/>
    <cellStyle name="40% - Accent3 2 3 2 4" xfId="30620" xr:uid="{C560DBAB-E919-4BEC-932C-56D940FC8B53}"/>
    <cellStyle name="40% - Accent3 2 3 2 5" xfId="17057" xr:uid="{CCB29824-F368-4E74-A90C-C0B96CEB276E}"/>
    <cellStyle name="40% - Accent3 2 3 3" xfId="2584" xr:uid="{4D1DD81F-AD0F-442C-9D32-2CA82BA0526E}"/>
    <cellStyle name="40% - Accent3 2 3 3 2" xfId="2585" xr:uid="{A2723B19-1626-43B9-B64D-AE210DF27BFF}"/>
    <cellStyle name="40% - Accent3 2 3 3 2 2" xfId="44273" xr:uid="{AC116C18-8827-458C-B979-BF3F27A0D226}"/>
    <cellStyle name="40% - Accent3 2 3 3 2 3" xfId="30623" xr:uid="{894A8425-1DFB-45AF-BB1C-63D731AE3CCE}"/>
    <cellStyle name="40% - Accent3 2 3 3 2 4" xfId="17060" xr:uid="{DF67B6E4-6B39-4011-9CA2-CE88C1392F7E}"/>
    <cellStyle name="40% - Accent3 2 3 3 3" xfId="44272" xr:uid="{0189400A-0E2B-443C-88AA-183A0913C07F}"/>
    <cellStyle name="40% - Accent3 2 3 3 4" xfId="30622" xr:uid="{FD30B9A1-98DD-4D48-BB26-F817E1B75F56}"/>
    <cellStyle name="40% - Accent3 2 3 3 5" xfId="17059" xr:uid="{FC0C8EF6-9B1A-4513-9CD7-A86364A4FBA4}"/>
    <cellStyle name="40% - Accent3 2 3 4" xfId="2586" xr:uid="{7160EDB1-F945-496F-BC2D-50113F740BA2}"/>
    <cellStyle name="40% - Accent3 2 3 4 2" xfId="44274" xr:uid="{34017708-DE7C-499E-B220-9AB7D8E2FA44}"/>
    <cellStyle name="40% - Accent3 2 3 4 3" xfId="30624" xr:uid="{A355820D-DD5A-428F-90AB-54D288D27A8D}"/>
    <cellStyle name="40% - Accent3 2 3 4 4" xfId="17061" xr:uid="{8CC7BA7B-3DE8-4FC8-A45E-0CFE55DC511D}"/>
    <cellStyle name="40% - Accent3 2 3 5" xfId="44269" xr:uid="{496FEF8E-7EA9-471E-BED9-222EB1B7670E}"/>
    <cellStyle name="40% - Accent3 2 3 6" xfId="30619" xr:uid="{3B0081C2-1ED3-4EF2-B880-60447B5E3BA0}"/>
    <cellStyle name="40% - Accent3 2 3 7" xfId="17056" xr:uid="{F92C8E0F-F084-405C-BE34-2700115CBC8B}"/>
    <cellStyle name="40% - Accent3 2 4" xfId="2587" xr:uid="{93A2B2B3-0D85-4423-9790-6D106DB3663E}"/>
    <cellStyle name="40% - Accent3 2 4 2" xfId="2588" xr:uid="{8E6FBCE5-2C47-4649-8935-BA1721FAF7F3}"/>
    <cellStyle name="40% - Accent3 2 4 2 2" xfId="2589" xr:uid="{C1BA3779-4A68-4044-9B87-C8EC3EE205F7}"/>
    <cellStyle name="40% - Accent3 2 4 2 2 2" xfId="44277" xr:uid="{5C9027E5-4FCC-4AD0-ADD8-EB944F683FAE}"/>
    <cellStyle name="40% - Accent3 2 4 2 2 3" xfId="30627" xr:uid="{6D177E87-DBAA-4B55-A903-DE6DCF113B84}"/>
    <cellStyle name="40% - Accent3 2 4 2 2 4" xfId="17064" xr:uid="{450485EE-1D59-464E-B4CC-AB28F6E2F5EB}"/>
    <cellStyle name="40% - Accent3 2 4 2 3" xfId="44276" xr:uid="{9667367D-26DD-4631-AAD8-DCFEAA6D19A0}"/>
    <cellStyle name="40% - Accent3 2 4 2 4" xfId="30626" xr:uid="{9AF630C5-687D-4F01-AA3A-01DB9772FC77}"/>
    <cellStyle name="40% - Accent3 2 4 2 5" xfId="17063" xr:uid="{B91AF268-3816-41DB-AC2E-4F8FC86910BF}"/>
    <cellStyle name="40% - Accent3 2 4 3" xfId="2590" xr:uid="{AF29B8FC-F4FF-428C-BC29-D627F999888D}"/>
    <cellStyle name="40% - Accent3 2 4 3 2" xfId="2591" xr:uid="{4BD396DE-94A5-4E97-9E64-19EB5C762D7C}"/>
    <cellStyle name="40% - Accent3 2 4 3 2 2" xfId="44279" xr:uid="{D6653EC0-4DC1-4B80-B196-66A88A883834}"/>
    <cellStyle name="40% - Accent3 2 4 3 2 3" xfId="30629" xr:uid="{4DFBC606-B1B9-47EF-AE18-6A983A713E8D}"/>
    <cellStyle name="40% - Accent3 2 4 3 2 4" xfId="17066" xr:uid="{750E1C70-CCFC-4D53-AB41-1FD50E8712DA}"/>
    <cellStyle name="40% - Accent3 2 4 3 3" xfId="44278" xr:uid="{C8203F17-F2D0-447C-8CB6-EC83885BBC81}"/>
    <cellStyle name="40% - Accent3 2 4 3 4" xfId="30628" xr:uid="{D7B08686-6240-49EF-94B2-10B202C13DD2}"/>
    <cellStyle name="40% - Accent3 2 4 3 5" xfId="17065" xr:uid="{6476CD27-5144-412A-80C8-357508CAAAB0}"/>
    <cellStyle name="40% - Accent3 2 4 4" xfId="2592" xr:uid="{93BB0118-91CA-47D5-B22F-89F28D6543FA}"/>
    <cellStyle name="40% - Accent3 2 4 4 2" xfId="44280" xr:uid="{0783C766-D8C2-4C39-AA81-8E2C1D7B4594}"/>
    <cellStyle name="40% - Accent3 2 4 4 3" xfId="30630" xr:uid="{7335588B-8254-4790-9C46-705FCD9978FA}"/>
    <cellStyle name="40% - Accent3 2 4 4 4" xfId="17067" xr:uid="{83E2739B-8565-47B6-9116-06F832E4535D}"/>
    <cellStyle name="40% - Accent3 2 4 5" xfId="44275" xr:uid="{69996735-F2F1-4944-9D1C-22402155074A}"/>
    <cellStyle name="40% - Accent3 2 4 6" xfId="30625" xr:uid="{8AF0C848-7295-4B72-86C3-12E109E4BF96}"/>
    <cellStyle name="40% - Accent3 2 4 7" xfId="17062" xr:uid="{9A25597B-36FF-4B99-B807-66B2224A7FA3}"/>
    <cellStyle name="40% - Accent3 2 5" xfId="2593" xr:uid="{51D73E52-A4B6-40CE-80CD-96B690A70E9A}"/>
    <cellStyle name="40% - Accent3 2 5 2" xfId="2594" xr:uid="{DDAC0F82-0E3A-4E98-BAF2-43D2CC52D263}"/>
    <cellStyle name="40% - Accent3 2 5 2 2" xfId="2595" xr:uid="{28A63D1F-60DA-43A1-800F-BBFFD41146C0}"/>
    <cellStyle name="40% - Accent3 2 5 2 2 2" xfId="44283" xr:uid="{A46DEBBB-CB95-45A0-AB9D-2C4CE7BBB91B}"/>
    <cellStyle name="40% - Accent3 2 5 2 2 3" xfId="30633" xr:uid="{463FF211-0A06-4B09-BB34-D03078008A5C}"/>
    <cellStyle name="40% - Accent3 2 5 2 2 4" xfId="17070" xr:uid="{39A821CD-ACD2-43BE-92B9-6F46D1198455}"/>
    <cellStyle name="40% - Accent3 2 5 2 3" xfId="44282" xr:uid="{C9DA3C0B-BADB-4258-8D58-36AB5E06417E}"/>
    <cellStyle name="40% - Accent3 2 5 2 4" xfId="30632" xr:uid="{59D72024-7305-4799-A588-7532A1E70C6A}"/>
    <cellStyle name="40% - Accent3 2 5 2 5" xfId="17069" xr:uid="{A3C94285-AB73-4DED-9528-28E454972F04}"/>
    <cellStyle name="40% - Accent3 2 5 3" xfId="2596" xr:uid="{B7E01B79-FB07-4DDD-AF46-ECB507D16C83}"/>
    <cellStyle name="40% - Accent3 2 5 3 2" xfId="2597" xr:uid="{804AE24D-D196-48E6-9848-2CE015036A6D}"/>
    <cellStyle name="40% - Accent3 2 5 3 2 2" xfId="44285" xr:uid="{ACF669F7-4F9C-4E72-BCA7-8EF2FA1F977B}"/>
    <cellStyle name="40% - Accent3 2 5 3 2 3" xfId="30635" xr:uid="{7082AFBC-2AEB-4586-9A11-6F411E8CE17E}"/>
    <cellStyle name="40% - Accent3 2 5 3 2 4" xfId="17072" xr:uid="{F27C9CA7-7E0A-42B9-B06C-5676E9A8C24F}"/>
    <cellStyle name="40% - Accent3 2 5 3 3" xfId="44284" xr:uid="{C1D526C6-D82E-4B93-B78A-472D7A0D3CC2}"/>
    <cellStyle name="40% - Accent3 2 5 3 4" xfId="30634" xr:uid="{6266B032-49A2-40E0-ADA5-3388B53A00B2}"/>
    <cellStyle name="40% - Accent3 2 5 3 5" xfId="17071" xr:uid="{DA96A863-0837-4F9B-948A-516AFAD21183}"/>
    <cellStyle name="40% - Accent3 2 5 4" xfId="2598" xr:uid="{4DA46B25-C879-4CAF-AF82-F6C551864FF6}"/>
    <cellStyle name="40% - Accent3 2 5 4 2" xfId="44286" xr:uid="{60E8CA07-9D5F-49E2-B47A-040CCF7356A9}"/>
    <cellStyle name="40% - Accent3 2 5 4 3" xfId="30636" xr:uid="{BD5D7309-C5EC-410C-9C7E-670F180A0244}"/>
    <cellStyle name="40% - Accent3 2 5 4 4" xfId="17073" xr:uid="{56B0064E-1EB4-4816-903F-AC5470A2248F}"/>
    <cellStyle name="40% - Accent3 2 5 5" xfId="44281" xr:uid="{A79AAED5-A60B-416E-ABF7-E27712FAADEB}"/>
    <cellStyle name="40% - Accent3 2 5 6" xfId="30631" xr:uid="{06632237-3FA1-4B18-AFDF-397180F2DF08}"/>
    <cellStyle name="40% - Accent3 2 5 7" xfId="17068" xr:uid="{97F092C8-E850-4C83-AB83-C04F6CDD7766}"/>
    <cellStyle name="40% - Accent3 2 6" xfId="2599" xr:uid="{D7F6B00A-76AC-451A-93B7-AAC7AD7275BD}"/>
    <cellStyle name="40% - Accent3 2 6 2" xfId="2600" xr:uid="{18FCC2D4-C649-4D6C-8757-25A83304BA92}"/>
    <cellStyle name="40% - Accent3 2 6 2 2" xfId="44288" xr:uid="{0A349D2D-AB50-4285-8FDA-DE92E027C01E}"/>
    <cellStyle name="40% - Accent3 2 6 2 3" xfId="30638" xr:uid="{C3496541-82FF-4AAE-B56A-5E79431F6973}"/>
    <cellStyle name="40% - Accent3 2 6 2 4" xfId="17075" xr:uid="{83017143-3208-4227-B3E8-5F758CA11FC6}"/>
    <cellStyle name="40% - Accent3 2 6 3" xfId="44287" xr:uid="{249AFC0B-5C03-4B34-B475-596B6C4EF6DB}"/>
    <cellStyle name="40% - Accent3 2 6 4" xfId="30637" xr:uid="{0FE88AA7-38D0-4698-87DC-4B91915EB461}"/>
    <cellStyle name="40% - Accent3 2 6 5" xfId="17074" xr:uid="{A5EA885D-5D5B-475D-A8F1-1E937CB996B9}"/>
    <cellStyle name="40% - Accent3 2 7" xfId="2601" xr:uid="{08AB7F98-5625-4E12-8834-DAB14FD6FA3B}"/>
    <cellStyle name="40% - Accent3 2 7 2" xfId="2602" xr:uid="{C1F5BA76-BBB2-4AB3-B620-7342451091C9}"/>
    <cellStyle name="40% - Accent3 2 7 2 2" xfId="44290" xr:uid="{897315BF-59D8-4B73-AB34-DEE01C3FE642}"/>
    <cellStyle name="40% - Accent3 2 7 2 3" xfId="30640" xr:uid="{1D1CEBB1-B48F-409E-A7B1-11AE9DE50787}"/>
    <cellStyle name="40% - Accent3 2 7 2 4" xfId="17077" xr:uid="{DBDD5033-D4B8-40A3-9BF0-2ED2C640A75F}"/>
    <cellStyle name="40% - Accent3 2 7 3" xfId="44289" xr:uid="{EA6FEF4F-5D0C-4233-B3BF-4440BEF976E2}"/>
    <cellStyle name="40% - Accent3 2 7 4" xfId="30639" xr:uid="{09C7BD5A-2EE8-4D59-B485-C6275579ED8A}"/>
    <cellStyle name="40% - Accent3 2 7 5" xfId="17076" xr:uid="{2E5B504F-A9D6-4129-A646-836FAF78E6B9}"/>
    <cellStyle name="40% - Accent3 2 8" xfId="2603" xr:uid="{D70C8248-1829-4A80-8611-BC9F20013034}"/>
    <cellStyle name="40% - Accent3 2 8 2" xfId="44291" xr:uid="{F6D89E8D-02A0-4AD2-9A9B-CFA1DACBDA57}"/>
    <cellStyle name="40% - Accent3 2 8 3" xfId="30641" xr:uid="{C3E587A1-C359-446E-AF61-A20EF9F288FD}"/>
    <cellStyle name="40% - Accent3 2 8 4" xfId="17078" xr:uid="{4E860327-AA13-4F1D-AE6D-438FBB165BD3}"/>
    <cellStyle name="40% - Accent3 2 9" xfId="41810" xr:uid="{D35C154C-F726-4B44-A31F-F2A99ACB8D64}"/>
    <cellStyle name="40% - Accent3 3" xfId="33" xr:uid="{C77D4DAD-97E7-4C23-86AF-1EEA492AF2E1}"/>
    <cellStyle name="40% - Accent3 3 10" xfId="44292" xr:uid="{E407EC59-EA58-4629-A374-609023C40A8C}"/>
    <cellStyle name="40% - Accent3 3 11" xfId="30642" xr:uid="{FA545F93-4B5C-4BB9-9228-A2BADB98B0BA}"/>
    <cellStyle name="40% - Accent3 3 12" xfId="17079" xr:uid="{CF85B119-EDEF-4E68-AD30-E8FF03987A4A}"/>
    <cellStyle name="40% - Accent3 3 13" xfId="2604" xr:uid="{F420B11D-94CA-47CA-A8C9-5698D7FAB725}"/>
    <cellStyle name="40% - Accent3 3 2" xfId="2605" xr:uid="{E7418936-687B-42F0-A56E-24D467994408}"/>
    <cellStyle name="40% - Accent3 3 2 2" xfId="2606" xr:uid="{602E33EB-3E56-4E9E-B64C-95ED55D4FFF3}"/>
    <cellStyle name="40% - Accent3 3 2 2 2" xfId="2607" xr:uid="{919D4E16-C5AD-4DDB-93E9-FD1388D2A99B}"/>
    <cellStyle name="40% - Accent3 3 2 2 2 2" xfId="2608" xr:uid="{370DC391-6B88-49F5-B521-9E6A180D04F2}"/>
    <cellStyle name="40% - Accent3 3 2 2 2 2 2" xfId="44296" xr:uid="{CB8E28C9-F0D5-496B-A9B5-F2F0BB7A682C}"/>
    <cellStyle name="40% - Accent3 3 2 2 2 2 3" xfId="30646" xr:uid="{6B845AAE-7255-423B-994A-B87D923851AD}"/>
    <cellStyle name="40% - Accent3 3 2 2 2 2 4" xfId="17083" xr:uid="{9CBC278C-CDDE-4661-9A6B-8920ACA63C82}"/>
    <cellStyle name="40% - Accent3 3 2 2 2 3" xfId="44295" xr:uid="{F1EBD9A8-A349-4727-808C-D69B46C5710D}"/>
    <cellStyle name="40% - Accent3 3 2 2 2 4" xfId="30645" xr:uid="{CFC1B6C1-D506-4791-A9C2-55E9DDDE6BEE}"/>
    <cellStyle name="40% - Accent3 3 2 2 2 5" xfId="17082" xr:uid="{82E70E9C-4B58-4BB9-B595-E7163109484B}"/>
    <cellStyle name="40% - Accent3 3 2 2 3" xfId="2609" xr:uid="{0A239B54-4DC0-48F6-A59C-981BAA602FEB}"/>
    <cellStyle name="40% - Accent3 3 2 2 3 2" xfId="2610" xr:uid="{6D463E06-4A28-4CC1-A0E1-BFC9E74568CC}"/>
    <cellStyle name="40% - Accent3 3 2 2 3 2 2" xfId="44298" xr:uid="{6457BCD0-AB3E-46BF-B587-F9115856DD1E}"/>
    <cellStyle name="40% - Accent3 3 2 2 3 2 3" xfId="30648" xr:uid="{A8858536-7BE5-4234-B87E-9640C615E803}"/>
    <cellStyle name="40% - Accent3 3 2 2 3 2 4" xfId="17085" xr:uid="{204B0480-C4C4-4E0C-B02E-310A740A7617}"/>
    <cellStyle name="40% - Accent3 3 2 2 3 3" xfId="44297" xr:uid="{15DDAC7F-7FD0-4BCD-9FA2-47212DA46C8D}"/>
    <cellStyle name="40% - Accent3 3 2 2 3 4" xfId="30647" xr:uid="{D9E85DA0-FB4E-4681-B2CF-88F65489ECD9}"/>
    <cellStyle name="40% - Accent3 3 2 2 3 5" xfId="17084" xr:uid="{CDB65E04-60D7-4D3F-A405-0AE52FCF79CA}"/>
    <cellStyle name="40% - Accent3 3 2 2 4" xfId="2611" xr:uid="{3E865AB1-DD2A-4C87-A26C-50E6669F4555}"/>
    <cellStyle name="40% - Accent3 3 2 2 4 2" xfId="44299" xr:uid="{67B2D739-8920-4E8A-9A69-7231003BE1A2}"/>
    <cellStyle name="40% - Accent3 3 2 2 4 3" xfId="30649" xr:uid="{FB2BEE52-FA34-47DF-9FD2-4F2D1CB1343E}"/>
    <cellStyle name="40% - Accent3 3 2 2 4 4" xfId="17086" xr:uid="{81A3A4E3-36F7-4F6A-B420-0D8D791E403C}"/>
    <cellStyle name="40% - Accent3 3 2 2 5" xfId="44294" xr:uid="{40E0A248-EC2B-4A64-BC3F-88952A483E11}"/>
    <cellStyle name="40% - Accent3 3 2 2 6" xfId="30644" xr:uid="{04D70ABA-5DC5-4B58-BDC1-F6D29D0E211F}"/>
    <cellStyle name="40% - Accent3 3 2 2 7" xfId="17081" xr:uid="{043118A3-EC55-4489-9454-3E1D5C8ADC7C}"/>
    <cellStyle name="40% - Accent3 3 2 3" xfId="2612" xr:uid="{F06EFC33-6C22-4A1E-AF53-ECEC549CA73C}"/>
    <cellStyle name="40% - Accent3 3 2 3 2" xfId="2613" xr:uid="{8554F6C3-68EE-40A1-A707-081604B062EF}"/>
    <cellStyle name="40% - Accent3 3 2 3 2 2" xfId="44301" xr:uid="{DFAE5E42-67F5-423B-B7D0-D8C7424F1BF3}"/>
    <cellStyle name="40% - Accent3 3 2 3 2 3" xfId="30651" xr:uid="{445BB547-87D4-4F4E-909C-BEE2D46BA741}"/>
    <cellStyle name="40% - Accent3 3 2 3 2 4" xfId="17088" xr:uid="{E3CB04B4-DEB8-4B3D-96F0-7DCF12820443}"/>
    <cellStyle name="40% - Accent3 3 2 3 3" xfId="44300" xr:uid="{2124466D-FDBE-4758-A8F5-AA79FD520745}"/>
    <cellStyle name="40% - Accent3 3 2 3 4" xfId="30650" xr:uid="{60049F5B-1A56-4CCE-AE44-A190C7C2BD26}"/>
    <cellStyle name="40% - Accent3 3 2 3 5" xfId="17087" xr:uid="{7D8371C2-A6A2-4A32-8F46-A166C7312E86}"/>
    <cellStyle name="40% - Accent3 3 2 4" xfId="2614" xr:uid="{09DF01A3-6DD1-4E58-BB9D-BD5F95D97301}"/>
    <cellStyle name="40% - Accent3 3 2 4 2" xfId="2615" xr:uid="{293F995B-F49F-4016-939C-D7D046D9828E}"/>
    <cellStyle name="40% - Accent3 3 2 4 2 2" xfId="44303" xr:uid="{C9FF1DA2-F3D2-405B-B6E9-47DC4E812F81}"/>
    <cellStyle name="40% - Accent3 3 2 4 2 3" xfId="30653" xr:uid="{B0A7D31C-4C46-44AD-A704-43042610C4EF}"/>
    <cellStyle name="40% - Accent3 3 2 4 2 4" xfId="17090" xr:uid="{525177CA-8FB2-477D-B8E3-570B9E490B9E}"/>
    <cellStyle name="40% - Accent3 3 2 4 3" xfId="44302" xr:uid="{3566C699-37C0-4600-BAC9-B1DE843542BF}"/>
    <cellStyle name="40% - Accent3 3 2 4 4" xfId="30652" xr:uid="{EDF171BD-83AC-4324-9456-0D543C0B96BC}"/>
    <cellStyle name="40% - Accent3 3 2 4 5" xfId="17089" xr:uid="{6A7CE9F0-16E4-4CA6-8568-BC4EA3854EC3}"/>
    <cellStyle name="40% - Accent3 3 2 5" xfId="2616" xr:uid="{01773370-699E-43DD-8FFC-1B2394491005}"/>
    <cellStyle name="40% - Accent3 3 2 5 2" xfId="44304" xr:uid="{B63BD09F-76E6-43C3-B483-8F6FC2A56212}"/>
    <cellStyle name="40% - Accent3 3 2 5 3" xfId="30654" xr:uid="{4A000099-9C63-4302-B70F-18FA40683C6F}"/>
    <cellStyle name="40% - Accent3 3 2 5 4" xfId="17091" xr:uid="{DCB74C73-A02A-4382-929B-2CCE62CAB45D}"/>
    <cellStyle name="40% - Accent3 3 2 6" xfId="44293" xr:uid="{2240FC83-6B1E-406C-8D23-C185A04A2E2A}"/>
    <cellStyle name="40% - Accent3 3 2 7" xfId="30643" xr:uid="{ABD25410-42D6-42D3-B6E3-0A3E2F179E37}"/>
    <cellStyle name="40% - Accent3 3 2 8" xfId="17080" xr:uid="{7FC3D427-F4C8-4DAB-BAFC-D5408F316058}"/>
    <cellStyle name="40% - Accent3 3 3" xfId="2617" xr:uid="{BEF847C7-A8E2-4F22-BB36-F06E4BB82667}"/>
    <cellStyle name="40% - Accent3 3 3 2" xfId="2618" xr:uid="{33A8B182-1FA3-414D-BE3E-EE9FFB2E6D9E}"/>
    <cellStyle name="40% - Accent3 3 3 2 2" xfId="2619" xr:uid="{758030B8-AED2-471F-8724-3E58902D87B0}"/>
    <cellStyle name="40% - Accent3 3 3 2 2 2" xfId="44307" xr:uid="{1946C310-5A17-4BA5-A7D4-7BBA8E27A0C4}"/>
    <cellStyle name="40% - Accent3 3 3 2 2 3" xfId="30657" xr:uid="{132CEF00-BFFE-46A7-97BC-8A754A46BA33}"/>
    <cellStyle name="40% - Accent3 3 3 2 2 4" xfId="17094" xr:uid="{8ADC7795-1CE3-4A4A-B431-7B5873BD401E}"/>
    <cellStyle name="40% - Accent3 3 3 2 3" xfId="44306" xr:uid="{A0E75257-D87F-4F7F-9255-F6575DF4409C}"/>
    <cellStyle name="40% - Accent3 3 3 2 4" xfId="30656" xr:uid="{841C3249-4CFD-4DC7-9FC2-7FC426618C99}"/>
    <cellStyle name="40% - Accent3 3 3 2 5" xfId="17093" xr:uid="{ACEDAEBC-3CC5-4EC0-A217-48419321E73B}"/>
    <cellStyle name="40% - Accent3 3 3 3" xfId="2620" xr:uid="{702B125B-BF3C-4FB9-BBAA-C035AABDBF90}"/>
    <cellStyle name="40% - Accent3 3 3 3 2" xfId="2621" xr:uid="{FC16C8DB-2112-423A-9F49-3CCB1B4C6976}"/>
    <cellStyle name="40% - Accent3 3 3 3 2 2" xfId="44309" xr:uid="{3982A3A1-9561-4835-A310-CE9810477106}"/>
    <cellStyle name="40% - Accent3 3 3 3 2 3" xfId="30659" xr:uid="{B1F44634-DDEC-4A80-AA7D-56E09581AC5B}"/>
    <cellStyle name="40% - Accent3 3 3 3 2 4" xfId="17096" xr:uid="{DAC4C181-F031-4ABC-99AB-4672662F61C6}"/>
    <cellStyle name="40% - Accent3 3 3 3 3" xfId="44308" xr:uid="{D60226D6-C776-4D82-9BB2-157E64DD86B6}"/>
    <cellStyle name="40% - Accent3 3 3 3 4" xfId="30658" xr:uid="{9F7415DF-34EC-4983-870A-86529E1DB208}"/>
    <cellStyle name="40% - Accent3 3 3 3 5" xfId="17095" xr:uid="{A9E08100-8FE6-4670-A491-32062976FC60}"/>
    <cellStyle name="40% - Accent3 3 3 4" xfId="2622" xr:uid="{5B795A5C-5508-48F1-BC2D-B0CCAC128378}"/>
    <cellStyle name="40% - Accent3 3 3 4 2" xfId="44310" xr:uid="{0331FC1E-CDD1-48D6-BAD2-00EA31D8FD9D}"/>
    <cellStyle name="40% - Accent3 3 3 4 3" xfId="30660" xr:uid="{B19CAD3B-3087-4C69-92BD-23D3BDC8F6B0}"/>
    <cellStyle name="40% - Accent3 3 3 4 4" xfId="17097" xr:uid="{E73C5E65-5382-42B8-BFF9-8ED5667340B0}"/>
    <cellStyle name="40% - Accent3 3 3 5" xfId="44305" xr:uid="{AB135A84-5FAA-4E43-9ECD-4C26F7C06F55}"/>
    <cellStyle name="40% - Accent3 3 3 6" xfId="30655" xr:uid="{0D7D60D3-0553-47C9-B9C2-49F76C4639F2}"/>
    <cellStyle name="40% - Accent3 3 3 7" xfId="17092" xr:uid="{F39BB0DC-71CA-447D-B42C-29B312D6DD4C}"/>
    <cellStyle name="40% - Accent3 3 4" xfId="2623" xr:uid="{599E89E5-3A20-4565-86A8-C3C11297FA9C}"/>
    <cellStyle name="40% - Accent3 3 4 2" xfId="2624" xr:uid="{66022146-A323-4F53-8584-AFB8ACA54DE9}"/>
    <cellStyle name="40% - Accent3 3 4 2 2" xfId="2625" xr:uid="{1721E37E-ACFF-4B36-AECD-FE864749541D}"/>
    <cellStyle name="40% - Accent3 3 4 2 2 2" xfId="44313" xr:uid="{FE06574A-D767-4AC8-BC43-5EE7E5F4A94F}"/>
    <cellStyle name="40% - Accent3 3 4 2 2 3" xfId="30663" xr:uid="{90BB960E-EDE4-4E2F-ADAD-0A93B9F23E0F}"/>
    <cellStyle name="40% - Accent3 3 4 2 2 4" xfId="17100" xr:uid="{E5911CB4-34E7-49EE-9368-B20CAD231F09}"/>
    <cellStyle name="40% - Accent3 3 4 2 3" xfId="44312" xr:uid="{FABDB04C-F384-445D-B740-FA527D38432A}"/>
    <cellStyle name="40% - Accent3 3 4 2 4" xfId="30662" xr:uid="{7ABFF04E-CC00-42BE-86D5-7EEFF43AB1E6}"/>
    <cellStyle name="40% - Accent3 3 4 2 5" xfId="17099" xr:uid="{102CC9F8-553F-4B3C-921B-993ED08AC409}"/>
    <cellStyle name="40% - Accent3 3 4 3" xfId="2626" xr:uid="{9D1F1B7A-999E-40B2-B1E6-7ED75B5867FA}"/>
    <cellStyle name="40% - Accent3 3 4 3 2" xfId="2627" xr:uid="{CB28151E-C42A-4194-8179-16E4C47205AD}"/>
    <cellStyle name="40% - Accent3 3 4 3 2 2" xfId="44315" xr:uid="{8882443D-1379-4F74-874E-B0F3D96F7115}"/>
    <cellStyle name="40% - Accent3 3 4 3 2 3" xfId="30665" xr:uid="{9B79DB52-7EAF-4639-8E4F-50AB068A32C6}"/>
    <cellStyle name="40% - Accent3 3 4 3 2 4" xfId="17102" xr:uid="{A95E5E2F-AE49-4D5B-BF48-F3E2661A7B62}"/>
    <cellStyle name="40% - Accent3 3 4 3 3" xfId="44314" xr:uid="{8D0D3375-CDDA-4460-BCFE-EB29200976BB}"/>
    <cellStyle name="40% - Accent3 3 4 3 4" xfId="30664" xr:uid="{7A9D057B-D090-4A02-B750-E00A05B8C705}"/>
    <cellStyle name="40% - Accent3 3 4 3 5" xfId="17101" xr:uid="{C833B6DE-7225-4213-83F0-35E70C4C3C88}"/>
    <cellStyle name="40% - Accent3 3 4 4" xfId="2628" xr:uid="{7BDECF9E-9D3E-404A-84FD-4FB3112E6B2C}"/>
    <cellStyle name="40% - Accent3 3 4 4 2" xfId="44316" xr:uid="{7AF2E951-AEB7-41BA-B704-0A922C295DE9}"/>
    <cellStyle name="40% - Accent3 3 4 4 3" xfId="30666" xr:uid="{A869F13B-30B6-4175-B2FB-9770B6A7A287}"/>
    <cellStyle name="40% - Accent3 3 4 4 4" xfId="17103" xr:uid="{566A208B-DFD6-4857-A392-0E7955A77AF9}"/>
    <cellStyle name="40% - Accent3 3 4 5" xfId="44311" xr:uid="{B3BA0AC4-4598-4ACA-B718-1CA4142602A4}"/>
    <cellStyle name="40% - Accent3 3 4 6" xfId="30661" xr:uid="{B91E7295-11C2-4612-857B-62848BD70291}"/>
    <cellStyle name="40% - Accent3 3 4 7" xfId="17098" xr:uid="{8D1C68A8-4889-4ECC-90B9-1842DAFDC775}"/>
    <cellStyle name="40% - Accent3 3 5" xfId="2629" xr:uid="{3D7A11CF-401F-44B0-960D-ED649AF84A84}"/>
    <cellStyle name="40% - Accent3 3 5 2" xfId="2630" xr:uid="{90C8981A-667D-439B-9335-5D38B89D8998}"/>
    <cellStyle name="40% - Accent3 3 5 2 2" xfId="2631" xr:uid="{275F9422-B8B7-4029-A2D9-F7E199D148C5}"/>
    <cellStyle name="40% - Accent3 3 5 2 2 2" xfId="44319" xr:uid="{F4ACA60E-9AF3-4935-B366-CCDDC16DCAD8}"/>
    <cellStyle name="40% - Accent3 3 5 2 2 3" xfId="30669" xr:uid="{9BB22935-32B4-4894-8B8D-B722A557251A}"/>
    <cellStyle name="40% - Accent3 3 5 2 2 4" xfId="17106" xr:uid="{602377D1-143E-4B2B-8565-5F0065A9F222}"/>
    <cellStyle name="40% - Accent3 3 5 2 3" xfId="44318" xr:uid="{032102DF-A7DF-4777-B2A1-043B23187BCF}"/>
    <cellStyle name="40% - Accent3 3 5 2 4" xfId="30668" xr:uid="{B1A3850E-A9BD-4A30-BDE1-143B07036D48}"/>
    <cellStyle name="40% - Accent3 3 5 2 5" xfId="17105" xr:uid="{C778E78D-826C-4BB5-8695-1E039553D315}"/>
    <cellStyle name="40% - Accent3 3 5 3" xfId="2632" xr:uid="{CC5D3A8F-6E86-4C40-B660-379AC634A41F}"/>
    <cellStyle name="40% - Accent3 3 5 3 2" xfId="2633" xr:uid="{CDF59EAD-F8AD-4AD2-B4E5-9E10B014D082}"/>
    <cellStyle name="40% - Accent3 3 5 3 2 2" xfId="44321" xr:uid="{DE42898A-95AA-4548-8C0E-486E5222ED22}"/>
    <cellStyle name="40% - Accent3 3 5 3 2 3" xfId="30671" xr:uid="{E053E84E-E6D1-4FF2-861F-D5593D9BBFD6}"/>
    <cellStyle name="40% - Accent3 3 5 3 2 4" xfId="17108" xr:uid="{AAF04134-30D7-49DD-87B8-D971C051A89F}"/>
    <cellStyle name="40% - Accent3 3 5 3 3" xfId="44320" xr:uid="{FEC2C4A5-F379-49DD-B8D3-BE68FC0D37F9}"/>
    <cellStyle name="40% - Accent3 3 5 3 4" xfId="30670" xr:uid="{59B0F4CD-628F-47CD-BA87-E119B32B8DB9}"/>
    <cellStyle name="40% - Accent3 3 5 3 5" xfId="17107" xr:uid="{819A7425-7B72-450D-8FB3-AAD921458CEA}"/>
    <cellStyle name="40% - Accent3 3 5 4" xfId="2634" xr:uid="{EC239216-10A3-4962-AAB2-0F888C9A38A5}"/>
    <cellStyle name="40% - Accent3 3 5 4 2" xfId="44322" xr:uid="{44E94B83-D58F-4C89-AAF0-9D05DF080C33}"/>
    <cellStyle name="40% - Accent3 3 5 4 3" xfId="30672" xr:uid="{7B8B67C1-47F9-4BB3-AD67-FB93E88D5E66}"/>
    <cellStyle name="40% - Accent3 3 5 4 4" xfId="17109" xr:uid="{A596FBED-FA60-4DC7-84FE-F42BFCBFC7DE}"/>
    <cellStyle name="40% - Accent3 3 5 5" xfId="44317" xr:uid="{0A435BDD-32B1-4719-80F2-7ABE5AC6C7D1}"/>
    <cellStyle name="40% - Accent3 3 5 6" xfId="30667" xr:uid="{7A1B470E-F916-48FC-A73A-7D25B392E5A1}"/>
    <cellStyle name="40% - Accent3 3 5 7" xfId="17104" xr:uid="{CF0D944D-DCE3-46EB-9AD6-C0E2E86FD47B}"/>
    <cellStyle name="40% - Accent3 3 6" xfId="2635" xr:uid="{77201641-A80C-41BC-A405-893A0E6C0DD5}"/>
    <cellStyle name="40% - Accent3 3 6 2" xfId="2636" xr:uid="{B2BA7D35-8C98-4629-B7B6-913423F49BDF}"/>
    <cellStyle name="40% - Accent3 3 6 2 2" xfId="44324" xr:uid="{54C8D966-E618-4929-B1DF-94ACF5341C0D}"/>
    <cellStyle name="40% - Accent3 3 6 2 3" xfId="30674" xr:uid="{1E044BB2-C7AE-419F-9AE3-281DB070EDE7}"/>
    <cellStyle name="40% - Accent3 3 6 2 4" xfId="17111" xr:uid="{BA71975D-BD10-48E1-8D2C-33584EAD8F26}"/>
    <cellStyle name="40% - Accent3 3 6 3" xfId="44323" xr:uid="{24CC6F74-19B7-46ED-9DD0-C5B76A7FB9B1}"/>
    <cellStyle name="40% - Accent3 3 6 4" xfId="30673" xr:uid="{2DF69C3B-21B2-43C6-90DC-5C79BE978554}"/>
    <cellStyle name="40% - Accent3 3 6 5" xfId="17110" xr:uid="{608D421C-8587-4771-B65C-0869411478D3}"/>
    <cellStyle name="40% - Accent3 3 7" xfId="2637" xr:uid="{6972EE9E-5C4A-4BAD-8722-69E8471E8DFA}"/>
    <cellStyle name="40% - Accent3 3 7 2" xfId="2638" xr:uid="{9C1D3D38-D96A-4D31-BB36-B2B800A92E48}"/>
    <cellStyle name="40% - Accent3 3 7 2 2" xfId="44326" xr:uid="{8ED5AEE2-598B-49C5-8416-E9AE58649412}"/>
    <cellStyle name="40% - Accent3 3 7 2 3" xfId="30676" xr:uid="{DCAE1DD1-D4E6-4246-86A9-A942801136E6}"/>
    <cellStyle name="40% - Accent3 3 7 2 4" xfId="17113" xr:uid="{5F84D19F-50F8-4ABD-A69D-FE300712072B}"/>
    <cellStyle name="40% - Accent3 3 7 3" xfId="44325" xr:uid="{45A081E3-F7AA-40A8-8611-76BEA4AE3FE4}"/>
    <cellStyle name="40% - Accent3 3 7 4" xfId="30675" xr:uid="{7D3B7660-F934-48A6-B928-6F7EDDBEDE54}"/>
    <cellStyle name="40% - Accent3 3 7 5" xfId="17112" xr:uid="{24D342DC-EBA4-4F90-8982-C4989EB3D031}"/>
    <cellStyle name="40% - Accent3 3 8" xfId="2639" xr:uid="{594A6A7F-1F21-4C50-B325-70F4BE7FA7DB}"/>
    <cellStyle name="40% - Accent3 3 8 2" xfId="44327" xr:uid="{50E71C3D-4958-418A-B510-91C141B8AF80}"/>
    <cellStyle name="40% - Accent3 3 8 3" xfId="30677" xr:uid="{C3A36A09-238B-46BA-88FB-25E8BA377F91}"/>
    <cellStyle name="40% - Accent3 3 8 4" xfId="17114" xr:uid="{DACD8063-6423-44A6-8C42-31E54410B01B}"/>
    <cellStyle name="40% - Accent3 3 9" xfId="41811" xr:uid="{ECDA27DC-C054-4107-8928-B7731D0F723D}"/>
    <cellStyle name="40% - Accent3 4" xfId="31" xr:uid="{398CBB3A-299A-49B4-BC5A-13A44FE2CC0F}"/>
    <cellStyle name="40% - Accent3 4 10" xfId="44328" xr:uid="{51F6CDA3-8F1D-4102-9D4D-61BECE9B64C2}"/>
    <cellStyle name="40% - Accent3 4 11" xfId="30678" xr:uid="{2B06AC7A-AD92-4158-AE1A-D1B0BF40C254}"/>
    <cellStyle name="40% - Accent3 4 12" xfId="17115" xr:uid="{8C3E3BC7-85A1-422B-8202-18B87624CF0D}"/>
    <cellStyle name="40% - Accent3 4 13" xfId="2640" xr:uid="{06646A81-D72E-446A-96BD-F2CE97684425}"/>
    <cellStyle name="40% - Accent3 4 2" xfId="2641" xr:uid="{775DB5BE-50DB-4EFB-9677-A15307C9E499}"/>
    <cellStyle name="40% - Accent3 4 2 2" xfId="2642" xr:uid="{92102DEC-7B70-4C6F-9FB4-350B5ADB0626}"/>
    <cellStyle name="40% - Accent3 4 2 2 2" xfId="2643" xr:uid="{B2DDC235-35EB-4D2E-A282-D7F487C90EB1}"/>
    <cellStyle name="40% - Accent3 4 2 2 2 2" xfId="2644" xr:uid="{6620D592-3EE8-497A-937D-F737FB7889CA}"/>
    <cellStyle name="40% - Accent3 4 2 2 2 2 2" xfId="44332" xr:uid="{ECE2A03D-77EC-4CB3-8E4C-07AD850E9DC3}"/>
    <cellStyle name="40% - Accent3 4 2 2 2 2 3" xfId="30682" xr:uid="{99ADD209-D11C-4BDC-8BC1-CD6176B8AD13}"/>
    <cellStyle name="40% - Accent3 4 2 2 2 2 4" xfId="17119" xr:uid="{CC715851-0F8B-4D47-9C10-19F925AE3813}"/>
    <cellStyle name="40% - Accent3 4 2 2 2 3" xfId="44331" xr:uid="{FA6985AC-2DD8-404D-8B7A-7E0134D0BDC6}"/>
    <cellStyle name="40% - Accent3 4 2 2 2 4" xfId="30681" xr:uid="{CB5B0EEC-3DBF-4435-AD31-EB3528E2210B}"/>
    <cellStyle name="40% - Accent3 4 2 2 2 5" xfId="17118" xr:uid="{B51205C7-8A1D-4FD2-A9F7-E929E4FD84CC}"/>
    <cellStyle name="40% - Accent3 4 2 2 3" xfId="2645" xr:uid="{3B0D8141-7D79-411B-AA82-478FA9BE5FD2}"/>
    <cellStyle name="40% - Accent3 4 2 2 3 2" xfId="2646" xr:uid="{BAA5A7A5-ABF9-44E9-92CA-524C4037F3BE}"/>
    <cellStyle name="40% - Accent3 4 2 2 3 2 2" xfId="44334" xr:uid="{A109C85C-2B96-4B8A-961C-79A253DDB3C2}"/>
    <cellStyle name="40% - Accent3 4 2 2 3 2 3" xfId="30684" xr:uid="{D7A39D5C-59CD-444D-9018-065B6B50A960}"/>
    <cellStyle name="40% - Accent3 4 2 2 3 2 4" xfId="17121" xr:uid="{8577614A-1A69-4A2C-BEB5-E63A06C7507B}"/>
    <cellStyle name="40% - Accent3 4 2 2 3 3" xfId="44333" xr:uid="{6B53E90C-6A05-49A6-B72A-EC89F367542A}"/>
    <cellStyle name="40% - Accent3 4 2 2 3 4" xfId="30683" xr:uid="{DC2590F8-DCF8-4B9A-AEB2-C7B08759DE7F}"/>
    <cellStyle name="40% - Accent3 4 2 2 3 5" xfId="17120" xr:uid="{696330E6-6F91-41AE-9EC9-E5E78D37DB10}"/>
    <cellStyle name="40% - Accent3 4 2 2 4" xfId="2647" xr:uid="{70AA77F6-4FDD-494F-B69E-9FA072187693}"/>
    <cellStyle name="40% - Accent3 4 2 2 4 2" xfId="44335" xr:uid="{5C02FD6E-5DB3-4E9B-BB95-09349753028C}"/>
    <cellStyle name="40% - Accent3 4 2 2 4 3" xfId="30685" xr:uid="{9F763264-EF66-4765-AF44-FAEB70388BC7}"/>
    <cellStyle name="40% - Accent3 4 2 2 4 4" xfId="17122" xr:uid="{28196BED-9EEE-4E49-B3DC-4EC338F11D8F}"/>
    <cellStyle name="40% - Accent3 4 2 2 5" xfId="44330" xr:uid="{DF0F3A9E-D204-4611-BA05-5C8F46451C0E}"/>
    <cellStyle name="40% - Accent3 4 2 2 6" xfId="30680" xr:uid="{A2218B85-0B8B-4356-BCEB-9873462C58A5}"/>
    <cellStyle name="40% - Accent3 4 2 2 7" xfId="17117" xr:uid="{DAC87663-013F-435E-A331-F7F497214CDC}"/>
    <cellStyle name="40% - Accent3 4 2 3" xfId="2648" xr:uid="{639E9DA7-323B-4B5E-82E3-E4E2B1AB78C1}"/>
    <cellStyle name="40% - Accent3 4 2 3 2" xfId="2649" xr:uid="{A0A4EE8F-AE30-43B8-96EA-202F15A7B998}"/>
    <cellStyle name="40% - Accent3 4 2 3 2 2" xfId="44337" xr:uid="{C6E107D7-DDEF-418D-9FAD-2BC9A869B1C0}"/>
    <cellStyle name="40% - Accent3 4 2 3 2 3" xfId="30687" xr:uid="{9AE5D282-8B95-4F14-AC36-7A2CB729778F}"/>
    <cellStyle name="40% - Accent3 4 2 3 2 4" xfId="17124" xr:uid="{6E65C8C7-0391-4BD5-A3E4-F10C68855C79}"/>
    <cellStyle name="40% - Accent3 4 2 3 3" xfId="44336" xr:uid="{C61F5A83-D1F2-4423-8713-EED8E8DA7D10}"/>
    <cellStyle name="40% - Accent3 4 2 3 4" xfId="30686" xr:uid="{2B6AE146-ED17-4CEB-9466-4E9CB6A05DCA}"/>
    <cellStyle name="40% - Accent3 4 2 3 5" xfId="17123" xr:uid="{7191A3F2-1CD9-4FE1-BAC0-2154E32BD0BA}"/>
    <cellStyle name="40% - Accent3 4 2 4" xfId="2650" xr:uid="{B45AC23C-8D84-4DF8-AD29-5875190CE5AD}"/>
    <cellStyle name="40% - Accent3 4 2 4 2" xfId="2651" xr:uid="{97725ADA-DCA6-47E9-84ED-668072461E9B}"/>
    <cellStyle name="40% - Accent3 4 2 4 2 2" xfId="44339" xr:uid="{3F2E068F-11C8-4E4B-A4B9-9174FD2B5359}"/>
    <cellStyle name="40% - Accent3 4 2 4 2 3" xfId="30689" xr:uid="{C3BF0CC8-E56E-4836-8416-641300143E3D}"/>
    <cellStyle name="40% - Accent3 4 2 4 2 4" xfId="17126" xr:uid="{DEBDCEDD-F1B8-484C-9E78-95086689ADF0}"/>
    <cellStyle name="40% - Accent3 4 2 4 3" xfId="44338" xr:uid="{484AF66A-04C6-4A98-9301-1A69806A968B}"/>
    <cellStyle name="40% - Accent3 4 2 4 4" xfId="30688" xr:uid="{23AD2BDD-5D03-4AD2-95C7-F6638EC2576D}"/>
    <cellStyle name="40% - Accent3 4 2 4 5" xfId="17125" xr:uid="{A1014481-9764-40A1-AB2C-010123A2C695}"/>
    <cellStyle name="40% - Accent3 4 2 5" xfId="2652" xr:uid="{1D0AFAFA-FEFE-4202-8860-350DF6F0E088}"/>
    <cellStyle name="40% - Accent3 4 2 5 2" xfId="44340" xr:uid="{103303B6-E98E-49EA-86E0-42784FBF1B78}"/>
    <cellStyle name="40% - Accent3 4 2 5 3" xfId="30690" xr:uid="{C8F142C4-E07B-440A-837E-1CDFE86BB0DE}"/>
    <cellStyle name="40% - Accent3 4 2 5 4" xfId="17127" xr:uid="{BBB83FD8-A065-4858-80B3-122749741B53}"/>
    <cellStyle name="40% - Accent3 4 2 6" xfId="44329" xr:uid="{2C2FEA13-AE00-4EEF-BD05-5E254527D742}"/>
    <cellStyle name="40% - Accent3 4 2 7" xfId="30679" xr:uid="{DD6BE4EE-A828-4FA8-BDB6-5F3D6292EB69}"/>
    <cellStyle name="40% - Accent3 4 2 8" xfId="17116" xr:uid="{39ECD988-2CDA-459E-82C3-D6DC0D393EE2}"/>
    <cellStyle name="40% - Accent3 4 3" xfId="2653" xr:uid="{3F5E0823-A7DB-4E8B-A0FA-C9D00FEFB6D4}"/>
    <cellStyle name="40% - Accent3 4 3 2" xfId="2654" xr:uid="{5554BD9A-85CA-42F7-BF48-8A8963822530}"/>
    <cellStyle name="40% - Accent3 4 3 2 2" xfId="2655" xr:uid="{84A90FE4-D6A9-409A-AAA3-E397D85D419D}"/>
    <cellStyle name="40% - Accent3 4 3 2 2 2" xfId="44343" xr:uid="{0986844F-0C9B-449A-BB13-F73399FEFAD6}"/>
    <cellStyle name="40% - Accent3 4 3 2 2 3" xfId="30693" xr:uid="{3B388CA1-D998-4610-8119-0F7A5C65E732}"/>
    <cellStyle name="40% - Accent3 4 3 2 2 4" xfId="17130" xr:uid="{25FE80BD-10DD-40D6-B927-5D5B1B7864D8}"/>
    <cellStyle name="40% - Accent3 4 3 2 3" xfId="44342" xr:uid="{96A9D0FC-1D5B-45D0-9CD8-E37958AE2B61}"/>
    <cellStyle name="40% - Accent3 4 3 2 4" xfId="30692" xr:uid="{30DA3E24-1335-45BF-B634-18DBB700ACB1}"/>
    <cellStyle name="40% - Accent3 4 3 2 5" xfId="17129" xr:uid="{8918ADE5-5965-4C61-85FC-20CF50387BAE}"/>
    <cellStyle name="40% - Accent3 4 3 3" xfId="2656" xr:uid="{4C0921C2-F11C-4A4E-A2DA-2ED433F2FDFD}"/>
    <cellStyle name="40% - Accent3 4 3 3 2" xfId="2657" xr:uid="{FC6F9A89-0A15-45A8-A337-001B7C39C2A6}"/>
    <cellStyle name="40% - Accent3 4 3 3 2 2" xfId="44345" xr:uid="{E1DFB307-AD11-4FCA-B4E8-C25C456977A8}"/>
    <cellStyle name="40% - Accent3 4 3 3 2 3" xfId="30695" xr:uid="{DF48FACE-B614-47D6-BFE9-F05D9BE1CC95}"/>
    <cellStyle name="40% - Accent3 4 3 3 2 4" xfId="17132" xr:uid="{FF5481D6-655A-4F35-8B6A-C9A5848731DD}"/>
    <cellStyle name="40% - Accent3 4 3 3 3" xfId="44344" xr:uid="{129A80B7-2850-43A5-B1B6-5C5AE5AB0FF1}"/>
    <cellStyle name="40% - Accent3 4 3 3 4" xfId="30694" xr:uid="{BF7B323F-1B05-48B9-804D-43502847A242}"/>
    <cellStyle name="40% - Accent3 4 3 3 5" xfId="17131" xr:uid="{AB922212-BB8D-4D80-80D0-3BBB7449D28C}"/>
    <cellStyle name="40% - Accent3 4 3 4" xfId="2658" xr:uid="{53AB1CC3-7229-471F-BA32-52D932610BD0}"/>
    <cellStyle name="40% - Accent3 4 3 4 2" xfId="44346" xr:uid="{CAE3BD83-6F0B-446D-A342-6907C6A5A917}"/>
    <cellStyle name="40% - Accent3 4 3 4 3" xfId="30696" xr:uid="{D1B8F85A-DDF3-4A4A-A501-CCFCA3B3826B}"/>
    <cellStyle name="40% - Accent3 4 3 4 4" xfId="17133" xr:uid="{60419A9D-6E86-4854-BA85-2B9EB4BFF6F5}"/>
    <cellStyle name="40% - Accent3 4 3 5" xfId="44341" xr:uid="{BD690C73-4977-4C0E-A3F1-734D83255F12}"/>
    <cellStyle name="40% - Accent3 4 3 6" xfId="30691" xr:uid="{D4458DFE-A935-4205-A6F1-5372F8640A1C}"/>
    <cellStyle name="40% - Accent3 4 3 7" xfId="17128" xr:uid="{893CD7BF-3DA2-4C07-860F-B62016383E76}"/>
    <cellStyle name="40% - Accent3 4 4" xfId="2659" xr:uid="{53200A2B-CDE8-4723-8347-C7D4C3B5E000}"/>
    <cellStyle name="40% - Accent3 4 4 2" xfId="2660" xr:uid="{A2458D32-078F-4B27-89F7-DB4D47CAE34F}"/>
    <cellStyle name="40% - Accent3 4 4 2 2" xfId="2661" xr:uid="{612A19A6-524D-4F7C-9512-0480729C3E68}"/>
    <cellStyle name="40% - Accent3 4 4 2 2 2" xfId="44349" xr:uid="{4C246FFC-6878-432F-99B5-45163C9705E7}"/>
    <cellStyle name="40% - Accent3 4 4 2 2 3" xfId="30699" xr:uid="{5BBEE74B-43AD-4DF1-8A68-57CF1220CC03}"/>
    <cellStyle name="40% - Accent3 4 4 2 2 4" xfId="17136" xr:uid="{AE7F5AE5-E2EF-4A7A-BCD4-AF416CB57818}"/>
    <cellStyle name="40% - Accent3 4 4 2 3" xfId="44348" xr:uid="{C53B4D96-5FE0-4DF8-B0BC-B46A789AD1F1}"/>
    <cellStyle name="40% - Accent3 4 4 2 4" xfId="30698" xr:uid="{C9178E72-2CAC-4335-A837-ADD74BB09C54}"/>
    <cellStyle name="40% - Accent3 4 4 2 5" xfId="17135" xr:uid="{6F59C3CA-FB5B-4181-960B-9456E938EFBA}"/>
    <cellStyle name="40% - Accent3 4 4 3" xfId="2662" xr:uid="{840261B5-7705-4486-B4B7-371708717039}"/>
    <cellStyle name="40% - Accent3 4 4 3 2" xfId="2663" xr:uid="{FF10D7FF-EDC5-483E-9B60-F415610EF371}"/>
    <cellStyle name="40% - Accent3 4 4 3 2 2" xfId="44351" xr:uid="{8F4F5501-A1D2-4802-9209-36BD9FFE3532}"/>
    <cellStyle name="40% - Accent3 4 4 3 2 3" xfId="30701" xr:uid="{64E6B764-5CA0-46D6-84DF-74FBE88FA1C4}"/>
    <cellStyle name="40% - Accent3 4 4 3 2 4" xfId="17138" xr:uid="{AA728B49-F381-4006-937B-16D300A84CA2}"/>
    <cellStyle name="40% - Accent3 4 4 3 3" xfId="44350" xr:uid="{9C14A937-30FF-4C10-812E-2E4CA878D43D}"/>
    <cellStyle name="40% - Accent3 4 4 3 4" xfId="30700" xr:uid="{F6ED7C60-DAA5-4F55-8506-972E21F8D61F}"/>
    <cellStyle name="40% - Accent3 4 4 3 5" xfId="17137" xr:uid="{DCC0D771-41C7-4607-A3A7-55AFA8FF49B1}"/>
    <cellStyle name="40% - Accent3 4 4 4" xfId="2664" xr:uid="{CEA05F4D-957C-474F-8869-693546AAFAC8}"/>
    <cellStyle name="40% - Accent3 4 4 4 2" xfId="44352" xr:uid="{E1261FC0-AB7D-4AEB-8985-FF41F3DEFEEC}"/>
    <cellStyle name="40% - Accent3 4 4 4 3" xfId="30702" xr:uid="{A4DF1793-511E-434C-9F5D-18D85BBDF92F}"/>
    <cellStyle name="40% - Accent3 4 4 4 4" xfId="17139" xr:uid="{F4A3574B-9155-4FE8-A597-1C312F24A78A}"/>
    <cellStyle name="40% - Accent3 4 4 5" xfId="44347" xr:uid="{7D2A7510-1089-402A-98D5-AA541423F9AF}"/>
    <cellStyle name="40% - Accent3 4 4 6" xfId="30697" xr:uid="{E295F0D7-EB2E-426B-A217-393971E8A500}"/>
    <cellStyle name="40% - Accent3 4 4 7" xfId="17134" xr:uid="{4E978063-3656-455C-AD51-6ECF070E8127}"/>
    <cellStyle name="40% - Accent3 4 5" xfId="2665" xr:uid="{581E8932-F90C-4E34-AB96-5320CFD67A78}"/>
    <cellStyle name="40% - Accent3 4 5 2" xfId="2666" xr:uid="{08A3EA0A-C678-4841-9843-6944D4C05D84}"/>
    <cellStyle name="40% - Accent3 4 5 2 2" xfId="2667" xr:uid="{7474D605-930A-471B-B835-8C9736B7C446}"/>
    <cellStyle name="40% - Accent3 4 5 2 2 2" xfId="44355" xr:uid="{B288EF1E-A9CD-4CE2-8047-88605B3E9FA6}"/>
    <cellStyle name="40% - Accent3 4 5 2 2 3" xfId="30705" xr:uid="{7012067F-39C7-486F-861D-12E0832BA188}"/>
    <cellStyle name="40% - Accent3 4 5 2 2 4" xfId="17142" xr:uid="{70345E57-C6BD-4C55-B486-5A98A382D5FD}"/>
    <cellStyle name="40% - Accent3 4 5 2 3" xfId="44354" xr:uid="{3D57B4A1-4C5D-4B23-A045-EB61FB3C59A2}"/>
    <cellStyle name="40% - Accent3 4 5 2 4" xfId="30704" xr:uid="{2C48AD0A-91A2-463E-BF5F-59274AF81695}"/>
    <cellStyle name="40% - Accent3 4 5 2 5" xfId="17141" xr:uid="{72E6CF6D-4303-4AAF-841A-694EFD1957ED}"/>
    <cellStyle name="40% - Accent3 4 5 3" xfId="2668" xr:uid="{2C0C0F06-CBB4-45C3-8000-1F4D2F12F12A}"/>
    <cellStyle name="40% - Accent3 4 5 3 2" xfId="2669" xr:uid="{628A2981-51BC-4A4C-8108-B979A1C5030A}"/>
    <cellStyle name="40% - Accent3 4 5 3 2 2" xfId="44357" xr:uid="{EAF69076-283E-47D5-B2D0-E90B07FC8C5C}"/>
    <cellStyle name="40% - Accent3 4 5 3 2 3" xfId="30707" xr:uid="{8CD2B2B9-C635-46DD-AD09-1462442BE252}"/>
    <cellStyle name="40% - Accent3 4 5 3 2 4" xfId="17144" xr:uid="{1178A1BB-89DC-42B4-BC87-4CF3F447118C}"/>
    <cellStyle name="40% - Accent3 4 5 3 3" xfId="44356" xr:uid="{BCF3A52F-E624-439F-8A9F-DC1960478A95}"/>
    <cellStyle name="40% - Accent3 4 5 3 4" xfId="30706" xr:uid="{B37754A9-F8B7-416F-BB31-BA361B96530F}"/>
    <cellStyle name="40% - Accent3 4 5 3 5" xfId="17143" xr:uid="{BDE209A6-26C3-4580-8CAB-2BBB811ED883}"/>
    <cellStyle name="40% - Accent3 4 5 4" xfId="2670" xr:uid="{95E797A8-6226-4519-B5D6-CDDE21030A3B}"/>
    <cellStyle name="40% - Accent3 4 5 4 2" xfId="44358" xr:uid="{1B9495F6-87CD-4F7A-AC06-13DD94BAE77B}"/>
    <cellStyle name="40% - Accent3 4 5 4 3" xfId="30708" xr:uid="{7CF4C133-312C-4DB2-8F8A-31DF638EF04A}"/>
    <cellStyle name="40% - Accent3 4 5 4 4" xfId="17145" xr:uid="{8F8F36A4-75B7-439C-A9F0-AD1797449C25}"/>
    <cellStyle name="40% - Accent3 4 5 5" xfId="44353" xr:uid="{AEB3DC14-7480-444E-A0B2-B6E48C9A5CED}"/>
    <cellStyle name="40% - Accent3 4 5 6" xfId="30703" xr:uid="{47DA24CF-8642-4070-83A8-4B2BB4A66E3B}"/>
    <cellStyle name="40% - Accent3 4 5 7" xfId="17140" xr:uid="{455D62EA-72F9-45B3-A695-9A249C1C6E21}"/>
    <cellStyle name="40% - Accent3 4 6" xfId="2671" xr:uid="{755283FD-6D2A-4A2F-8861-EC23C1872DBC}"/>
    <cellStyle name="40% - Accent3 4 6 2" xfId="2672" xr:uid="{2AE3A1F7-166B-4F46-A4ED-234E11E6A151}"/>
    <cellStyle name="40% - Accent3 4 6 2 2" xfId="44360" xr:uid="{BF3A7D35-00AA-4A48-B7D5-B253D13D07A3}"/>
    <cellStyle name="40% - Accent3 4 6 2 3" xfId="30710" xr:uid="{733A4DB7-54E6-40FE-AAEE-CE7F105892D9}"/>
    <cellStyle name="40% - Accent3 4 6 2 4" xfId="17147" xr:uid="{FC916E02-9756-449D-BED2-B28E213B64DE}"/>
    <cellStyle name="40% - Accent3 4 6 3" xfId="44359" xr:uid="{8A36F113-15D3-4C9B-AF6F-478E9C757999}"/>
    <cellStyle name="40% - Accent3 4 6 4" xfId="30709" xr:uid="{AF1D8901-09E2-4F7F-BDD9-D647CCC4152F}"/>
    <cellStyle name="40% - Accent3 4 6 5" xfId="17146" xr:uid="{2BEED330-B77A-4490-9EFF-65F8888B46B9}"/>
    <cellStyle name="40% - Accent3 4 7" xfId="2673" xr:uid="{0B73B252-2378-446A-BF25-2BB4D4730842}"/>
    <cellStyle name="40% - Accent3 4 7 2" xfId="2674" xr:uid="{D1C7B6C6-B867-44AA-B5D0-B3223B4F92E4}"/>
    <cellStyle name="40% - Accent3 4 7 2 2" xfId="44362" xr:uid="{A114BCCE-C395-4238-8E7C-F6A240EEED40}"/>
    <cellStyle name="40% - Accent3 4 7 2 3" xfId="30712" xr:uid="{874D3104-1077-4ADF-9877-C9C67057B4E1}"/>
    <cellStyle name="40% - Accent3 4 7 2 4" xfId="17149" xr:uid="{B35C6DE0-AC80-49DF-B932-FE3DDAED939F}"/>
    <cellStyle name="40% - Accent3 4 7 3" xfId="44361" xr:uid="{6DA573A0-D41F-43D6-9CF7-B02F4D536A7C}"/>
    <cellStyle name="40% - Accent3 4 7 4" xfId="30711" xr:uid="{4ADC4142-150B-45BC-882E-944B42D95F7E}"/>
    <cellStyle name="40% - Accent3 4 7 5" xfId="17148" xr:uid="{50D326FB-8EA2-4497-ADCF-CE93FF982942}"/>
    <cellStyle name="40% - Accent3 4 8" xfId="2675" xr:uid="{D17004F8-0182-4310-A024-7A6E943AD1EC}"/>
    <cellStyle name="40% - Accent3 4 8 2" xfId="44363" xr:uid="{DE9AF978-E09B-4313-A6F4-BBCB6569BF48}"/>
    <cellStyle name="40% - Accent3 4 8 3" xfId="30713" xr:uid="{AB309B79-6015-4BE0-B2D6-B09BB361AF47}"/>
    <cellStyle name="40% - Accent3 4 8 4" xfId="17150" xr:uid="{1A5F3BEF-303E-440B-BE9A-F7D975C94653}"/>
    <cellStyle name="40% - Accent3 4 9" xfId="41809" xr:uid="{33CA7210-FB36-4675-9168-2AF8C4637C81}"/>
    <cellStyle name="40% - Accent3 5" xfId="2676" xr:uid="{48ACBA76-E6C3-480F-91CF-6EF4506AA56C}"/>
    <cellStyle name="40% - Accent3 5 10" xfId="30714" xr:uid="{C13B3501-18B3-4855-AFB8-925DB3707C0E}"/>
    <cellStyle name="40% - Accent3 5 11" xfId="17151" xr:uid="{7BBCCC22-020F-4FCF-94A5-6163D1A2C1D6}"/>
    <cellStyle name="40% - Accent3 5 2" xfId="2677" xr:uid="{9C0457D1-0019-44C2-B971-DFAE4BD32B1D}"/>
    <cellStyle name="40% - Accent3 5 2 2" xfId="2678" xr:uid="{B6A4DE8F-33A1-401D-A3EA-636E501BD253}"/>
    <cellStyle name="40% - Accent3 5 2 2 2" xfId="2679" xr:uid="{3459C1C2-A455-43E4-9C27-EECCB92DAE7F}"/>
    <cellStyle name="40% - Accent3 5 2 2 2 2" xfId="2680" xr:uid="{8C9CAD6D-DD3E-4F37-9DD9-9E0ACB86593D}"/>
    <cellStyle name="40% - Accent3 5 2 2 2 2 2" xfId="44368" xr:uid="{F348730E-C956-476C-A984-5597CD9B0697}"/>
    <cellStyle name="40% - Accent3 5 2 2 2 2 3" xfId="30718" xr:uid="{F8433925-355F-4BC5-94B4-87CA76690EDD}"/>
    <cellStyle name="40% - Accent3 5 2 2 2 2 4" xfId="17155" xr:uid="{D06BAE81-CFD2-457D-A4A6-3BC067D5CF25}"/>
    <cellStyle name="40% - Accent3 5 2 2 2 3" xfId="44367" xr:uid="{09E32963-F892-419F-974A-4AAD1B91245D}"/>
    <cellStyle name="40% - Accent3 5 2 2 2 4" xfId="30717" xr:uid="{F02A653E-5D7D-4524-9B0E-F4F9C134DB6D}"/>
    <cellStyle name="40% - Accent3 5 2 2 2 5" xfId="17154" xr:uid="{6A4CEA76-3059-46EC-978C-C36D721348E8}"/>
    <cellStyle name="40% - Accent3 5 2 2 3" xfId="2681" xr:uid="{7314167D-190B-4F7C-8EB0-117A7B3FB292}"/>
    <cellStyle name="40% - Accent3 5 2 2 3 2" xfId="2682" xr:uid="{EED10548-F86A-4141-8612-FA18A53F0A81}"/>
    <cellStyle name="40% - Accent3 5 2 2 3 2 2" xfId="44370" xr:uid="{BCE09984-8821-4F07-B72A-66749A4A5CAB}"/>
    <cellStyle name="40% - Accent3 5 2 2 3 2 3" xfId="30720" xr:uid="{BC73EFB8-DC2E-476B-9B69-26FF2EA4A68E}"/>
    <cellStyle name="40% - Accent3 5 2 2 3 2 4" xfId="17157" xr:uid="{7A1F49E0-B44A-4EFC-9D73-320752F9477E}"/>
    <cellStyle name="40% - Accent3 5 2 2 3 3" xfId="44369" xr:uid="{8644F763-6D2B-40EB-9127-6660A0532EAD}"/>
    <cellStyle name="40% - Accent3 5 2 2 3 4" xfId="30719" xr:uid="{4B868709-7955-4125-964D-8070D087CACF}"/>
    <cellStyle name="40% - Accent3 5 2 2 3 5" xfId="17156" xr:uid="{B6C517A8-EAAC-4951-BA0A-0F82C50EDA4A}"/>
    <cellStyle name="40% - Accent3 5 2 2 4" xfId="2683" xr:uid="{72CA72FD-63A9-49EC-969C-F9A9ABC4FD04}"/>
    <cellStyle name="40% - Accent3 5 2 2 4 2" xfId="44371" xr:uid="{0FB85200-BB60-4311-ACA2-581193E40571}"/>
    <cellStyle name="40% - Accent3 5 2 2 4 3" xfId="30721" xr:uid="{656D5A32-23B0-4EDF-A870-332747D9470E}"/>
    <cellStyle name="40% - Accent3 5 2 2 4 4" xfId="17158" xr:uid="{C8F40183-4BFB-438B-B5A7-2012746DCF4D}"/>
    <cellStyle name="40% - Accent3 5 2 2 5" xfId="44366" xr:uid="{A4B4875F-3260-48BB-BD9D-29EF9FC0AB41}"/>
    <cellStyle name="40% - Accent3 5 2 2 6" xfId="30716" xr:uid="{EAD56674-2856-4E27-82DD-5D19B31B07D1}"/>
    <cellStyle name="40% - Accent3 5 2 2 7" xfId="17153" xr:uid="{25600CBA-BBEF-44B9-B413-4ACF47B8E4B5}"/>
    <cellStyle name="40% - Accent3 5 2 3" xfId="2684" xr:uid="{1ED77702-FE57-4887-ADC9-B249DB24B151}"/>
    <cellStyle name="40% - Accent3 5 2 3 2" xfId="2685" xr:uid="{FEB9662F-B34E-4AC2-A5FF-5818BE1F6851}"/>
    <cellStyle name="40% - Accent3 5 2 3 2 2" xfId="44373" xr:uid="{1B24CDF8-5974-4351-AFF7-3FC9DCF14BCF}"/>
    <cellStyle name="40% - Accent3 5 2 3 2 3" xfId="30723" xr:uid="{A082C2B9-C372-4DF7-AF0D-6C21AB19CEDE}"/>
    <cellStyle name="40% - Accent3 5 2 3 2 4" xfId="17160" xr:uid="{CAAF20AC-6D36-4F1D-9262-C014C45D5CB4}"/>
    <cellStyle name="40% - Accent3 5 2 3 3" xfId="44372" xr:uid="{B69ED14A-DDFC-492D-9155-80B378CAAADB}"/>
    <cellStyle name="40% - Accent3 5 2 3 4" xfId="30722" xr:uid="{611A525D-EFFD-41DA-9811-BC1E826F6F59}"/>
    <cellStyle name="40% - Accent3 5 2 3 5" xfId="17159" xr:uid="{F07A911F-2E15-4D81-9CE4-3D4F6BA5C1DD}"/>
    <cellStyle name="40% - Accent3 5 2 4" xfId="2686" xr:uid="{55EF52EA-ECF1-4202-A475-ACB2EB9051A8}"/>
    <cellStyle name="40% - Accent3 5 2 4 2" xfId="2687" xr:uid="{47FBD626-CB0E-4B7D-ADBE-4EC8F2122347}"/>
    <cellStyle name="40% - Accent3 5 2 4 2 2" xfId="44375" xr:uid="{8BC2EC59-E8BD-4EAB-B85F-349AF32566C7}"/>
    <cellStyle name="40% - Accent3 5 2 4 2 3" xfId="30725" xr:uid="{B36F1DA2-A548-4795-9BAC-300B5A7BFC40}"/>
    <cellStyle name="40% - Accent3 5 2 4 2 4" xfId="17162" xr:uid="{F9DF375D-C100-4F42-9E4F-4BE4369F4D95}"/>
    <cellStyle name="40% - Accent3 5 2 4 3" xfId="44374" xr:uid="{5F91DDBA-D777-4F09-BEC2-7F6C6BDF6E08}"/>
    <cellStyle name="40% - Accent3 5 2 4 4" xfId="30724" xr:uid="{AC815133-7CA6-4843-B454-CEAF854B2E86}"/>
    <cellStyle name="40% - Accent3 5 2 4 5" xfId="17161" xr:uid="{871A2631-9662-4BA7-9DC6-A3A95314C3F0}"/>
    <cellStyle name="40% - Accent3 5 2 5" xfId="2688" xr:uid="{E34A273F-BBA0-417A-9A8C-DD00B2D93324}"/>
    <cellStyle name="40% - Accent3 5 2 5 2" xfId="44376" xr:uid="{D2BE72D5-0E20-41CF-AFFC-75456EF661C5}"/>
    <cellStyle name="40% - Accent3 5 2 5 3" xfId="30726" xr:uid="{7BD1A6CE-17AD-4830-87D4-507AF3B2D60A}"/>
    <cellStyle name="40% - Accent3 5 2 5 4" xfId="17163" xr:uid="{D6ABA00E-D0BB-4BB3-B116-AAA9C0AF1136}"/>
    <cellStyle name="40% - Accent3 5 2 6" xfId="44365" xr:uid="{9FA1BEA8-37F2-45EE-8028-EB8B5D2833D5}"/>
    <cellStyle name="40% - Accent3 5 2 7" xfId="30715" xr:uid="{4D9D0F77-502A-4BF4-8955-7EDF8B630670}"/>
    <cellStyle name="40% - Accent3 5 2 8" xfId="17152" xr:uid="{B1525CE0-0363-4377-A51C-873536046615}"/>
    <cellStyle name="40% - Accent3 5 3" xfId="2689" xr:uid="{4A3CF48D-F284-46EA-8B9E-EE8D1974FE10}"/>
    <cellStyle name="40% - Accent3 5 3 2" xfId="2690" xr:uid="{5BCFC4AD-E24F-4FCE-B644-AEB37B74BF59}"/>
    <cellStyle name="40% - Accent3 5 3 2 2" xfId="2691" xr:uid="{5DDA7F0F-5D6C-4C2F-A1AE-078A81C2205C}"/>
    <cellStyle name="40% - Accent3 5 3 2 2 2" xfId="44379" xr:uid="{F1A9A136-137E-4B08-88A0-30D55A3DC0D0}"/>
    <cellStyle name="40% - Accent3 5 3 2 2 3" xfId="30729" xr:uid="{D7BCD6E0-9600-41B9-B612-DD8284903CB3}"/>
    <cellStyle name="40% - Accent3 5 3 2 2 4" xfId="17166" xr:uid="{0F0D704C-587F-4D94-8175-77A4549F3614}"/>
    <cellStyle name="40% - Accent3 5 3 2 3" xfId="44378" xr:uid="{17429053-AFA3-47B1-ACAE-D1C369469AA1}"/>
    <cellStyle name="40% - Accent3 5 3 2 4" xfId="30728" xr:uid="{34632732-7627-42F5-B4D4-0EDD2C4FC3FB}"/>
    <cellStyle name="40% - Accent3 5 3 2 5" xfId="17165" xr:uid="{C25D0077-6C01-453C-B39E-02A87BBCBB78}"/>
    <cellStyle name="40% - Accent3 5 3 3" xfId="2692" xr:uid="{FDD41D1C-607D-4396-90C3-F4BE46A76856}"/>
    <cellStyle name="40% - Accent3 5 3 3 2" xfId="2693" xr:uid="{0CCD08CA-48B7-410E-94C0-E5C307C2FC1A}"/>
    <cellStyle name="40% - Accent3 5 3 3 2 2" xfId="44381" xr:uid="{41EB7B6F-DF1A-44CE-A7C9-E0FFA398E759}"/>
    <cellStyle name="40% - Accent3 5 3 3 2 3" xfId="30731" xr:uid="{B0715FF5-1AFE-4CFE-84C4-E48072AB19C1}"/>
    <cellStyle name="40% - Accent3 5 3 3 2 4" xfId="17168" xr:uid="{81888D16-7068-48F1-910F-EEECC698574A}"/>
    <cellStyle name="40% - Accent3 5 3 3 3" xfId="44380" xr:uid="{A0DC5C38-8B41-468C-92A3-A30AC1AE3A90}"/>
    <cellStyle name="40% - Accent3 5 3 3 4" xfId="30730" xr:uid="{E0A3060F-BE34-47DA-A031-2C49A50C07A2}"/>
    <cellStyle name="40% - Accent3 5 3 3 5" xfId="17167" xr:uid="{2FB7D0F4-CEB3-4DCE-AE60-7EC145D6C96D}"/>
    <cellStyle name="40% - Accent3 5 3 4" xfId="2694" xr:uid="{69CE2FA1-EB62-4830-8E7D-BC65330648A0}"/>
    <cellStyle name="40% - Accent3 5 3 4 2" xfId="44382" xr:uid="{44B59C19-C62B-4ACD-84BC-98EB83CE560A}"/>
    <cellStyle name="40% - Accent3 5 3 4 3" xfId="30732" xr:uid="{CB1DBF62-CB68-4BF1-BD09-DC33C43D2C4B}"/>
    <cellStyle name="40% - Accent3 5 3 4 4" xfId="17169" xr:uid="{3D8D7F1F-CE86-4C18-83FB-33FA3EE0016C}"/>
    <cellStyle name="40% - Accent3 5 3 5" xfId="44377" xr:uid="{B0D28EE7-70DC-4FA2-A208-5B2D81CC35A0}"/>
    <cellStyle name="40% - Accent3 5 3 6" xfId="30727" xr:uid="{FD67C41B-B16E-47C9-8746-8FCAD1641540}"/>
    <cellStyle name="40% - Accent3 5 3 7" xfId="17164" xr:uid="{05AB6878-EC7B-4219-9C83-55C2EBC0A223}"/>
    <cellStyle name="40% - Accent3 5 4" xfId="2695" xr:uid="{7D9A0174-9709-47C7-AE20-E9FADB3CBC3E}"/>
    <cellStyle name="40% - Accent3 5 4 2" xfId="2696" xr:uid="{15665F71-129B-47EA-9240-00C8A35366BC}"/>
    <cellStyle name="40% - Accent3 5 4 2 2" xfId="2697" xr:uid="{BD775DEA-47DA-4A2F-8709-E99046EA180C}"/>
    <cellStyle name="40% - Accent3 5 4 2 2 2" xfId="44385" xr:uid="{863E2729-4DD5-4A6A-8E1A-E6BDD99314A6}"/>
    <cellStyle name="40% - Accent3 5 4 2 2 3" xfId="30735" xr:uid="{77B67628-6A10-4777-AB0E-7E28539415E8}"/>
    <cellStyle name="40% - Accent3 5 4 2 2 4" xfId="17172" xr:uid="{8DD93D3F-70E7-48CA-8266-DE00F3E39E2B}"/>
    <cellStyle name="40% - Accent3 5 4 2 3" xfId="44384" xr:uid="{9C59FF6D-DBA2-4703-BD2F-FC4BC16E71F0}"/>
    <cellStyle name="40% - Accent3 5 4 2 4" xfId="30734" xr:uid="{89DE0401-6742-4908-9F1C-DBAD6E722A5C}"/>
    <cellStyle name="40% - Accent3 5 4 2 5" xfId="17171" xr:uid="{C5103059-D5CC-48EF-9C21-7D241D71D712}"/>
    <cellStyle name="40% - Accent3 5 4 3" xfId="2698" xr:uid="{6CACC368-633E-4E6E-A8EE-D6150B4442ED}"/>
    <cellStyle name="40% - Accent3 5 4 3 2" xfId="2699" xr:uid="{C3356996-167A-4C97-8139-724B49368E40}"/>
    <cellStyle name="40% - Accent3 5 4 3 2 2" xfId="44387" xr:uid="{61436CBA-54E7-4CBC-A289-A278A827AF46}"/>
    <cellStyle name="40% - Accent3 5 4 3 2 3" xfId="30737" xr:uid="{5C2E99D2-3C14-4E87-9B84-D21408191EAD}"/>
    <cellStyle name="40% - Accent3 5 4 3 2 4" xfId="17174" xr:uid="{814D12CA-C0F0-48F7-972B-350D68DF29AA}"/>
    <cellStyle name="40% - Accent3 5 4 3 3" xfId="44386" xr:uid="{65A6F4B8-7158-4F5C-BE5D-A17BDCBAF660}"/>
    <cellStyle name="40% - Accent3 5 4 3 4" xfId="30736" xr:uid="{4E8E7A4D-9809-4EB4-92E6-984FB8A93FE1}"/>
    <cellStyle name="40% - Accent3 5 4 3 5" xfId="17173" xr:uid="{6F79CCEF-40AF-4E97-A4E6-B272E99DAA49}"/>
    <cellStyle name="40% - Accent3 5 4 4" xfId="2700" xr:uid="{9173C5C6-005B-4113-92E8-3DA542A98A9E}"/>
    <cellStyle name="40% - Accent3 5 4 4 2" xfId="44388" xr:uid="{1726EB30-E2B5-4D87-B915-BFD53DDBD061}"/>
    <cellStyle name="40% - Accent3 5 4 4 3" xfId="30738" xr:uid="{7F8C2148-4F04-4630-9BEB-61933B930986}"/>
    <cellStyle name="40% - Accent3 5 4 4 4" xfId="17175" xr:uid="{0D100CF2-EBA2-4FAD-A0B7-2791C803B0BE}"/>
    <cellStyle name="40% - Accent3 5 4 5" xfId="44383" xr:uid="{84AE2E04-E478-4D65-8F0A-B088227B44D8}"/>
    <cellStyle name="40% - Accent3 5 4 6" xfId="30733" xr:uid="{F026D783-AA87-4CA8-B72D-AEC30C54499F}"/>
    <cellStyle name="40% - Accent3 5 4 7" xfId="17170" xr:uid="{F3C95D51-97F1-4F2C-AD8B-5B27165B820F}"/>
    <cellStyle name="40% - Accent3 5 5" xfId="2701" xr:uid="{6C034A72-F763-45FD-B003-FCAA0A51AAA3}"/>
    <cellStyle name="40% - Accent3 5 5 2" xfId="2702" xr:uid="{1BAC459F-C086-49D4-A279-73D66C5D9BF3}"/>
    <cellStyle name="40% - Accent3 5 5 2 2" xfId="2703" xr:uid="{5DA3A216-DFBF-4FC7-A8BF-F6C0CB35932E}"/>
    <cellStyle name="40% - Accent3 5 5 2 2 2" xfId="44391" xr:uid="{A3C01D3C-8B90-4786-82AC-2E158211BD31}"/>
    <cellStyle name="40% - Accent3 5 5 2 2 3" xfId="30741" xr:uid="{E94D2257-DE4C-4DF0-B134-2D1ABABA6590}"/>
    <cellStyle name="40% - Accent3 5 5 2 2 4" xfId="17178" xr:uid="{EDB9C1EE-E957-4A02-910A-FD2CABFFAD68}"/>
    <cellStyle name="40% - Accent3 5 5 2 3" xfId="44390" xr:uid="{8F20B233-EEC7-48C3-9617-019578041527}"/>
    <cellStyle name="40% - Accent3 5 5 2 4" xfId="30740" xr:uid="{3A780891-C05B-423C-A628-27E9BBCA8BDD}"/>
    <cellStyle name="40% - Accent3 5 5 2 5" xfId="17177" xr:uid="{A1CAB9C8-92C2-4FBE-BEA2-C8DE95ECDBF2}"/>
    <cellStyle name="40% - Accent3 5 5 3" xfId="2704" xr:uid="{01F723F6-2138-4B9B-8ABA-840460E51519}"/>
    <cellStyle name="40% - Accent3 5 5 3 2" xfId="2705" xr:uid="{D65F652F-7DE1-4DF1-BA3E-824655313725}"/>
    <cellStyle name="40% - Accent3 5 5 3 2 2" xfId="44393" xr:uid="{84EACDF1-D9E2-4DD8-888F-4DEDB642BE7B}"/>
    <cellStyle name="40% - Accent3 5 5 3 2 3" xfId="30743" xr:uid="{23A89384-D2B1-4865-A5E7-7A6A6A308896}"/>
    <cellStyle name="40% - Accent3 5 5 3 2 4" xfId="17180" xr:uid="{EA9D1E8F-8717-4373-8FB6-19B9DB99CF73}"/>
    <cellStyle name="40% - Accent3 5 5 3 3" xfId="44392" xr:uid="{E8A72D64-C325-4CFA-B7E0-4910C98B7D97}"/>
    <cellStyle name="40% - Accent3 5 5 3 4" xfId="30742" xr:uid="{1A0DBC5F-2BF0-48DA-B4CB-57C7F51EAACA}"/>
    <cellStyle name="40% - Accent3 5 5 3 5" xfId="17179" xr:uid="{94CFF983-0C97-4DFA-9152-259924472AA9}"/>
    <cellStyle name="40% - Accent3 5 5 4" xfId="2706" xr:uid="{C2BF0A9D-D78D-4C8D-BEA4-B5E56E3AA23A}"/>
    <cellStyle name="40% - Accent3 5 5 4 2" xfId="44394" xr:uid="{886F4387-0AA2-461E-A0EB-D877987B2A4F}"/>
    <cellStyle name="40% - Accent3 5 5 4 3" xfId="30744" xr:uid="{B1D199BD-7536-4C43-A098-FA6A4191D333}"/>
    <cellStyle name="40% - Accent3 5 5 4 4" xfId="17181" xr:uid="{0CCD54F4-EE93-4D9F-85C5-9F5B8C84F235}"/>
    <cellStyle name="40% - Accent3 5 5 5" xfId="44389" xr:uid="{2214F2AE-9CF8-4C49-86A1-1728C2F36A38}"/>
    <cellStyle name="40% - Accent3 5 5 6" xfId="30739" xr:uid="{8365C77F-9363-4E5A-92C8-A0A48FF5C595}"/>
    <cellStyle name="40% - Accent3 5 5 7" xfId="17176" xr:uid="{EECDF4AB-F448-4103-9C93-5ECE14CFAD10}"/>
    <cellStyle name="40% - Accent3 5 6" xfId="2707" xr:uid="{72D4D716-68D7-4397-80E1-6691C4D19F59}"/>
    <cellStyle name="40% - Accent3 5 6 2" xfId="2708" xr:uid="{8524C864-AA5A-4F6C-90CE-64B60311BBC5}"/>
    <cellStyle name="40% - Accent3 5 6 2 2" xfId="44396" xr:uid="{D40E8A37-3726-4675-A477-1B15D0A88E96}"/>
    <cellStyle name="40% - Accent3 5 6 2 3" xfId="30746" xr:uid="{8F41D177-784B-4C7D-A4EA-26C526CCE9D8}"/>
    <cellStyle name="40% - Accent3 5 6 2 4" xfId="17183" xr:uid="{66AACE21-323B-479C-82AE-56BD997639C3}"/>
    <cellStyle name="40% - Accent3 5 6 3" xfId="44395" xr:uid="{BFA09A33-8635-4B88-A338-FAC02EF3C877}"/>
    <cellStyle name="40% - Accent3 5 6 4" xfId="30745" xr:uid="{56627F53-DE83-4474-B35B-E4F690873718}"/>
    <cellStyle name="40% - Accent3 5 6 5" xfId="17182" xr:uid="{DC48108D-538B-448E-8AEB-2A39C629F31F}"/>
    <cellStyle name="40% - Accent3 5 7" xfId="2709" xr:uid="{997203C8-56E7-4780-AD8D-D0DD49887BEF}"/>
    <cellStyle name="40% - Accent3 5 7 2" xfId="2710" xr:uid="{B1ECE214-28C5-469F-94E3-31BF945BD5B3}"/>
    <cellStyle name="40% - Accent3 5 7 2 2" xfId="44398" xr:uid="{EF3BB4F1-59D0-42FD-8C97-82BA271F8CC3}"/>
    <cellStyle name="40% - Accent3 5 7 2 3" xfId="30748" xr:uid="{272CBE74-F84D-463A-98BC-08A85127401C}"/>
    <cellStyle name="40% - Accent3 5 7 2 4" xfId="17185" xr:uid="{763B4A93-702F-46D4-A0A6-0A3FE68EE7FB}"/>
    <cellStyle name="40% - Accent3 5 7 3" xfId="44397" xr:uid="{4332122A-C209-4D35-BA1E-888E18C3F3BF}"/>
    <cellStyle name="40% - Accent3 5 7 4" xfId="30747" xr:uid="{5B550298-31D5-4B46-B7FD-FBACDCD5332E}"/>
    <cellStyle name="40% - Accent3 5 7 5" xfId="17184" xr:uid="{26D87BB1-4E3F-40AC-970B-930F12E39FF5}"/>
    <cellStyle name="40% - Accent3 5 8" xfId="2711" xr:uid="{7AB96BE6-A04C-426B-8E8F-01BF4879BB08}"/>
    <cellStyle name="40% - Accent3 5 8 2" xfId="44399" xr:uid="{52C52E62-3919-4814-9675-1CEC5EDCA44A}"/>
    <cellStyle name="40% - Accent3 5 8 3" xfId="30749" xr:uid="{D20FF750-A3CC-4A23-AC7F-ACDC8668E7B5}"/>
    <cellStyle name="40% - Accent3 5 8 4" xfId="17186" xr:uid="{9FE7C6B2-87E1-4A01-B978-317A6DB82648}"/>
    <cellStyle name="40% - Accent3 5 9" xfId="44364" xr:uid="{1C4DA851-64DF-44A4-A43D-0FD3E713ABC5}"/>
    <cellStyle name="40% - Accent3 6" xfId="2712" xr:uid="{97B1EB8E-FE56-4623-96AA-4F5650939C56}"/>
    <cellStyle name="40% - Accent3 6 10" xfId="30750" xr:uid="{57A18783-335C-47E5-A8A8-A036114DDC5D}"/>
    <cellStyle name="40% - Accent3 6 11" xfId="17187" xr:uid="{C7990675-93F4-4240-B758-CAC0BD8DCE65}"/>
    <cellStyle name="40% - Accent3 6 2" xfId="2713" xr:uid="{C62BD0A4-C862-4293-AD9F-F50049D4149B}"/>
    <cellStyle name="40% - Accent3 6 2 2" xfId="2714" xr:uid="{A7AAF45A-CAAB-4192-ABC2-EC1B8EE5417E}"/>
    <cellStyle name="40% - Accent3 6 2 2 2" xfId="2715" xr:uid="{0E52F9DE-7ADF-4FCC-8C83-4B167490805F}"/>
    <cellStyle name="40% - Accent3 6 2 2 2 2" xfId="2716" xr:uid="{532532A7-1433-49E6-A8C8-469AE9C48535}"/>
    <cellStyle name="40% - Accent3 6 2 2 2 2 2" xfId="44404" xr:uid="{6B0EFB9B-00AF-489A-8197-4D3F0E11B91A}"/>
    <cellStyle name="40% - Accent3 6 2 2 2 2 3" xfId="30754" xr:uid="{E4806F08-F15B-4BD2-9F5E-34A46E07C09B}"/>
    <cellStyle name="40% - Accent3 6 2 2 2 2 4" xfId="17191" xr:uid="{610D0AD8-C646-4DA2-80C7-82C945C24EF6}"/>
    <cellStyle name="40% - Accent3 6 2 2 2 3" xfId="44403" xr:uid="{7E8E9220-1CBF-4002-ABE0-B04947E4A2ED}"/>
    <cellStyle name="40% - Accent3 6 2 2 2 4" xfId="30753" xr:uid="{E8A72C79-83CC-4D71-A7A5-B25FCDB61246}"/>
    <cellStyle name="40% - Accent3 6 2 2 2 5" xfId="17190" xr:uid="{B1D38086-0BAF-45D7-8D21-0FAB67D12203}"/>
    <cellStyle name="40% - Accent3 6 2 2 3" xfId="2717" xr:uid="{BAF13234-D8E9-48FB-89E1-447ABB2729D8}"/>
    <cellStyle name="40% - Accent3 6 2 2 3 2" xfId="2718" xr:uid="{3AED7CAC-79DA-4618-8D67-C87269DA5A80}"/>
    <cellStyle name="40% - Accent3 6 2 2 3 2 2" xfId="44406" xr:uid="{0F011020-EA61-4B0D-9545-C69784AC24FF}"/>
    <cellStyle name="40% - Accent3 6 2 2 3 2 3" xfId="30756" xr:uid="{E3F01AB4-12F1-41D7-AE87-13F3527FED01}"/>
    <cellStyle name="40% - Accent3 6 2 2 3 2 4" xfId="17193" xr:uid="{D40E870F-7D67-4968-9CA0-DCBDB1B865DC}"/>
    <cellStyle name="40% - Accent3 6 2 2 3 3" xfId="44405" xr:uid="{25972DB1-9FDC-4B21-B272-E656AF579ACB}"/>
    <cellStyle name="40% - Accent3 6 2 2 3 4" xfId="30755" xr:uid="{7F72F5D5-BDEA-48D0-9A00-64B576A93304}"/>
    <cellStyle name="40% - Accent3 6 2 2 3 5" xfId="17192" xr:uid="{47331445-FA0D-44C2-AEE6-009E0E05B26A}"/>
    <cellStyle name="40% - Accent3 6 2 2 4" xfId="2719" xr:uid="{45299322-B3B1-4524-AE5F-67692CDBA113}"/>
    <cellStyle name="40% - Accent3 6 2 2 4 2" xfId="44407" xr:uid="{36F2D6EF-0FE4-418C-9790-9E6ADC4666D5}"/>
    <cellStyle name="40% - Accent3 6 2 2 4 3" xfId="30757" xr:uid="{C42F3E12-3428-4CB2-9A82-B6B9A5F5E68E}"/>
    <cellStyle name="40% - Accent3 6 2 2 4 4" xfId="17194" xr:uid="{C80DDA7F-C6B3-40D3-BF37-110494DA6B9C}"/>
    <cellStyle name="40% - Accent3 6 2 2 5" xfId="44402" xr:uid="{A2135B83-955C-4358-8887-E49D15C4F748}"/>
    <cellStyle name="40% - Accent3 6 2 2 6" xfId="30752" xr:uid="{31072A3B-F923-43FE-9624-0CEBC0C8049D}"/>
    <cellStyle name="40% - Accent3 6 2 2 7" xfId="17189" xr:uid="{594F7048-A627-4086-8FC0-72CBB8055B03}"/>
    <cellStyle name="40% - Accent3 6 2 3" xfId="2720" xr:uid="{8A21A415-025E-4459-A576-5D9A6D0B6C43}"/>
    <cellStyle name="40% - Accent3 6 2 3 2" xfId="2721" xr:uid="{CA41F3D8-9652-47F0-85F0-C14E6739857A}"/>
    <cellStyle name="40% - Accent3 6 2 3 2 2" xfId="44409" xr:uid="{4BD82980-6424-4DB6-A5F0-2ECFB823A0FE}"/>
    <cellStyle name="40% - Accent3 6 2 3 2 3" xfId="30759" xr:uid="{1BCFBD55-1F5E-4C06-8942-AFCEF1CD20D1}"/>
    <cellStyle name="40% - Accent3 6 2 3 2 4" xfId="17196" xr:uid="{AFF297E6-C242-431B-BAA3-C0E3971C455A}"/>
    <cellStyle name="40% - Accent3 6 2 3 3" xfId="44408" xr:uid="{1CA38C35-039E-40DC-A2E7-853F41613A07}"/>
    <cellStyle name="40% - Accent3 6 2 3 4" xfId="30758" xr:uid="{0C4FA85F-5283-4E4F-87D0-FFB0AF624AFA}"/>
    <cellStyle name="40% - Accent3 6 2 3 5" xfId="17195" xr:uid="{08272D55-02FD-4143-836F-757F60CB55FB}"/>
    <cellStyle name="40% - Accent3 6 2 4" xfId="2722" xr:uid="{EE2BA3BF-6AB1-43A0-BC69-07D69B640923}"/>
    <cellStyle name="40% - Accent3 6 2 4 2" xfId="2723" xr:uid="{9A55E472-6266-44F9-B8AD-05C650DFFC06}"/>
    <cellStyle name="40% - Accent3 6 2 4 2 2" xfId="44411" xr:uid="{B02AE793-5E49-4A20-9AE3-8131CED1F663}"/>
    <cellStyle name="40% - Accent3 6 2 4 2 3" xfId="30761" xr:uid="{D6EA3172-A661-4663-BEE3-6EAC8DB63167}"/>
    <cellStyle name="40% - Accent3 6 2 4 2 4" xfId="17198" xr:uid="{26681872-D022-4D7F-AFAF-31787C497EE1}"/>
    <cellStyle name="40% - Accent3 6 2 4 3" xfId="44410" xr:uid="{A8B71A1E-1023-4C95-9043-CC6B1126A581}"/>
    <cellStyle name="40% - Accent3 6 2 4 4" xfId="30760" xr:uid="{B68DCEC3-7376-4B1B-9EB2-2DE5DC6EE007}"/>
    <cellStyle name="40% - Accent3 6 2 4 5" xfId="17197" xr:uid="{80B6675B-5BD6-464B-B273-86ECF7649EF8}"/>
    <cellStyle name="40% - Accent3 6 2 5" xfId="2724" xr:uid="{7E1DDCE6-1319-43EB-8577-5608DA2CDC11}"/>
    <cellStyle name="40% - Accent3 6 2 5 2" xfId="44412" xr:uid="{490202F3-4A79-4C13-ACAF-64DD6A546F71}"/>
    <cellStyle name="40% - Accent3 6 2 5 3" xfId="30762" xr:uid="{A2940B6E-F9DD-4DB4-B968-BEEEA686F848}"/>
    <cellStyle name="40% - Accent3 6 2 5 4" xfId="17199" xr:uid="{6A0964B2-45A9-401B-9A3E-6C8D56883792}"/>
    <cellStyle name="40% - Accent3 6 2 6" xfId="44401" xr:uid="{1F12994A-750E-4F5C-8DE7-360337DF0B19}"/>
    <cellStyle name="40% - Accent3 6 2 7" xfId="30751" xr:uid="{F70C779B-CD7D-4D41-A164-F1A1EC90BAB0}"/>
    <cellStyle name="40% - Accent3 6 2 8" xfId="17188" xr:uid="{C8A5C4DB-CDB5-4F5A-AAFF-BB2C0E8F6652}"/>
    <cellStyle name="40% - Accent3 6 3" xfId="2725" xr:uid="{0F572342-295F-4E63-BC20-1E06DD7A09BE}"/>
    <cellStyle name="40% - Accent3 6 3 2" xfId="2726" xr:uid="{DC1EF131-45D3-4433-B8A9-E45FDF4DF893}"/>
    <cellStyle name="40% - Accent3 6 3 2 2" xfId="2727" xr:uid="{9BB080C0-3346-4829-8FE5-191B8FD8B24D}"/>
    <cellStyle name="40% - Accent3 6 3 2 2 2" xfId="44415" xr:uid="{AE53AC22-AB19-410A-A251-3F1E77E344A4}"/>
    <cellStyle name="40% - Accent3 6 3 2 2 3" xfId="30765" xr:uid="{9C6ABC19-2A16-4BE8-8BCC-89A8BE1271BB}"/>
    <cellStyle name="40% - Accent3 6 3 2 2 4" xfId="17202" xr:uid="{3128A057-9FB4-4E4B-B732-F8AD4CF18636}"/>
    <cellStyle name="40% - Accent3 6 3 2 3" xfId="44414" xr:uid="{00B88F2B-7EE1-4769-81D4-FD506C2318E2}"/>
    <cellStyle name="40% - Accent3 6 3 2 4" xfId="30764" xr:uid="{81D28575-7FF4-46E1-866A-F08D12764C6E}"/>
    <cellStyle name="40% - Accent3 6 3 2 5" xfId="17201" xr:uid="{BE320EA1-4BF9-4896-A341-5670D9DFBBCE}"/>
    <cellStyle name="40% - Accent3 6 3 3" xfId="2728" xr:uid="{8AC410AB-A7C7-4F0B-869C-155B9E77574E}"/>
    <cellStyle name="40% - Accent3 6 3 3 2" xfId="2729" xr:uid="{7E56D429-8130-454F-8859-04D118DAC172}"/>
    <cellStyle name="40% - Accent3 6 3 3 2 2" xfId="44417" xr:uid="{36E3E027-18D9-4080-9055-CE4A16409405}"/>
    <cellStyle name="40% - Accent3 6 3 3 2 3" xfId="30767" xr:uid="{B30B46BB-8948-40DA-83BB-E8FD0FE77388}"/>
    <cellStyle name="40% - Accent3 6 3 3 2 4" xfId="17204" xr:uid="{122B5700-F71B-4FEE-AA04-3697AC2647A4}"/>
    <cellStyle name="40% - Accent3 6 3 3 3" xfId="44416" xr:uid="{D8E324F3-B0DE-4645-B091-0ADF4C09F798}"/>
    <cellStyle name="40% - Accent3 6 3 3 4" xfId="30766" xr:uid="{6AE181C4-664A-4D42-B943-14BBAE2B12F7}"/>
    <cellStyle name="40% - Accent3 6 3 3 5" xfId="17203" xr:uid="{1B1200B0-476B-4B80-879F-725CEE6BFF34}"/>
    <cellStyle name="40% - Accent3 6 3 4" xfId="2730" xr:uid="{C9FCD7D1-D5DE-43E4-A9BF-FE067F6757EC}"/>
    <cellStyle name="40% - Accent3 6 3 4 2" xfId="44418" xr:uid="{C981BEA1-9158-46D9-9C48-2B86B6F5B210}"/>
    <cellStyle name="40% - Accent3 6 3 4 3" xfId="30768" xr:uid="{B98D72FD-6F5E-4A02-B652-23FD8692FD9A}"/>
    <cellStyle name="40% - Accent3 6 3 4 4" xfId="17205" xr:uid="{B16DFE82-60C7-47CE-A243-8A90D48998B3}"/>
    <cellStyle name="40% - Accent3 6 3 5" xfId="44413" xr:uid="{A1516281-EBA5-445D-80B0-9011F4C3A73F}"/>
    <cellStyle name="40% - Accent3 6 3 6" xfId="30763" xr:uid="{405129CB-26F5-4628-B5DC-B5650AA531E3}"/>
    <cellStyle name="40% - Accent3 6 3 7" xfId="17200" xr:uid="{3C684849-C5F4-4AEF-987B-437F3C3CA338}"/>
    <cellStyle name="40% - Accent3 6 4" xfId="2731" xr:uid="{673590E4-7ECA-41A9-B215-ABAC24062C54}"/>
    <cellStyle name="40% - Accent3 6 4 2" xfId="2732" xr:uid="{963FCC92-EA62-4BD6-89CD-A41B37A9BF4E}"/>
    <cellStyle name="40% - Accent3 6 4 2 2" xfId="2733" xr:uid="{044715DE-97A6-4D6E-ACE7-5A2CC14F93FE}"/>
    <cellStyle name="40% - Accent3 6 4 2 2 2" xfId="44421" xr:uid="{0AF5688E-67BC-4C74-93D8-8E2B5069B9CD}"/>
    <cellStyle name="40% - Accent3 6 4 2 2 3" xfId="30771" xr:uid="{E34A46E3-1BFB-4E01-B2D3-F322BDC2A819}"/>
    <cellStyle name="40% - Accent3 6 4 2 2 4" xfId="17208" xr:uid="{E6C22AAE-54B1-4627-8A31-EFF1830073AD}"/>
    <cellStyle name="40% - Accent3 6 4 2 3" xfId="44420" xr:uid="{708B1AE9-2FFC-4CA0-BF38-C90EAD9D6AD1}"/>
    <cellStyle name="40% - Accent3 6 4 2 4" xfId="30770" xr:uid="{B762AD6B-AE59-4270-A22C-D72BDFD0090C}"/>
    <cellStyle name="40% - Accent3 6 4 2 5" xfId="17207" xr:uid="{DDE7B7AD-F977-43EE-82DF-DA65980D5CDC}"/>
    <cellStyle name="40% - Accent3 6 4 3" xfId="2734" xr:uid="{6EF1D0CB-51A7-4B36-801F-CCA9479CA060}"/>
    <cellStyle name="40% - Accent3 6 4 3 2" xfId="2735" xr:uid="{FC4EF33A-3C67-440E-8C63-C9447BEF97F4}"/>
    <cellStyle name="40% - Accent3 6 4 3 2 2" xfId="44423" xr:uid="{E1C77C89-1630-42D6-90DB-3B43B4E72B92}"/>
    <cellStyle name="40% - Accent3 6 4 3 2 3" xfId="30773" xr:uid="{16655D19-24EF-442B-9428-4CBBFA9997AD}"/>
    <cellStyle name="40% - Accent3 6 4 3 2 4" xfId="17210" xr:uid="{9ACF0C2F-1968-4241-8137-DEE99BDC0287}"/>
    <cellStyle name="40% - Accent3 6 4 3 3" xfId="44422" xr:uid="{E1C9950D-6A97-46BC-8A05-233520150E88}"/>
    <cellStyle name="40% - Accent3 6 4 3 4" xfId="30772" xr:uid="{C67060D9-95A6-478F-A078-46EA7F45E3E6}"/>
    <cellStyle name="40% - Accent3 6 4 3 5" xfId="17209" xr:uid="{630572E8-B5B9-49DE-B49A-3CD31E4A1E4D}"/>
    <cellStyle name="40% - Accent3 6 4 4" xfId="2736" xr:uid="{9D7EA5AB-92D9-41E9-8A63-815BF5C103D7}"/>
    <cellStyle name="40% - Accent3 6 4 4 2" xfId="44424" xr:uid="{F2197E56-108B-48F3-83BF-5BA88D6FD3E8}"/>
    <cellStyle name="40% - Accent3 6 4 4 3" xfId="30774" xr:uid="{D33F1AF7-F3CD-4699-B141-F6B721860FDF}"/>
    <cellStyle name="40% - Accent3 6 4 4 4" xfId="17211" xr:uid="{61DD5980-BA0F-4E1C-8B97-10417DF44032}"/>
    <cellStyle name="40% - Accent3 6 4 5" xfId="44419" xr:uid="{31512F9C-BA74-43A7-ADDB-BDE7E220B124}"/>
    <cellStyle name="40% - Accent3 6 4 6" xfId="30769" xr:uid="{F4B2A795-F278-4006-B2ED-A1D16B83AD27}"/>
    <cellStyle name="40% - Accent3 6 4 7" xfId="17206" xr:uid="{33782DD2-7961-4340-A7E0-67E150A76E3B}"/>
    <cellStyle name="40% - Accent3 6 5" xfId="2737" xr:uid="{DD8F721C-3309-4437-97DF-8F676ABF11FE}"/>
    <cellStyle name="40% - Accent3 6 5 2" xfId="2738" xr:uid="{F43CB477-DCDB-44DB-8B52-DB85F900AB18}"/>
    <cellStyle name="40% - Accent3 6 5 2 2" xfId="2739" xr:uid="{3F2B52D5-C3E4-4029-8598-FF88A1C29D4A}"/>
    <cellStyle name="40% - Accent3 6 5 2 2 2" xfId="44427" xr:uid="{6E5F30E1-9AEB-411F-BC1E-C5AC53F95CB4}"/>
    <cellStyle name="40% - Accent3 6 5 2 2 3" xfId="30777" xr:uid="{90B1F253-1CCB-49F0-84CE-D241D2236D43}"/>
    <cellStyle name="40% - Accent3 6 5 2 2 4" xfId="17214" xr:uid="{12C7509B-2CB2-47EF-BFF6-8DC8537BC1B2}"/>
    <cellStyle name="40% - Accent3 6 5 2 3" xfId="44426" xr:uid="{96D42646-2295-453A-AB01-9F188139755B}"/>
    <cellStyle name="40% - Accent3 6 5 2 4" xfId="30776" xr:uid="{B8DBAEC7-A3F6-4D4B-8A7E-644AD70DA43E}"/>
    <cellStyle name="40% - Accent3 6 5 2 5" xfId="17213" xr:uid="{CF9359F6-51F6-4BA7-B0B9-07C37CB328BF}"/>
    <cellStyle name="40% - Accent3 6 5 3" xfId="2740" xr:uid="{FCE606A7-5405-4C1F-95BF-D60CE45E76B0}"/>
    <cellStyle name="40% - Accent3 6 5 3 2" xfId="2741" xr:uid="{41B91779-79DA-46F9-99E2-76E7AE5264BA}"/>
    <cellStyle name="40% - Accent3 6 5 3 2 2" xfId="44429" xr:uid="{A0417619-8A61-490B-A1D6-78DE2B547AA5}"/>
    <cellStyle name="40% - Accent3 6 5 3 2 3" xfId="30779" xr:uid="{7A7735D6-9935-45A2-B77B-B92B03544F7B}"/>
    <cellStyle name="40% - Accent3 6 5 3 2 4" xfId="17216" xr:uid="{21D4EC38-0471-4173-AF28-7D4971BAAD2E}"/>
    <cellStyle name="40% - Accent3 6 5 3 3" xfId="44428" xr:uid="{78EF7661-D270-4C58-AC75-0A9745864B78}"/>
    <cellStyle name="40% - Accent3 6 5 3 4" xfId="30778" xr:uid="{E9AAF4BE-A7CA-4A12-91DA-2A0E62E8BCFE}"/>
    <cellStyle name="40% - Accent3 6 5 3 5" xfId="17215" xr:uid="{E1533BEB-EEEA-4E2B-A2C1-DE0600B57CC1}"/>
    <cellStyle name="40% - Accent3 6 5 4" xfId="2742" xr:uid="{FF85E545-0E54-49AC-9A59-D9FCB347EA86}"/>
    <cellStyle name="40% - Accent3 6 5 4 2" xfId="44430" xr:uid="{4255BEFF-15BC-4039-BF71-B49F7D29F78E}"/>
    <cellStyle name="40% - Accent3 6 5 4 3" xfId="30780" xr:uid="{6632424F-FDC7-41EB-8E3D-30E596C98600}"/>
    <cellStyle name="40% - Accent3 6 5 4 4" xfId="17217" xr:uid="{4E03CE94-3A22-4DB1-B11F-F4D005DDAA70}"/>
    <cellStyle name="40% - Accent3 6 5 5" xfId="44425" xr:uid="{1EAD5A39-7DEE-44E4-9A42-47725FD02027}"/>
    <cellStyle name="40% - Accent3 6 5 6" xfId="30775" xr:uid="{B3258A75-5FCC-47DC-9839-F82C30732210}"/>
    <cellStyle name="40% - Accent3 6 5 7" xfId="17212" xr:uid="{2942AAC5-6BC9-4F7C-9BCD-B05C0BF99721}"/>
    <cellStyle name="40% - Accent3 6 6" xfId="2743" xr:uid="{C2153D22-7F66-4162-9916-9352401638BD}"/>
    <cellStyle name="40% - Accent3 6 6 2" xfId="2744" xr:uid="{DA753C51-8A58-4C94-9888-98E39760573C}"/>
    <cellStyle name="40% - Accent3 6 6 2 2" xfId="44432" xr:uid="{73608A4C-8C2F-4057-AFB8-131286E11AD3}"/>
    <cellStyle name="40% - Accent3 6 6 2 3" xfId="30782" xr:uid="{88C41C9F-DB42-4FFC-A411-1BAAAED645E3}"/>
    <cellStyle name="40% - Accent3 6 6 2 4" xfId="17219" xr:uid="{C052CE70-9E00-4EB1-9842-8CA2F0039E34}"/>
    <cellStyle name="40% - Accent3 6 6 3" xfId="44431" xr:uid="{3897077E-9B25-478A-A78F-856B8C7D7D67}"/>
    <cellStyle name="40% - Accent3 6 6 4" xfId="30781" xr:uid="{1FE8F069-2045-41B0-AA74-F1A29FD5868D}"/>
    <cellStyle name="40% - Accent3 6 6 5" xfId="17218" xr:uid="{B0F94942-FA09-4841-A767-45AA04169A0F}"/>
    <cellStyle name="40% - Accent3 6 7" xfId="2745" xr:uid="{96E31260-C9C0-4B8E-809E-F2BC8D682BDF}"/>
    <cellStyle name="40% - Accent3 6 7 2" xfId="2746" xr:uid="{ED09919F-ED1C-4A32-9017-7AE56873ECCE}"/>
    <cellStyle name="40% - Accent3 6 7 2 2" xfId="44434" xr:uid="{A79C817A-C7C8-4F8E-8000-DEDD1AFDE888}"/>
    <cellStyle name="40% - Accent3 6 7 2 3" xfId="30784" xr:uid="{B8DC22D4-6CEF-490E-A006-523E526AB4FA}"/>
    <cellStyle name="40% - Accent3 6 7 2 4" xfId="17221" xr:uid="{D035987B-6867-41A7-B737-7A54EE02778A}"/>
    <cellStyle name="40% - Accent3 6 7 3" xfId="44433" xr:uid="{FC9DEC29-EC52-4E4A-89C2-B9C947777A31}"/>
    <cellStyle name="40% - Accent3 6 7 4" xfId="30783" xr:uid="{3BBF0F0B-2C12-450E-B6DF-178C380B3417}"/>
    <cellStyle name="40% - Accent3 6 7 5" xfId="17220" xr:uid="{34FEBF1F-BB7F-431B-BD89-D2E72C2FC380}"/>
    <cellStyle name="40% - Accent3 6 8" xfId="2747" xr:uid="{FE55C765-06C4-4DED-9D20-9F274007364E}"/>
    <cellStyle name="40% - Accent3 6 8 2" xfId="44435" xr:uid="{DC2F1DBE-530D-4B35-9134-558A96D3C45D}"/>
    <cellStyle name="40% - Accent3 6 8 3" xfId="30785" xr:uid="{748455CE-4865-4A1C-B46F-7CDB07643ACA}"/>
    <cellStyle name="40% - Accent3 6 8 4" xfId="17222" xr:uid="{3B065B7F-A5D0-47FB-AAB0-1751431ADC31}"/>
    <cellStyle name="40% - Accent3 6 9" xfId="44400" xr:uid="{7748E24E-5EA2-4174-8974-BC820B7CAD19}"/>
    <cellStyle name="40% - Accent3 7" xfId="2748" xr:uid="{482340BD-50D2-4C95-974B-9BAFDB617D0E}"/>
    <cellStyle name="40% - Accent3 7 10" xfId="30786" xr:uid="{0625EBA2-6D00-4041-9B08-B97237A8075C}"/>
    <cellStyle name="40% - Accent3 7 11" xfId="17223" xr:uid="{D9777112-B94C-4EF7-AF1A-7811E5824AD9}"/>
    <cellStyle name="40% - Accent3 7 2" xfId="2749" xr:uid="{1A8CC22F-BA72-4049-B577-EF99C9D175D8}"/>
    <cellStyle name="40% - Accent3 7 2 2" xfId="2750" xr:uid="{86CFA99B-4E57-4A17-9271-F14E2E2EA0BA}"/>
    <cellStyle name="40% - Accent3 7 2 2 2" xfId="2751" xr:uid="{B7602639-A361-41F4-8422-24A5F8CDE613}"/>
    <cellStyle name="40% - Accent3 7 2 2 2 2" xfId="2752" xr:uid="{DB711AE5-2A12-4041-B02B-6BEFCCA85885}"/>
    <cellStyle name="40% - Accent3 7 2 2 2 2 2" xfId="44440" xr:uid="{9F09750E-35B9-4C38-9825-DD44E2CE8EED}"/>
    <cellStyle name="40% - Accent3 7 2 2 2 2 3" xfId="30790" xr:uid="{79E54325-77B4-4F89-91E6-823C19B127E8}"/>
    <cellStyle name="40% - Accent3 7 2 2 2 2 4" xfId="17227" xr:uid="{02C2E202-E3B4-4DC5-8A32-9B0F1E13A59B}"/>
    <cellStyle name="40% - Accent3 7 2 2 2 3" xfId="44439" xr:uid="{48A463C7-5FC9-4308-8FEF-C9C13062860E}"/>
    <cellStyle name="40% - Accent3 7 2 2 2 4" xfId="30789" xr:uid="{D9FF7256-D123-4F98-9205-621D1B5D35D1}"/>
    <cellStyle name="40% - Accent3 7 2 2 2 5" xfId="17226" xr:uid="{FD38989A-4AE3-4441-A304-DE988AF24700}"/>
    <cellStyle name="40% - Accent3 7 2 2 3" xfId="2753" xr:uid="{17A6D305-48FC-4677-8FF2-5F583503CF1D}"/>
    <cellStyle name="40% - Accent3 7 2 2 3 2" xfId="2754" xr:uid="{51BC149B-AFAD-45EA-A1F4-4BE8B06313B1}"/>
    <cellStyle name="40% - Accent3 7 2 2 3 2 2" xfId="44442" xr:uid="{DD025089-33CC-441B-A262-DC129B94A4B1}"/>
    <cellStyle name="40% - Accent3 7 2 2 3 2 3" xfId="30792" xr:uid="{C0D33726-5C50-4142-A3CF-0D43C1AF8088}"/>
    <cellStyle name="40% - Accent3 7 2 2 3 2 4" xfId="17229" xr:uid="{0D547423-9FD4-43A4-972B-1988B4A11EEA}"/>
    <cellStyle name="40% - Accent3 7 2 2 3 3" xfId="44441" xr:uid="{A955DD5B-4384-46DE-9B9A-456B3E06FAF3}"/>
    <cellStyle name="40% - Accent3 7 2 2 3 4" xfId="30791" xr:uid="{AEBFE769-3882-4692-83BA-D9AEF6F58E38}"/>
    <cellStyle name="40% - Accent3 7 2 2 3 5" xfId="17228" xr:uid="{2A8684CA-8E5D-4AC1-8F70-652C0E11C10B}"/>
    <cellStyle name="40% - Accent3 7 2 2 4" xfId="2755" xr:uid="{B18A7BA7-7C99-4B8D-9E7A-C985B8D75576}"/>
    <cellStyle name="40% - Accent3 7 2 2 4 2" xfId="44443" xr:uid="{FFDC4A75-9183-48A3-A0DA-62D323DA4534}"/>
    <cellStyle name="40% - Accent3 7 2 2 4 3" xfId="30793" xr:uid="{1ED0AEA3-D3D6-4839-BAD1-3854F13E63AE}"/>
    <cellStyle name="40% - Accent3 7 2 2 4 4" xfId="17230" xr:uid="{B80A7E73-7986-4124-9580-DC7EE08122A8}"/>
    <cellStyle name="40% - Accent3 7 2 2 5" xfId="44438" xr:uid="{8588D1DD-8889-48BD-A3DF-85F01EC1DA3D}"/>
    <cellStyle name="40% - Accent3 7 2 2 6" xfId="30788" xr:uid="{79924518-ADFD-4883-9DE9-2C67794DA286}"/>
    <cellStyle name="40% - Accent3 7 2 2 7" xfId="17225" xr:uid="{6C46F742-03A3-422E-B095-ADFE8BC9BFE1}"/>
    <cellStyle name="40% - Accent3 7 2 3" xfId="2756" xr:uid="{7C2E8A63-0D0D-4D60-84ED-31B3EBFB19E9}"/>
    <cellStyle name="40% - Accent3 7 2 3 2" xfId="2757" xr:uid="{D322AA7C-AA3C-4589-8F61-54C5AE0A2B14}"/>
    <cellStyle name="40% - Accent3 7 2 3 2 2" xfId="44445" xr:uid="{F32711B4-7F9B-4D5C-96E0-555B76D1B3B8}"/>
    <cellStyle name="40% - Accent3 7 2 3 2 3" xfId="30795" xr:uid="{1B94B5AA-20F7-485A-8E31-D85A76BC15E6}"/>
    <cellStyle name="40% - Accent3 7 2 3 2 4" xfId="17232" xr:uid="{0FDE9BB8-DD90-43C9-A4B0-A87EBD32D234}"/>
    <cellStyle name="40% - Accent3 7 2 3 3" xfId="44444" xr:uid="{FA1CD201-7656-4183-81D3-CAE6F2E420AE}"/>
    <cellStyle name="40% - Accent3 7 2 3 4" xfId="30794" xr:uid="{6FD17501-FDD5-44D9-8BC6-9B117AE334CE}"/>
    <cellStyle name="40% - Accent3 7 2 3 5" xfId="17231" xr:uid="{B907E5E1-933D-480F-8D87-60A8B993411E}"/>
    <cellStyle name="40% - Accent3 7 2 4" xfId="2758" xr:uid="{604A180B-51E2-457F-850A-10E8B75F6BEA}"/>
    <cellStyle name="40% - Accent3 7 2 4 2" xfId="2759" xr:uid="{6156D046-90F2-4674-B376-739A2FE19BCE}"/>
    <cellStyle name="40% - Accent3 7 2 4 2 2" xfId="44447" xr:uid="{B9CFFF7A-E7AC-4CE1-908E-8C21786C997B}"/>
    <cellStyle name="40% - Accent3 7 2 4 2 3" xfId="30797" xr:uid="{E7F2000C-7A18-452E-BBEF-71CCA5DBAF3E}"/>
    <cellStyle name="40% - Accent3 7 2 4 2 4" xfId="17234" xr:uid="{2F0903B1-69A0-4FC0-87C4-8C4C571335BD}"/>
    <cellStyle name="40% - Accent3 7 2 4 3" xfId="44446" xr:uid="{A1FCC923-AECA-4119-B11F-A49E304CA958}"/>
    <cellStyle name="40% - Accent3 7 2 4 4" xfId="30796" xr:uid="{704BA2A1-3340-4654-BE3D-BA6DFF7036FA}"/>
    <cellStyle name="40% - Accent3 7 2 4 5" xfId="17233" xr:uid="{2804EE4A-3F4F-40D6-AEA8-CD71790A51A1}"/>
    <cellStyle name="40% - Accent3 7 2 5" xfId="2760" xr:uid="{6D8E4232-E96E-4A11-A80A-BDCFD4826E27}"/>
    <cellStyle name="40% - Accent3 7 2 5 2" xfId="44448" xr:uid="{986FA550-4051-453B-B707-22061AA93603}"/>
    <cellStyle name="40% - Accent3 7 2 5 3" xfId="30798" xr:uid="{D5972D12-0E56-4CB6-BAC6-7BEAE53AE4B4}"/>
    <cellStyle name="40% - Accent3 7 2 5 4" xfId="17235" xr:uid="{FDE3B80B-3509-4DC0-9F2E-40FD10AF18A2}"/>
    <cellStyle name="40% - Accent3 7 2 6" xfId="44437" xr:uid="{33E76656-5DF8-4E34-920D-08D6F0112BB6}"/>
    <cellStyle name="40% - Accent3 7 2 7" xfId="30787" xr:uid="{98E5ECDD-45D1-4B7F-B61C-92068E9B41FD}"/>
    <cellStyle name="40% - Accent3 7 2 8" xfId="17224" xr:uid="{EE2F33DB-69E7-40E4-82DF-8BE44EF00E0E}"/>
    <cellStyle name="40% - Accent3 7 3" xfId="2761" xr:uid="{BC635199-FAE1-4F91-A744-C933ADF83A24}"/>
    <cellStyle name="40% - Accent3 7 3 2" xfId="2762" xr:uid="{CCE65160-48E9-4368-87F6-D9597EDCB211}"/>
    <cellStyle name="40% - Accent3 7 3 2 2" xfId="2763" xr:uid="{95DF10D9-9EA9-4960-8495-C0EBE0662A33}"/>
    <cellStyle name="40% - Accent3 7 3 2 2 2" xfId="44451" xr:uid="{AEC29042-3C13-4B93-92E4-1C923E186BB3}"/>
    <cellStyle name="40% - Accent3 7 3 2 2 3" xfId="30801" xr:uid="{DF36830B-2F47-40F4-8708-84AC8F05CD3C}"/>
    <cellStyle name="40% - Accent3 7 3 2 2 4" xfId="17238" xr:uid="{D6B73673-FF53-46E4-A1E2-07EDB2FF9AE5}"/>
    <cellStyle name="40% - Accent3 7 3 2 3" xfId="44450" xr:uid="{B1858BDB-5343-4E98-808A-8A1099D87F18}"/>
    <cellStyle name="40% - Accent3 7 3 2 4" xfId="30800" xr:uid="{8BBF4A83-2A91-489D-8377-D1B4754F1032}"/>
    <cellStyle name="40% - Accent3 7 3 2 5" xfId="17237" xr:uid="{F849F4FC-55F2-4FE7-91C6-EEC60A47535D}"/>
    <cellStyle name="40% - Accent3 7 3 3" xfId="2764" xr:uid="{98166D21-997D-491B-9134-2DA5E522E375}"/>
    <cellStyle name="40% - Accent3 7 3 3 2" xfId="2765" xr:uid="{B955F8F9-D789-4E36-A860-32D695A774A7}"/>
    <cellStyle name="40% - Accent3 7 3 3 2 2" xfId="44453" xr:uid="{F8561C3F-1A99-46BC-A31C-3850D15D3550}"/>
    <cellStyle name="40% - Accent3 7 3 3 2 3" xfId="30803" xr:uid="{B1B68C5D-E7FE-4998-A1F4-FEEC6074CFAA}"/>
    <cellStyle name="40% - Accent3 7 3 3 2 4" xfId="17240" xr:uid="{D3DFBF1A-8870-4615-B811-48C40F6AD3E9}"/>
    <cellStyle name="40% - Accent3 7 3 3 3" xfId="44452" xr:uid="{E24B5598-8883-4858-9E4A-6FA8FF700D95}"/>
    <cellStyle name="40% - Accent3 7 3 3 4" xfId="30802" xr:uid="{CF60270E-D2DD-4503-B28D-09D0D93ECB05}"/>
    <cellStyle name="40% - Accent3 7 3 3 5" xfId="17239" xr:uid="{5507A407-90AE-4685-8D6B-E0CE83308CDD}"/>
    <cellStyle name="40% - Accent3 7 3 4" xfId="2766" xr:uid="{26D4F8CF-2EED-42EC-BBA8-60B5AEBB6404}"/>
    <cellStyle name="40% - Accent3 7 3 4 2" xfId="44454" xr:uid="{33CD2859-A441-4A2D-AD38-C11C77E3C33E}"/>
    <cellStyle name="40% - Accent3 7 3 4 3" xfId="30804" xr:uid="{F0B70589-A1E9-46E0-A520-60A4E0A695F8}"/>
    <cellStyle name="40% - Accent3 7 3 4 4" xfId="17241" xr:uid="{6D836815-7D8A-4FE1-A752-6AAAAE55E9D2}"/>
    <cellStyle name="40% - Accent3 7 3 5" xfId="44449" xr:uid="{C2F8D4C8-22B7-4F4C-B9D4-DE91249A79BE}"/>
    <cellStyle name="40% - Accent3 7 3 6" xfId="30799" xr:uid="{0F2D47AB-46DB-4ACF-9B6B-FA63CB9E653F}"/>
    <cellStyle name="40% - Accent3 7 3 7" xfId="17236" xr:uid="{FA842F6A-6044-4896-BFC4-5D232EB49F7E}"/>
    <cellStyle name="40% - Accent3 7 4" xfId="2767" xr:uid="{D8F867B0-B3DF-4AC2-8F76-47FF10541DA2}"/>
    <cellStyle name="40% - Accent3 7 4 2" xfId="2768" xr:uid="{B3D3BC23-76A0-4F61-B876-0C7FB1672436}"/>
    <cellStyle name="40% - Accent3 7 4 2 2" xfId="2769" xr:uid="{EFA11977-B2DE-4888-A81A-5E3383671D93}"/>
    <cellStyle name="40% - Accent3 7 4 2 2 2" xfId="44457" xr:uid="{1BB6F734-3B14-4743-8A36-9A4041243339}"/>
    <cellStyle name="40% - Accent3 7 4 2 2 3" xfId="30807" xr:uid="{1790AA53-C104-429C-AE1C-5EE59F04DB1A}"/>
    <cellStyle name="40% - Accent3 7 4 2 2 4" xfId="17244" xr:uid="{B2792015-4990-46D6-B576-DF59EE797DDD}"/>
    <cellStyle name="40% - Accent3 7 4 2 3" xfId="44456" xr:uid="{92A93A40-ECAF-412D-BCE8-7FC1B2B3609E}"/>
    <cellStyle name="40% - Accent3 7 4 2 4" xfId="30806" xr:uid="{B8458CB9-4355-4848-AC81-2A0C8FE56ADC}"/>
    <cellStyle name="40% - Accent3 7 4 2 5" xfId="17243" xr:uid="{AD9E5B0B-1E16-4DC9-9840-D918C06170FF}"/>
    <cellStyle name="40% - Accent3 7 4 3" xfId="2770" xr:uid="{C8554E64-14A1-4DDE-B8E8-ED793D57F511}"/>
    <cellStyle name="40% - Accent3 7 4 3 2" xfId="2771" xr:uid="{838C90C2-7E1E-44AA-B67B-869E2C6A03F5}"/>
    <cellStyle name="40% - Accent3 7 4 3 2 2" xfId="44459" xr:uid="{A34196FF-8D9B-4B0F-8CE8-6F424F27A758}"/>
    <cellStyle name="40% - Accent3 7 4 3 2 3" xfId="30809" xr:uid="{F116CC0C-4D36-47BC-B878-08D7C189025A}"/>
    <cellStyle name="40% - Accent3 7 4 3 2 4" xfId="17246" xr:uid="{82A05266-D12F-4B51-97D9-A95DEDE82344}"/>
    <cellStyle name="40% - Accent3 7 4 3 3" xfId="44458" xr:uid="{6A6ADADC-F033-47BD-9487-4211B0AC5E9A}"/>
    <cellStyle name="40% - Accent3 7 4 3 4" xfId="30808" xr:uid="{2C53BBAD-392D-472A-AD1B-007D20C5E4E8}"/>
    <cellStyle name="40% - Accent3 7 4 3 5" xfId="17245" xr:uid="{BFBDB34A-6D98-4904-B6DC-346E3E7E79C8}"/>
    <cellStyle name="40% - Accent3 7 4 4" xfId="2772" xr:uid="{340737F8-6A65-4196-8FCA-167778B83C69}"/>
    <cellStyle name="40% - Accent3 7 4 4 2" xfId="44460" xr:uid="{4A520CB3-9085-426C-B8DB-4931754CA607}"/>
    <cellStyle name="40% - Accent3 7 4 4 3" xfId="30810" xr:uid="{BBF00237-798D-4E5C-957E-DA81B83FB519}"/>
    <cellStyle name="40% - Accent3 7 4 4 4" xfId="17247" xr:uid="{BFC8100D-6D11-449D-B02B-E8BBEDEAB3B2}"/>
    <cellStyle name="40% - Accent3 7 4 5" xfId="44455" xr:uid="{17A89312-72AF-40B7-AD3E-901437D5D936}"/>
    <cellStyle name="40% - Accent3 7 4 6" xfId="30805" xr:uid="{2A625EF0-98B6-444A-B4B6-7E88802B55B4}"/>
    <cellStyle name="40% - Accent3 7 4 7" xfId="17242" xr:uid="{F36E3640-E375-4B59-9111-881EB3BE335D}"/>
    <cellStyle name="40% - Accent3 7 5" xfId="2773" xr:uid="{6A45DFD8-058E-4A3C-8128-3B599A2DBA07}"/>
    <cellStyle name="40% - Accent3 7 5 2" xfId="2774" xr:uid="{04765ACB-6713-4A40-8734-B9C2D65327F7}"/>
    <cellStyle name="40% - Accent3 7 5 2 2" xfId="2775" xr:uid="{EED4ADDB-2F15-451F-B9A5-AD11F0E4C1BB}"/>
    <cellStyle name="40% - Accent3 7 5 2 2 2" xfId="44463" xr:uid="{5481C658-BD3F-48DA-83E3-140938187184}"/>
    <cellStyle name="40% - Accent3 7 5 2 2 3" xfId="30813" xr:uid="{D264620A-092B-4A6E-97E9-3F528323C228}"/>
    <cellStyle name="40% - Accent3 7 5 2 2 4" xfId="17250" xr:uid="{55B3CBF5-22CE-412D-B71D-E4D5799359C4}"/>
    <cellStyle name="40% - Accent3 7 5 2 3" xfId="44462" xr:uid="{42097C10-0671-4FED-9D51-9FA87C31D84C}"/>
    <cellStyle name="40% - Accent3 7 5 2 4" xfId="30812" xr:uid="{268D5CE4-4CBD-418E-96E9-8B2B866EE362}"/>
    <cellStyle name="40% - Accent3 7 5 2 5" xfId="17249" xr:uid="{A7B4FF49-CAB4-4F03-B8E6-DD28A2FC0C18}"/>
    <cellStyle name="40% - Accent3 7 5 3" xfId="2776" xr:uid="{87E9D7EF-9559-46B9-8525-4F4C7B4B6001}"/>
    <cellStyle name="40% - Accent3 7 5 3 2" xfId="2777" xr:uid="{CA992200-E240-4109-8288-E186AC3250AC}"/>
    <cellStyle name="40% - Accent3 7 5 3 2 2" xfId="44465" xr:uid="{DD0153D9-2B05-4A19-900F-C7A4897BCE61}"/>
    <cellStyle name="40% - Accent3 7 5 3 2 3" xfId="30815" xr:uid="{4D0B29C0-F939-477F-83C3-05C1DAFCFD99}"/>
    <cellStyle name="40% - Accent3 7 5 3 2 4" xfId="17252" xr:uid="{7A6FB5FF-8163-4A3E-BD25-218F8713E39D}"/>
    <cellStyle name="40% - Accent3 7 5 3 3" xfId="44464" xr:uid="{998ACF6E-CD5F-45FC-8959-6E5E94F77F4C}"/>
    <cellStyle name="40% - Accent3 7 5 3 4" xfId="30814" xr:uid="{233479B1-CCA9-433B-8EDB-8D63BA690910}"/>
    <cellStyle name="40% - Accent3 7 5 3 5" xfId="17251" xr:uid="{1C8FF072-BF81-483A-A8EE-91440742B1BA}"/>
    <cellStyle name="40% - Accent3 7 5 4" xfId="2778" xr:uid="{03BA70EF-A66C-41B5-B8A2-23ADEB653AAC}"/>
    <cellStyle name="40% - Accent3 7 5 4 2" xfId="44466" xr:uid="{7CDEDE06-5D4A-42C3-9430-3A68793709A5}"/>
    <cellStyle name="40% - Accent3 7 5 4 3" xfId="30816" xr:uid="{3DA93425-A66B-4234-8803-45F006E1DEB6}"/>
    <cellStyle name="40% - Accent3 7 5 4 4" xfId="17253" xr:uid="{F8E90611-78CD-41C8-AEF3-6AFF07ABBF56}"/>
    <cellStyle name="40% - Accent3 7 5 5" xfId="44461" xr:uid="{4492A7FC-1D90-4083-BD48-07F5BEDD031E}"/>
    <cellStyle name="40% - Accent3 7 5 6" xfId="30811" xr:uid="{A1765D28-4DEF-4462-8A76-BA68A3DDB172}"/>
    <cellStyle name="40% - Accent3 7 5 7" xfId="17248" xr:uid="{1B63850E-53B3-4D47-97EC-A24D41692C86}"/>
    <cellStyle name="40% - Accent3 7 6" xfId="2779" xr:uid="{6716F86E-F174-4A1E-A78E-0C363DA4E300}"/>
    <cellStyle name="40% - Accent3 7 6 2" xfId="2780" xr:uid="{D2DA3FBE-0869-42C6-880F-DA97F5AB6D65}"/>
    <cellStyle name="40% - Accent3 7 6 2 2" xfId="44468" xr:uid="{3B9C0D1C-8F6B-49BC-A3FB-40E7EA7AC828}"/>
    <cellStyle name="40% - Accent3 7 6 2 3" xfId="30818" xr:uid="{EE413340-94E7-42EF-93B7-829211D35DCF}"/>
    <cellStyle name="40% - Accent3 7 6 2 4" xfId="17255" xr:uid="{266FF593-3189-46ED-A7FB-0EB892A13604}"/>
    <cellStyle name="40% - Accent3 7 6 3" xfId="44467" xr:uid="{8F4AB064-5DF9-4226-8279-BEC34949C68A}"/>
    <cellStyle name="40% - Accent3 7 6 4" xfId="30817" xr:uid="{B881F80A-20E2-4620-AD6A-C9FF2D42571B}"/>
    <cellStyle name="40% - Accent3 7 6 5" xfId="17254" xr:uid="{066F5D9D-A5AD-44F4-A884-AFC71E326E43}"/>
    <cellStyle name="40% - Accent3 7 7" xfId="2781" xr:uid="{B66F7DFD-1240-4789-830D-FC3C129BE989}"/>
    <cellStyle name="40% - Accent3 7 7 2" xfId="2782" xr:uid="{840786D6-2CA0-4D85-A2BC-14B756C4B4EB}"/>
    <cellStyle name="40% - Accent3 7 7 2 2" xfId="44470" xr:uid="{64F18CFE-8793-45FF-BE80-8AF83F0161D2}"/>
    <cellStyle name="40% - Accent3 7 7 2 3" xfId="30820" xr:uid="{E3C76AF5-F2D6-49AE-AFB1-482759B403AD}"/>
    <cellStyle name="40% - Accent3 7 7 2 4" xfId="17257" xr:uid="{92E339A7-5EA0-4158-96CD-475726D58BDA}"/>
    <cellStyle name="40% - Accent3 7 7 3" xfId="44469" xr:uid="{ED4DE2E7-66E5-42C6-92A2-8BD7B953C34D}"/>
    <cellStyle name="40% - Accent3 7 7 4" xfId="30819" xr:uid="{66CC780B-6A9E-4615-B8D0-50090AAF2C47}"/>
    <cellStyle name="40% - Accent3 7 7 5" xfId="17256" xr:uid="{542C0E9A-36AD-4128-9334-B99BC36E2435}"/>
    <cellStyle name="40% - Accent3 7 8" xfId="2783" xr:uid="{922D6D7F-1C1A-4F8C-82FD-E376B98E6545}"/>
    <cellStyle name="40% - Accent3 7 8 2" xfId="44471" xr:uid="{8F8A101F-3C76-4776-9443-DC97B14C6204}"/>
    <cellStyle name="40% - Accent3 7 8 3" xfId="30821" xr:uid="{A82C58C3-249E-4182-B4CA-907A3DF126D2}"/>
    <cellStyle name="40% - Accent3 7 8 4" xfId="17258" xr:uid="{1B0EF4F3-53B6-43DF-8529-42ED3C01B0F7}"/>
    <cellStyle name="40% - Accent3 7 9" xfId="44436" xr:uid="{4443F02F-8B67-4843-B4D6-DB24BAB9A332}"/>
    <cellStyle name="40% - Accent3 8" xfId="2784" xr:uid="{1FDBA870-EA0D-452C-B645-837210F78BEE}"/>
    <cellStyle name="40% - Accent3 8 2" xfId="2785" xr:uid="{A9301BD2-EABD-4163-857B-8E51AC7FFD5D}"/>
    <cellStyle name="40% - Accent3 8 2 2" xfId="2786" xr:uid="{7DF682B8-2A22-448A-ABAC-C8EA250D6533}"/>
    <cellStyle name="40% - Accent3 8 2 2 2" xfId="2787" xr:uid="{558551BD-4EA8-4D5F-90D8-0D52DF3D8CAA}"/>
    <cellStyle name="40% - Accent3 8 2 2 2 2" xfId="44475" xr:uid="{99FB297E-94C1-4EE8-8B55-09EDFCD4B7A2}"/>
    <cellStyle name="40% - Accent3 8 2 2 2 3" xfId="30825" xr:uid="{B7158ED6-11D6-4062-A34E-F5B645E1C460}"/>
    <cellStyle name="40% - Accent3 8 2 2 2 4" xfId="17262" xr:uid="{FDF68B1E-3D1C-4740-A981-2D5B44B9DDD3}"/>
    <cellStyle name="40% - Accent3 8 2 2 3" xfId="44474" xr:uid="{31FF3305-E85C-4309-91A8-B1D3633D47CD}"/>
    <cellStyle name="40% - Accent3 8 2 2 4" xfId="30824" xr:uid="{79AD9340-1ED1-4F6A-B89E-2BF4F36BB9CD}"/>
    <cellStyle name="40% - Accent3 8 2 2 5" xfId="17261" xr:uid="{46336DAA-CA1D-4F9B-AB68-78781A195E9D}"/>
    <cellStyle name="40% - Accent3 8 2 3" xfId="2788" xr:uid="{809BC2C9-C12A-4E47-9540-843AA09BBC00}"/>
    <cellStyle name="40% - Accent3 8 2 3 2" xfId="2789" xr:uid="{61C92068-5388-41FC-BFBC-79CC47966005}"/>
    <cellStyle name="40% - Accent3 8 2 3 2 2" xfId="44477" xr:uid="{E937FE84-9EE5-4B5B-A7C0-98F45B032401}"/>
    <cellStyle name="40% - Accent3 8 2 3 2 3" xfId="30827" xr:uid="{D52F5CC6-30D3-4D6B-A859-ABC7774F9860}"/>
    <cellStyle name="40% - Accent3 8 2 3 2 4" xfId="17264" xr:uid="{D3C8143C-AD03-4077-A566-EDE72D25C1A3}"/>
    <cellStyle name="40% - Accent3 8 2 3 3" xfId="44476" xr:uid="{B8C861B5-D535-4D5A-AFF1-9C18EC548B79}"/>
    <cellStyle name="40% - Accent3 8 2 3 4" xfId="30826" xr:uid="{D7A985B1-7A10-4638-84BA-6E842D69BB33}"/>
    <cellStyle name="40% - Accent3 8 2 3 5" xfId="17263" xr:uid="{377928AB-F0B4-48AB-A1B1-6DCC0BD580B3}"/>
    <cellStyle name="40% - Accent3 8 2 4" xfId="2790" xr:uid="{8E2A6F2A-9015-4C90-BAB3-801A38FFE44E}"/>
    <cellStyle name="40% - Accent3 8 2 4 2" xfId="44478" xr:uid="{F730C71B-C4EB-46A2-BEC0-0BB7E4306971}"/>
    <cellStyle name="40% - Accent3 8 2 4 3" xfId="30828" xr:uid="{F162E56A-AFFA-4E60-8256-67589966B42E}"/>
    <cellStyle name="40% - Accent3 8 2 4 4" xfId="17265" xr:uid="{D48234A9-CAE8-4B19-BB98-06D07BAD8C89}"/>
    <cellStyle name="40% - Accent3 8 2 5" xfId="44473" xr:uid="{D16CA234-EB7E-4226-8C5C-25370B43B08D}"/>
    <cellStyle name="40% - Accent3 8 2 6" xfId="30823" xr:uid="{B7B1C017-2F59-45F3-9259-5E61F189101E}"/>
    <cellStyle name="40% - Accent3 8 2 7" xfId="17260" xr:uid="{18D4F9F3-2EC5-4C83-833E-E7F1F0BA4E0D}"/>
    <cellStyle name="40% - Accent3 8 3" xfId="2791" xr:uid="{A3D1B55D-7830-4670-BA60-4731E26DA3FD}"/>
    <cellStyle name="40% - Accent3 8 3 2" xfId="2792" xr:uid="{FCEF8884-562D-4AA3-99FA-9D248FCED7FA}"/>
    <cellStyle name="40% - Accent3 8 3 2 2" xfId="2793" xr:uid="{32F3F221-1D34-46F6-9D4F-AB9759E8B269}"/>
    <cellStyle name="40% - Accent3 8 3 2 2 2" xfId="44481" xr:uid="{86E0BB7D-1B0B-4605-AFDB-2A82C47852B4}"/>
    <cellStyle name="40% - Accent3 8 3 2 2 3" xfId="30831" xr:uid="{983191C0-0AE4-4EB4-9F47-75D02B6A02E1}"/>
    <cellStyle name="40% - Accent3 8 3 2 2 4" xfId="17268" xr:uid="{7E7DF7A9-C2ED-4923-A4B8-95F38C8D2344}"/>
    <cellStyle name="40% - Accent3 8 3 2 3" xfId="44480" xr:uid="{8AFDC2A3-7BE3-4596-BA8E-1D582EDCE61B}"/>
    <cellStyle name="40% - Accent3 8 3 2 4" xfId="30830" xr:uid="{ED2FB40E-5218-4549-84FA-03D3BAEEF9BE}"/>
    <cellStyle name="40% - Accent3 8 3 2 5" xfId="17267" xr:uid="{6CF33CD0-9167-453F-92CE-02817DE7A5C4}"/>
    <cellStyle name="40% - Accent3 8 3 3" xfId="2794" xr:uid="{48BE76B9-4021-4036-B499-0BCEBE717CFA}"/>
    <cellStyle name="40% - Accent3 8 3 3 2" xfId="2795" xr:uid="{3520A8C5-DCD3-4628-9667-854DCF6D3F10}"/>
    <cellStyle name="40% - Accent3 8 3 3 2 2" xfId="44483" xr:uid="{6B634A87-8639-4326-AE3A-525D97F35428}"/>
    <cellStyle name="40% - Accent3 8 3 3 2 3" xfId="30833" xr:uid="{89778D02-2E2B-401E-8253-EAD2B64D9AF4}"/>
    <cellStyle name="40% - Accent3 8 3 3 2 4" xfId="17270" xr:uid="{FEF766B3-B7C3-4611-9229-CE0A0F47898A}"/>
    <cellStyle name="40% - Accent3 8 3 3 3" xfId="44482" xr:uid="{458665AE-3A26-4CFE-A56C-C0EEABB063EC}"/>
    <cellStyle name="40% - Accent3 8 3 3 4" xfId="30832" xr:uid="{83F326C8-4FBC-46D1-94F6-09C37AB42E55}"/>
    <cellStyle name="40% - Accent3 8 3 3 5" xfId="17269" xr:uid="{67A43055-10B5-41B4-910D-6E88F693E0E6}"/>
    <cellStyle name="40% - Accent3 8 3 4" xfId="2796" xr:uid="{6CE11FBA-BBB0-4197-9777-CE78F17220EE}"/>
    <cellStyle name="40% - Accent3 8 3 4 2" xfId="44484" xr:uid="{083CFFBA-1D0E-4F7C-B064-DFF1F0B053BC}"/>
    <cellStyle name="40% - Accent3 8 3 4 3" xfId="30834" xr:uid="{022E45B1-57FE-486D-BD29-F3D621FACCFB}"/>
    <cellStyle name="40% - Accent3 8 3 4 4" xfId="17271" xr:uid="{A3D8780D-22B1-4D95-8E87-3530012D06F2}"/>
    <cellStyle name="40% - Accent3 8 3 5" xfId="44479" xr:uid="{29155DF6-547A-4BD0-AA8E-68B09E0CA07F}"/>
    <cellStyle name="40% - Accent3 8 3 6" xfId="30829" xr:uid="{5A12728F-32E3-4CE1-BE49-A70095B75D8A}"/>
    <cellStyle name="40% - Accent3 8 3 7" xfId="17266" xr:uid="{2F5D8D96-D805-4F54-BE45-2FC2CACD962B}"/>
    <cellStyle name="40% - Accent3 8 4" xfId="2797" xr:uid="{D40E4F4A-779B-46E5-BD3C-342BA59C6021}"/>
    <cellStyle name="40% - Accent3 8 4 2" xfId="2798" xr:uid="{DC039F86-DE9D-41BF-995F-657C56494976}"/>
    <cellStyle name="40% - Accent3 8 4 2 2" xfId="44486" xr:uid="{5D075AAC-7B0E-4BED-B50E-293B7264F663}"/>
    <cellStyle name="40% - Accent3 8 4 2 3" xfId="30836" xr:uid="{BD44DC3C-8FD9-43CE-986D-1D09485864CB}"/>
    <cellStyle name="40% - Accent3 8 4 2 4" xfId="17273" xr:uid="{12589BEA-0C8D-4E93-AE41-C25FFEEE3DB8}"/>
    <cellStyle name="40% - Accent3 8 4 3" xfId="44485" xr:uid="{1FD109CC-74FA-46A1-BBB3-AFF282BAAE6F}"/>
    <cellStyle name="40% - Accent3 8 4 4" xfId="30835" xr:uid="{635DA431-44DC-4143-9820-A6151DDED334}"/>
    <cellStyle name="40% - Accent3 8 4 5" xfId="17272" xr:uid="{8ECEE3C8-1288-4F89-BFB2-3C3EAA70E899}"/>
    <cellStyle name="40% - Accent3 8 5" xfId="2799" xr:uid="{3AE46023-07A4-490B-9377-4D9628951583}"/>
    <cellStyle name="40% - Accent3 8 5 2" xfId="2800" xr:uid="{B9216369-7308-47F8-A11C-522A944663CC}"/>
    <cellStyle name="40% - Accent3 8 5 2 2" xfId="44488" xr:uid="{ED18DB4E-9C11-4879-A3B7-B1A5948E50D9}"/>
    <cellStyle name="40% - Accent3 8 5 2 3" xfId="30838" xr:uid="{37DC5EE0-C33D-4B12-AF9F-B9C1FB581560}"/>
    <cellStyle name="40% - Accent3 8 5 2 4" xfId="17275" xr:uid="{601FB06E-2599-4F07-8F9E-72C2767A6757}"/>
    <cellStyle name="40% - Accent3 8 5 3" xfId="44487" xr:uid="{DB92D1F9-3126-44B9-AC13-8F212CA14E32}"/>
    <cellStyle name="40% - Accent3 8 5 4" xfId="30837" xr:uid="{700EB20D-68EB-4DD9-A52C-73D573ED6221}"/>
    <cellStyle name="40% - Accent3 8 5 5" xfId="17274" xr:uid="{B15FB170-8BF0-446C-8096-FE6B78F74DDF}"/>
    <cellStyle name="40% - Accent3 8 6" xfId="2801" xr:uid="{DFE407A5-C80C-41BF-BB1B-B16E217C6C7A}"/>
    <cellStyle name="40% - Accent3 8 6 2" xfId="44489" xr:uid="{13C7DDA4-FF78-4079-85CC-B39D2D5428D0}"/>
    <cellStyle name="40% - Accent3 8 6 3" xfId="30839" xr:uid="{C3ACFD4C-6621-4FE9-9F85-C2AB86E895DF}"/>
    <cellStyle name="40% - Accent3 8 6 4" xfId="17276" xr:uid="{49F6F032-AC62-499C-A196-C450D9926C70}"/>
    <cellStyle name="40% - Accent3 8 7" xfId="44472" xr:uid="{46558495-73A8-4470-9EC0-EB5F43D57758}"/>
    <cellStyle name="40% - Accent3 8 8" xfId="30822" xr:uid="{D4FFB685-211E-407F-8641-EE4A1EAEB7DE}"/>
    <cellStyle name="40% - Accent3 8 9" xfId="17259" xr:uid="{29029D2A-461F-4175-80CC-B71DB9C0263D}"/>
    <cellStyle name="40% - Accent3 9" xfId="2802" xr:uid="{201CCEBF-E9FF-4038-A7C1-0F9D5F71596A}"/>
    <cellStyle name="40% - Accent3 9 2" xfId="2803" xr:uid="{D8598FBD-2404-4016-A44F-85FB1FE7D60B}"/>
    <cellStyle name="40% - Accent3 9 2 2" xfId="2804" xr:uid="{AAAB318C-C30E-4631-92C9-06A8035B742C}"/>
    <cellStyle name="40% - Accent3 9 2 2 2" xfId="2805" xr:uid="{95BFF152-59C3-41E6-84CC-A2ABAA84B2E1}"/>
    <cellStyle name="40% - Accent3 9 2 2 2 2" xfId="44493" xr:uid="{AD646AB4-B26B-4993-BDB8-666CDEB4EB26}"/>
    <cellStyle name="40% - Accent3 9 2 2 2 3" xfId="30843" xr:uid="{F48552D9-586B-4CFE-8AA9-1B0CDE93F83A}"/>
    <cellStyle name="40% - Accent3 9 2 2 2 4" xfId="17280" xr:uid="{E67D7ED0-98F1-420A-A2DD-E762F4E4C239}"/>
    <cellStyle name="40% - Accent3 9 2 2 3" xfId="44492" xr:uid="{2D4367B3-FC7D-48CD-972E-0CF3F7253E8B}"/>
    <cellStyle name="40% - Accent3 9 2 2 4" xfId="30842" xr:uid="{161C8D3E-EFB3-4773-BE0E-FAA5F30D71F9}"/>
    <cellStyle name="40% - Accent3 9 2 2 5" xfId="17279" xr:uid="{361D73CD-EBDB-4E4C-AD09-3EB35EC4EC8D}"/>
    <cellStyle name="40% - Accent3 9 2 3" xfId="2806" xr:uid="{09B3AFC9-5F25-4F98-A921-DE3693FA727A}"/>
    <cellStyle name="40% - Accent3 9 2 3 2" xfId="2807" xr:uid="{BE231E9C-E6C9-4A7F-833E-17F0E834C9A4}"/>
    <cellStyle name="40% - Accent3 9 2 3 2 2" xfId="44495" xr:uid="{D277B0C7-D6B3-4C7B-94B8-92175BEEE44A}"/>
    <cellStyle name="40% - Accent3 9 2 3 2 3" xfId="30845" xr:uid="{5A71876F-B30C-45D4-B077-62653511BDFE}"/>
    <cellStyle name="40% - Accent3 9 2 3 2 4" xfId="17282" xr:uid="{1BBAF906-0649-416E-B2CB-008DD78D698D}"/>
    <cellStyle name="40% - Accent3 9 2 3 3" xfId="44494" xr:uid="{80F73BB4-F525-4F89-95CE-0B8A5931055D}"/>
    <cellStyle name="40% - Accent3 9 2 3 4" xfId="30844" xr:uid="{23DE651A-548B-40FB-B33A-271583DE935B}"/>
    <cellStyle name="40% - Accent3 9 2 3 5" xfId="17281" xr:uid="{5E660B14-D964-4DFF-8BE4-E7F54665C0C1}"/>
    <cellStyle name="40% - Accent3 9 2 4" xfId="2808" xr:uid="{586A68A2-D821-4CFC-A4BC-40F1FCEB7CB0}"/>
    <cellStyle name="40% - Accent3 9 2 4 2" xfId="44496" xr:uid="{4852915A-5C79-42D1-9A6B-550C73EF72F7}"/>
    <cellStyle name="40% - Accent3 9 2 4 3" xfId="30846" xr:uid="{F22F78C8-1F7E-4DA6-A630-48DD7DCE1422}"/>
    <cellStyle name="40% - Accent3 9 2 4 4" xfId="17283" xr:uid="{1572C896-E9C1-49D9-BE58-5B6E3074AADE}"/>
    <cellStyle name="40% - Accent3 9 2 5" xfId="44491" xr:uid="{EB227215-6E3C-447D-A740-06A0B87DEF6D}"/>
    <cellStyle name="40% - Accent3 9 2 6" xfId="30841" xr:uid="{6306EBBD-C8FF-4218-BA17-893860808993}"/>
    <cellStyle name="40% - Accent3 9 2 7" xfId="17278" xr:uid="{2B625A05-E101-40B8-9D49-87FA725F4A90}"/>
    <cellStyle name="40% - Accent3 9 3" xfId="2809" xr:uid="{6AE676E0-BE35-4C1E-8AD7-D4905230F48F}"/>
    <cellStyle name="40% - Accent3 9 3 2" xfId="2810" xr:uid="{3E4D9E05-29CA-45B5-8DB1-C06D216D23CB}"/>
    <cellStyle name="40% - Accent3 9 3 2 2" xfId="2811" xr:uid="{0EB4B426-3798-4FB9-8AB3-16E851026074}"/>
    <cellStyle name="40% - Accent3 9 3 2 2 2" xfId="44499" xr:uid="{64E87730-6F91-4FDF-BBCB-F95EC7B64749}"/>
    <cellStyle name="40% - Accent3 9 3 2 2 3" xfId="30849" xr:uid="{E96AB625-929C-4713-A5A1-C5874400392C}"/>
    <cellStyle name="40% - Accent3 9 3 2 2 4" xfId="17286" xr:uid="{2C864CF1-FE16-4EDA-AEB3-BDF6A79D5397}"/>
    <cellStyle name="40% - Accent3 9 3 2 3" xfId="44498" xr:uid="{D0E6052A-18DC-4FC9-8587-78DB6DBE598D}"/>
    <cellStyle name="40% - Accent3 9 3 2 4" xfId="30848" xr:uid="{6ADD7667-F703-441F-8A5D-32762440A03B}"/>
    <cellStyle name="40% - Accent3 9 3 2 5" xfId="17285" xr:uid="{3BAEF8F0-24B1-49B0-A484-08425C86D606}"/>
    <cellStyle name="40% - Accent3 9 3 3" xfId="2812" xr:uid="{E4F5633D-1128-40B8-B960-C8BC6EB1FAFC}"/>
    <cellStyle name="40% - Accent3 9 3 3 2" xfId="2813" xr:uid="{17C45ABA-9D42-4784-87D1-6E12D74A5A89}"/>
    <cellStyle name="40% - Accent3 9 3 3 2 2" xfId="44501" xr:uid="{95C88099-B1D8-4ABE-86E3-5153F7C4357D}"/>
    <cellStyle name="40% - Accent3 9 3 3 2 3" xfId="30851" xr:uid="{2682FB63-5BFC-4B0F-93B2-D4193E389358}"/>
    <cellStyle name="40% - Accent3 9 3 3 2 4" xfId="17288" xr:uid="{11EB7219-AACE-4DBF-8D94-01493D333B31}"/>
    <cellStyle name="40% - Accent3 9 3 3 3" xfId="44500" xr:uid="{82ADFA30-C58F-4101-AC17-8AFEF34AC7D3}"/>
    <cellStyle name="40% - Accent3 9 3 3 4" xfId="30850" xr:uid="{7B0016C5-AA67-4470-B671-082EAC4B77EE}"/>
    <cellStyle name="40% - Accent3 9 3 3 5" xfId="17287" xr:uid="{07F80389-A3EA-4ABD-AACE-558CB79D417D}"/>
    <cellStyle name="40% - Accent3 9 3 4" xfId="2814" xr:uid="{3282E587-E2E1-42C5-9150-C7705025BC56}"/>
    <cellStyle name="40% - Accent3 9 3 4 2" xfId="44502" xr:uid="{68903924-6F1A-45FD-8A2C-AB28110E4EC3}"/>
    <cellStyle name="40% - Accent3 9 3 4 3" xfId="30852" xr:uid="{07338130-698F-453E-B523-34B64124671A}"/>
    <cellStyle name="40% - Accent3 9 3 4 4" xfId="17289" xr:uid="{79C7F0E6-7886-49B8-9BBE-46A29B8B1E5F}"/>
    <cellStyle name="40% - Accent3 9 3 5" xfId="44497" xr:uid="{9AE510BC-F3C7-4FA8-9203-211AF14F27DB}"/>
    <cellStyle name="40% - Accent3 9 3 6" xfId="30847" xr:uid="{2A83AA69-A6E8-473C-B8DA-024638580974}"/>
    <cellStyle name="40% - Accent3 9 3 7" xfId="17284" xr:uid="{5E7443C6-1510-4062-9609-200DA2A3E850}"/>
    <cellStyle name="40% - Accent3 9 4" xfId="2815" xr:uid="{93FCA756-BB78-4260-B94F-83915548C12F}"/>
    <cellStyle name="40% - Accent3 9 4 2" xfId="2816" xr:uid="{E6522807-48F0-4946-97F9-BC248EF46054}"/>
    <cellStyle name="40% - Accent3 9 4 2 2" xfId="44504" xr:uid="{567C38AA-AC4B-4B13-971B-179BCB10DDC7}"/>
    <cellStyle name="40% - Accent3 9 4 2 3" xfId="30854" xr:uid="{EFE987D6-3AA0-4B71-BD49-BB2D5785EBAE}"/>
    <cellStyle name="40% - Accent3 9 4 2 4" xfId="17291" xr:uid="{0EB4FACC-5487-438A-A8B5-36717532DBC2}"/>
    <cellStyle name="40% - Accent3 9 4 3" xfId="44503" xr:uid="{87B3B00B-2AE5-48DD-B191-D28C7D48B106}"/>
    <cellStyle name="40% - Accent3 9 4 4" xfId="30853" xr:uid="{9ABECBFF-7149-4280-9D7A-10969B8E4370}"/>
    <cellStyle name="40% - Accent3 9 4 5" xfId="17290" xr:uid="{1AFD4B21-4AF7-4E03-8B25-B311387D6E99}"/>
    <cellStyle name="40% - Accent3 9 5" xfId="2817" xr:uid="{6C7375B7-78DC-4481-9D28-12AD22177B26}"/>
    <cellStyle name="40% - Accent3 9 5 2" xfId="2818" xr:uid="{1829B650-9550-4A7B-8240-A6B74E176B8B}"/>
    <cellStyle name="40% - Accent3 9 5 2 2" xfId="44506" xr:uid="{B928BDCA-A807-49DC-8917-131AEF9FFB1C}"/>
    <cellStyle name="40% - Accent3 9 5 2 3" xfId="30856" xr:uid="{6C361A31-A808-4350-983C-C7C448434E69}"/>
    <cellStyle name="40% - Accent3 9 5 2 4" xfId="17293" xr:uid="{76085D64-0885-4F89-ADEE-ADACB89C2653}"/>
    <cellStyle name="40% - Accent3 9 5 3" xfId="44505" xr:uid="{539B06E1-ED47-4BFD-A1D8-8FF104758DB3}"/>
    <cellStyle name="40% - Accent3 9 5 4" xfId="30855" xr:uid="{C0673F29-F471-41A1-99E8-9FCFE0F23F81}"/>
    <cellStyle name="40% - Accent3 9 5 5" xfId="17292" xr:uid="{53591AEB-DC8E-44CB-A459-D796144113CB}"/>
    <cellStyle name="40% - Accent3 9 6" xfId="2819" xr:uid="{22669378-538A-45C9-BB80-FDCE231A5D4D}"/>
    <cellStyle name="40% - Accent3 9 6 2" xfId="44507" xr:uid="{2C5CD6F0-C903-4FC4-8667-C6282E9BAB4B}"/>
    <cellStyle name="40% - Accent3 9 6 3" xfId="30857" xr:uid="{244C88FE-B218-409E-AB14-6C4A6BE7CF30}"/>
    <cellStyle name="40% - Accent3 9 6 4" xfId="17294" xr:uid="{0D1C4908-B8F4-42D3-8B30-98C71EFAE499}"/>
    <cellStyle name="40% - Accent3 9 7" xfId="44490" xr:uid="{E7C8B462-F205-4D73-83AC-E16522731D01}"/>
    <cellStyle name="40% - Accent3 9 8" xfId="30840" xr:uid="{2AD26C47-0CBB-4B22-ADFE-6619986E6957}"/>
    <cellStyle name="40% - Accent3 9 9" xfId="17277" xr:uid="{83A2EF7B-7B10-4E2A-9102-76B317264490}"/>
    <cellStyle name="40% - Accent4" xfId="167" builtinId="43" customBuiltin="1"/>
    <cellStyle name="40% - Accent4 10" xfId="2820" xr:uid="{624F6426-C123-462C-A3E7-26B8C33E1783}"/>
    <cellStyle name="40% - Accent4 10 2" xfId="2821" xr:uid="{46A11C6E-853E-4BDA-8740-503E2DCF7E3E}"/>
    <cellStyle name="40% - Accent4 10 2 2" xfId="2822" xr:uid="{09FCA6C0-DD7F-4798-8689-30C60762A5CC}"/>
    <cellStyle name="40% - Accent4 10 2 2 2" xfId="2823" xr:uid="{A7E9600D-99C0-4A9D-A9B5-91DC8421D0D9}"/>
    <cellStyle name="40% - Accent4 10 2 2 2 2" xfId="44511" xr:uid="{7CBE83B4-E0D4-4000-A6F9-4F136878FDFC}"/>
    <cellStyle name="40% - Accent4 10 2 2 2 3" xfId="30861" xr:uid="{EA995363-DF93-47B5-8C1D-A53E40F15DBE}"/>
    <cellStyle name="40% - Accent4 10 2 2 2 4" xfId="17298" xr:uid="{FFB422EF-78CC-4017-9E67-279153B23266}"/>
    <cellStyle name="40% - Accent4 10 2 2 3" xfId="44510" xr:uid="{E0DA3F01-11ED-4A30-B11E-73B19260AD1F}"/>
    <cellStyle name="40% - Accent4 10 2 2 4" xfId="30860" xr:uid="{3FC9F587-B128-4ABD-80D5-27D56BC6CD78}"/>
    <cellStyle name="40% - Accent4 10 2 2 5" xfId="17297" xr:uid="{22C21A03-6E76-4C51-9C90-B0F6E223D56B}"/>
    <cellStyle name="40% - Accent4 10 2 3" xfId="2824" xr:uid="{86EEFC26-6435-4FCF-93A5-99205B31E866}"/>
    <cellStyle name="40% - Accent4 10 2 3 2" xfId="2825" xr:uid="{EF967DB9-FED4-4442-A811-29D7A746504C}"/>
    <cellStyle name="40% - Accent4 10 2 3 2 2" xfId="44513" xr:uid="{571CF2D3-1823-48BD-B148-45E59AA7BC87}"/>
    <cellStyle name="40% - Accent4 10 2 3 2 3" xfId="30863" xr:uid="{14D03FFF-4265-444A-8EBD-841B71766402}"/>
    <cellStyle name="40% - Accent4 10 2 3 2 4" xfId="17300" xr:uid="{1FEE529D-CD46-4783-9937-741839D8EC06}"/>
    <cellStyle name="40% - Accent4 10 2 3 3" xfId="44512" xr:uid="{B5AC7982-1625-4E2A-A285-AD743947B784}"/>
    <cellStyle name="40% - Accent4 10 2 3 4" xfId="30862" xr:uid="{71B2A4A2-6A4C-472A-9176-2DFE0E18618B}"/>
    <cellStyle name="40% - Accent4 10 2 3 5" xfId="17299" xr:uid="{8C4B0919-9AF0-4F24-8435-E4DE78279DD6}"/>
    <cellStyle name="40% - Accent4 10 2 4" xfId="2826" xr:uid="{C2A4C4D9-8ECB-4392-B3C4-960E73F6270C}"/>
    <cellStyle name="40% - Accent4 10 2 4 2" xfId="44514" xr:uid="{2E3EDF1C-2086-4F25-AA41-2DEE02ABFBC1}"/>
    <cellStyle name="40% - Accent4 10 2 4 3" xfId="30864" xr:uid="{EC349C41-3EA5-4FD6-B7AA-E32530A97645}"/>
    <cellStyle name="40% - Accent4 10 2 4 4" xfId="17301" xr:uid="{024DBF7F-880A-49F6-B82A-75A16E1ACCAC}"/>
    <cellStyle name="40% - Accent4 10 2 5" xfId="44509" xr:uid="{BD3B6632-8D80-43C5-BC5B-4312B83C2729}"/>
    <cellStyle name="40% - Accent4 10 2 6" xfId="30859" xr:uid="{DF8E439A-C6E8-498F-822F-9F711BABAA9E}"/>
    <cellStyle name="40% - Accent4 10 2 7" xfId="17296" xr:uid="{E3919373-3AC1-4B1D-BEF7-1CD225AF188F}"/>
    <cellStyle name="40% - Accent4 10 3" xfId="2827" xr:uid="{B6AD980E-E9BD-43BD-BD7C-7ACD81A88538}"/>
    <cellStyle name="40% - Accent4 10 3 2" xfId="2828" xr:uid="{C8DD384D-EF3F-46C7-B1D3-81A31E36DD14}"/>
    <cellStyle name="40% - Accent4 10 3 2 2" xfId="44516" xr:uid="{52EEDDCA-B29B-488D-B88D-889D7202A4AB}"/>
    <cellStyle name="40% - Accent4 10 3 2 3" xfId="30866" xr:uid="{218967E7-CAC4-4A66-BA71-9055DD94287C}"/>
    <cellStyle name="40% - Accent4 10 3 2 4" xfId="17303" xr:uid="{9FD08CBC-9157-4780-8799-35A5057C6E7F}"/>
    <cellStyle name="40% - Accent4 10 3 3" xfId="44515" xr:uid="{9E1CA3E8-B0FF-486D-BF19-290E08500DCC}"/>
    <cellStyle name="40% - Accent4 10 3 4" xfId="30865" xr:uid="{CFC854F4-39C1-41CC-AF71-F2F0D7B7B793}"/>
    <cellStyle name="40% - Accent4 10 3 5" xfId="17302" xr:uid="{300C9D0E-0456-4ECA-BC05-E0B6BC1F82E1}"/>
    <cellStyle name="40% - Accent4 10 4" xfId="2829" xr:uid="{C8C3184F-8127-4338-AB50-02B38D69BF1F}"/>
    <cellStyle name="40% - Accent4 10 4 2" xfId="2830" xr:uid="{10CD327C-05B3-4AF4-A4DB-BD95971F66AE}"/>
    <cellStyle name="40% - Accent4 10 4 2 2" xfId="44518" xr:uid="{1BB19ABC-F79F-459D-AA7D-DEBAC4D0439C}"/>
    <cellStyle name="40% - Accent4 10 4 2 3" xfId="30868" xr:uid="{B0E061D2-A76D-4B19-9D33-313B516D8125}"/>
    <cellStyle name="40% - Accent4 10 4 2 4" xfId="17305" xr:uid="{13EEE70C-1BB0-4FC1-9F44-4BB62CA3E7B1}"/>
    <cellStyle name="40% - Accent4 10 4 3" xfId="44517" xr:uid="{64E0210F-B021-4955-A0A4-E35C51F72C21}"/>
    <cellStyle name="40% - Accent4 10 4 4" xfId="30867" xr:uid="{51B4BC29-3D26-446C-BF3D-9BF87CDA0919}"/>
    <cellStyle name="40% - Accent4 10 4 5" xfId="17304" xr:uid="{C329E796-8D06-4D8C-94F6-545C0550A5ED}"/>
    <cellStyle name="40% - Accent4 10 5" xfId="2831" xr:uid="{CC652E3A-DC27-47F4-BEBE-D1840A9D2FB7}"/>
    <cellStyle name="40% - Accent4 10 5 2" xfId="44519" xr:uid="{0D734D82-4151-41CF-9275-D60ABFFDA515}"/>
    <cellStyle name="40% - Accent4 10 5 3" xfId="30869" xr:uid="{60745C75-CD7A-4114-AF04-A649B9CAC9D8}"/>
    <cellStyle name="40% - Accent4 10 5 4" xfId="17306" xr:uid="{8953AFBA-B918-420A-9E62-520C5EF64899}"/>
    <cellStyle name="40% - Accent4 10 6" xfId="44508" xr:uid="{934FB953-9D35-4B03-81D9-B11C662C1423}"/>
    <cellStyle name="40% - Accent4 10 7" xfId="30858" xr:uid="{2F3747FD-8B50-4026-B6C3-0C572A2FC3D6}"/>
    <cellStyle name="40% - Accent4 10 8" xfId="17295" xr:uid="{75EFE32C-02C2-45B2-8B18-D647397886AA}"/>
    <cellStyle name="40% - Accent4 11" xfId="2832" xr:uid="{3280FD94-833D-4DB7-8828-7C87F31CA0FA}"/>
    <cellStyle name="40% - Accent4 11 2" xfId="2833" xr:uid="{020E9AD3-96C9-46C6-B95D-9762278A617C}"/>
    <cellStyle name="40% - Accent4 11 2 2" xfId="2834" xr:uid="{1F691BA9-6433-47DC-AAF5-B54107FBB186}"/>
    <cellStyle name="40% - Accent4 11 2 2 2" xfId="2835" xr:uid="{FB29CF7D-0F3C-40F0-9D2B-9EA8C79106AF}"/>
    <cellStyle name="40% - Accent4 11 2 2 2 2" xfId="44523" xr:uid="{74B7D961-0823-420E-A630-27C9F9A90CE3}"/>
    <cellStyle name="40% - Accent4 11 2 2 2 3" xfId="30873" xr:uid="{C183D955-99E9-46BE-8AC5-01D63BFCCF33}"/>
    <cellStyle name="40% - Accent4 11 2 2 2 4" xfId="17310" xr:uid="{50A0A516-B5CB-4627-97DA-79C07962F7F8}"/>
    <cellStyle name="40% - Accent4 11 2 2 3" xfId="44522" xr:uid="{D5D6DA9D-3452-4F77-87FC-6340A7829790}"/>
    <cellStyle name="40% - Accent4 11 2 2 4" xfId="30872" xr:uid="{F2265C81-57EB-4416-B538-4FC01E02E2DC}"/>
    <cellStyle name="40% - Accent4 11 2 2 5" xfId="17309" xr:uid="{31EBCE7A-5CBE-4BC4-9BCB-F00F4F5A357A}"/>
    <cellStyle name="40% - Accent4 11 2 3" xfId="2836" xr:uid="{FE6914AF-0226-49BC-BE4B-10A632AEC555}"/>
    <cellStyle name="40% - Accent4 11 2 3 2" xfId="2837" xr:uid="{1AAEBFB1-4219-4CFE-87D8-59E76FE80FDD}"/>
    <cellStyle name="40% - Accent4 11 2 3 2 2" xfId="44525" xr:uid="{BE10F845-C353-4A66-9701-C482E5918D5F}"/>
    <cellStyle name="40% - Accent4 11 2 3 2 3" xfId="30875" xr:uid="{B131AA40-0F68-4FFF-B3C8-F41DC1442D3B}"/>
    <cellStyle name="40% - Accent4 11 2 3 2 4" xfId="17312" xr:uid="{4604E04E-C564-43E7-B601-73B93413BB2A}"/>
    <cellStyle name="40% - Accent4 11 2 3 3" xfId="44524" xr:uid="{4C6EF76A-2E38-498B-8493-D0BE06B394D9}"/>
    <cellStyle name="40% - Accent4 11 2 3 4" xfId="30874" xr:uid="{C9FCED79-426B-443D-8E19-D64613FE3CCC}"/>
    <cellStyle name="40% - Accent4 11 2 3 5" xfId="17311" xr:uid="{DBD160FB-2B20-4A3F-947D-CC1C16022EDA}"/>
    <cellStyle name="40% - Accent4 11 2 4" xfId="2838" xr:uid="{69229A85-59A6-4D65-A2F9-54490773039B}"/>
    <cellStyle name="40% - Accent4 11 2 4 2" xfId="44526" xr:uid="{865D24C2-33DD-4D7F-9F6F-DF7526004809}"/>
    <cellStyle name="40% - Accent4 11 2 4 3" xfId="30876" xr:uid="{33ACBDAF-A21C-4A37-AA78-EE44CB21368A}"/>
    <cellStyle name="40% - Accent4 11 2 4 4" xfId="17313" xr:uid="{6EBE2BB6-8A37-41CA-8119-F585800A61A8}"/>
    <cellStyle name="40% - Accent4 11 2 5" xfId="44521" xr:uid="{9467977F-50EB-4BAB-B846-F9D2E6B57410}"/>
    <cellStyle name="40% - Accent4 11 2 6" xfId="30871" xr:uid="{7DF733B7-E9B6-4735-9141-882A8DDD2412}"/>
    <cellStyle name="40% - Accent4 11 2 7" xfId="17308" xr:uid="{E0F865B5-E536-438C-A56D-D294CEB2626F}"/>
    <cellStyle name="40% - Accent4 11 3" xfId="2839" xr:uid="{A29E3CA1-D8A0-4FEC-B5D9-C5B943C964F3}"/>
    <cellStyle name="40% - Accent4 11 3 2" xfId="2840" xr:uid="{A38AAC4A-96DE-45D6-8919-EDECDD74A5BF}"/>
    <cellStyle name="40% - Accent4 11 3 2 2" xfId="44528" xr:uid="{56FC97CC-6312-4E4B-9B5E-23A440F0C131}"/>
    <cellStyle name="40% - Accent4 11 3 2 3" xfId="30878" xr:uid="{AD895401-53B4-4A97-BAFA-DA9F46B4B9F0}"/>
    <cellStyle name="40% - Accent4 11 3 2 4" xfId="17315" xr:uid="{B666C3AB-FB60-4817-8140-C669848CF5F2}"/>
    <cellStyle name="40% - Accent4 11 3 3" xfId="44527" xr:uid="{55C44E53-6AE3-45B4-BA1B-E8C1F7A4FED5}"/>
    <cellStyle name="40% - Accent4 11 3 4" xfId="30877" xr:uid="{19A71D5E-4E3C-46E1-80F2-E903D2B4E6CC}"/>
    <cellStyle name="40% - Accent4 11 3 5" xfId="17314" xr:uid="{75B19577-213E-4133-AFF2-7EFBFEA3D3C1}"/>
    <cellStyle name="40% - Accent4 11 4" xfId="2841" xr:uid="{B202557B-F605-49CB-93CC-8DE9D58BAE3E}"/>
    <cellStyle name="40% - Accent4 11 4 2" xfId="2842" xr:uid="{534DEDD4-C756-4A2E-99E8-8689C08D6597}"/>
    <cellStyle name="40% - Accent4 11 4 2 2" xfId="44530" xr:uid="{6B0CF772-E445-42CE-87C6-931F2BE28FBD}"/>
    <cellStyle name="40% - Accent4 11 4 2 3" xfId="30880" xr:uid="{235469A8-14AC-4DA7-A581-F1462D8ACE95}"/>
    <cellStyle name="40% - Accent4 11 4 2 4" xfId="17317" xr:uid="{825E30B5-AA93-4AC2-9DF2-47062167B19F}"/>
    <cellStyle name="40% - Accent4 11 4 3" xfId="44529" xr:uid="{ECCD4AF2-0D27-467E-8597-26FA70114269}"/>
    <cellStyle name="40% - Accent4 11 4 4" xfId="30879" xr:uid="{245EAD32-B72F-4CC1-8175-4804AC18AEB7}"/>
    <cellStyle name="40% - Accent4 11 4 5" xfId="17316" xr:uid="{9D10E771-3125-4E77-9084-BCD0E78AC745}"/>
    <cellStyle name="40% - Accent4 11 5" xfId="2843" xr:uid="{72B4F8FD-87E0-4141-8FC4-E624528A0F72}"/>
    <cellStyle name="40% - Accent4 11 5 2" xfId="44531" xr:uid="{0B643485-2996-4A72-AFEF-95112B1E1DAC}"/>
    <cellStyle name="40% - Accent4 11 5 3" xfId="30881" xr:uid="{E1B50E09-D69C-433C-ADB8-B772DFEE28A1}"/>
    <cellStyle name="40% - Accent4 11 5 4" xfId="17318" xr:uid="{1756B6FC-C734-4F52-B826-DE10DDF0DC4D}"/>
    <cellStyle name="40% - Accent4 11 6" xfId="44520" xr:uid="{B30365EE-39BC-4492-858F-A0D46061F888}"/>
    <cellStyle name="40% - Accent4 11 7" xfId="30870" xr:uid="{94BD4ED1-9894-40BD-96FC-C69A98890DB0}"/>
    <cellStyle name="40% - Accent4 11 8" xfId="17307" xr:uid="{321A6337-BE3A-463A-AA00-D8FFE0BE028E}"/>
    <cellStyle name="40% - Accent4 12" xfId="2844" xr:uid="{33164556-7CD8-4EAC-B7F7-F813F5CF67CA}"/>
    <cellStyle name="40% - Accent4 12 2" xfId="2845" xr:uid="{52CE0E86-8564-4631-8183-314CA1E11007}"/>
    <cellStyle name="40% - Accent4 12 2 2" xfId="2846" xr:uid="{F323B0F1-2C41-4207-9A07-E2FBDC47D79C}"/>
    <cellStyle name="40% - Accent4 12 2 2 2" xfId="44534" xr:uid="{C36ED49C-36FA-446A-B913-3237DAFBFF17}"/>
    <cellStyle name="40% - Accent4 12 2 2 3" xfId="30884" xr:uid="{428E68DE-D687-4217-9FFF-40E492089FF1}"/>
    <cellStyle name="40% - Accent4 12 2 2 4" xfId="17321" xr:uid="{4C1F1E7C-183A-490D-832A-17DC2C6AEEE3}"/>
    <cellStyle name="40% - Accent4 12 2 3" xfId="44533" xr:uid="{B440830D-6E9E-4076-AC25-0B45ACFDEEC9}"/>
    <cellStyle name="40% - Accent4 12 2 4" xfId="30883" xr:uid="{5E66FB59-0082-4A56-980A-D34B26E06A19}"/>
    <cellStyle name="40% - Accent4 12 2 5" xfId="17320" xr:uid="{D0D2EA65-B1D5-4959-9BE2-18A11E1250A1}"/>
    <cellStyle name="40% - Accent4 12 3" xfId="2847" xr:uid="{353E5551-1A02-4CD2-BD44-7ABD1AC761CC}"/>
    <cellStyle name="40% - Accent4 12 3 2" xfId="2848" xr:uid="{7E6A5607-F1E8-4F85-BE26-DFBEE588813D}"/>
    <cellStyle name="40% - Accent4 12 3 2 2" xfId="44536" xr:uid="{EED6941D-8446-46F5-A4C2-06721A6B72B7}"/>
    <cellStyle name="40% - Accent4 12 3 2 3" xfId="30886" xr:uid="{7601110F-0ECE-41CB-AD94-F78136252C67}"/>
    <cellStyle name="40% - Accent4 12 3 2 4" xfId="17323" xr:uid="{5C14F840-ABD9-47B2-80E1-6E83E66D26DD}"/>
    <cellStyle name="40% - Accent4 12 3 3" xfId="44535" xr:uid="{31A9F2CB-F6EA-4E39-BCC6-F8201EF33688}"/>
    <cellStyle name="40% - Accent4 12 3 4" xfId="30885" xr:uid="{49B7DE07-A882-48A9-A6B2-068F2AF9DD44}"/>
    <cellStyle name="40% - Accent4 12 3 5" xfId="17322" xr:uid="{F696ABD0-3F3F-444E-B4F6-038C03CEA684}"/>
    <cellStyle name="40% - Accent4 12 4" xfId="2849" xr:uid="{527F343A-B82C-487F-9B89-1F369ABC86E1}"/>
    <cellStyle name="40% - Accent4 12 4 2" xfId="44537" xr:uid="{F78B8F94-3098-4B0B-AFA7-4BDAA5F6DA57}"/>
    <cellStyle name="40% - Accent4 12 4 3" xfId="30887" xr:uid="{E92FCF0D-4619-4974-99EC-24C45957B78D}"/>
    <cellStyle name="40% - Accent4 12 4 4" xfId="17324" xr:uid="{53A907CB-0133-4124-B747-9482AD6EAB47}"/>
    <cellStyle name="40% - Accent4 12 5" xfId="44532" xr:uid="{3A81CF2D-E68A-4C13-B010-278FC27FCA98}"/>
    <cellStyle name="40% - Accent4 12 6" xfId="30882" xr:uid="{C45CD67A-7620-4015-ADFA-5EA1FB4F31C6}"/>
    <cellStyle name="40% - Accent4 12 7" xfId="17319" xr:uid="{D9F20A52-BE4C-4562-AA4D-2B0D4D04D288}"/>
    <cellStyle name="40% - Accent4 13" xfId="2850" xr:uid="{318771F4-788A-4DFC-AB5A-87AE174908F0}"/>
    <cellStyle name="40% - Accent4 13 2" xfId="2851" xr:uid="{118B84E6-B8E1-4FD4-8B1D-EA940F2AE7AD}"/>
    <cellStyle name="40% - Accent4 13 2 2" xfId="2852" xr:uid="{65313A87-89BD-4ABA-B007-CF12BBC78F2B}"/>
    <cellStyle name="40% - Accent4 13 2 2 2" xfId="44540" xr:uid="{F7645DE8-CB80-4769-A429-2BF773FD54D9}"/>
    <cellStyle name="40% - Accent4 13 2 2 3" xfId="30890" xr:uid="{019D01AB-57C0-459B-B2B5-6E8EB5021C16}"/>
    <cellStyle name="40% - Accent4 13 2 2 4" xfId="17327" xr:uid="{84D70432-6018-47F4-B6F1-17D6EBFA9A45}"/>
    <cellStyle name="40% - Accent4 13 2 3" xfId="44539" xr:uid="{65C9E4B5-A8F1-4936-814F-0FA8AF33EC2E}"/>
    <cellStyle name="40% - Accent4 13 2 4" xfId="30889" xr:uid="{C4720211-45FD-4A70-A667-DF3AB4496717}"/>
    <cellStyle name="40% - Accent4 13 2 5" xfId="17326" xr:uid="{D8499413-C46B-47CE-A4C2-61ECD26DFACA}"/>
    <cellStyle name="40% - Accent4 13 3" xfId="2853" xr:uid="{A1E00F70-CF9A-4617-9876-18826256C9DF}"/>
    <cellStyle name="40% - Accent4 13 3 2" xfId="2854" xr:uid="{AAE4B199-7944-4B6B-A67E-2EA34C78C6CF}"/>
    <cellStyle name="40% - Accent4 13 3 2 2" xfId="44542" xr:uid="{F6EA6FA6-FFFA-4A8A-8D3C-76D9219C7A57}"/>
    <cellStyle name="40% - Accent4 13 3 2 3" xfId="30892" xr:uid="{3C93B8AB-4332-4C7F-B4D6-8C7025635B97}"/>
    <cellStyle name="40% - Accent4 13 3 2 4" xfId="17329" xr:uid="{20218565-E2DA-4690-B679-7705134480A5}"/>
    <cellStyle name="40% - Accent4 13 3 3" xfId="44541" xr:uid="{D8DD3DCE-B3D4-45C3-9B60-7ED2EA758C90}"/>
    <cellStyle name="40% - Accent4 13 3 4" xfId="30891" xr:uid="{23590839-458E-469E-A571-71A4C7635695}"/>
    <cellStyle name="40% - Accent4 13 3 5" xfId="17328" xr:uid="{5FC37A3F-FB7B-4F37-9008-9F5437BEB4F7}"/>
    <cellStyle name="40% - Accent4 13 4" xfId="2855" xr:uid="{388C4C22-9C31-4E4A-8F53-DB60ADECBA8D}"/>
    <cellStyle name="40% - Accent4 13 4 2" xfId="44543" xr:uid="{F6F8C536-7E59-4FE7-9810-7FFA2BD903CD}"/>
    <cellStyle name="40% - Accent4 13 4 3" xfId="30893" xr:uid="{3B79E8FE-77F1-47AD-AE12-FF51BA399CB5}"/>
    <cellStyle name="40% - Accent4 13 4 4" xfId="17330" xr:uid="{6BBD69E3-D122-42F2-B22F-A5CB5E94DA56}"/>
    <cellStyle name="40% - Accent4 13 5" xfId="44538" xr:uid="{20E19FA5-CAD9-4CD8-B0F6-4DE70896E580}"/>
    <cellStyle name="40% - Accent4 13 6" xfId="30888" xr:uid="{BBB4D329-C067-4C1B-B78D-7E468CEDB324}"/>
    <cellStyle name="40% - Accent4 13 7" xfId="17325" xr:uid="{4E9547F1-01C6-4A97-BFF8-37D98BF924B4}"/>
    <cellStyle name="40% - Accent4 14" xfId="2856" xr:uid="{C1C16437-0642-40FE-8481-14B75EE83513}"/>
    <cellStyle name="40% - Accent4 14 2" xfId="2857" xr:uid="{562B06A4-DC85-4908-B429-860436E4BED1}"/>
    <cellStyle name="40% - Accent4 14 2 2" xfId="44545" xr:uid="{8CF6C372-0187-440E-A293-E92F2B622460}"/>
    <cellStyle name="40% - Accent4 14 2 3" xfId="30895" xr:uid="{4754F344-C9CD-4B4D-8E61-DD47E36A06EB}"/>
    <cellStyle name="40% - Accent4 14 2 4" xfId="17332" xr:uid="{DA6AFA66-9A34-4603-A576-24F997038263}"/>
    <cellStyle name="40% - Accent4 14 3" xfId="44544" xr:uid="{FD321CAE-7779-4BDF-B02F-EB51AF2109FC}"/>
    <cellStyle name="40% - Accent4 14 4" xfId="30894" xr:uid="{4058F629-44BE-429C-A6D0-8ABECFC8D902}"/>
    <cellStyle name="40% - Accent4 14 5" xfId="17331" xr:uid="{7A975449-57DF-4510-81D3-3F87DD38761E}"/>
    <cellStyle name="40% - Accent4 15" xfId="2858" xr:uid="{AD35A375-972F-48C4-A11A-A4046975673A}"/>
    <cellStyle name="40% - Accent4 15 2" xfId="2859" xr:uid="{8CD1C1B7-0F4B-4A1B-A6A4-E3813BAD1E37}"/>
    <cellStyle name="40% - Accent4 15 2 2" xfId="44547" xr:uid="{3439C83D-9C65-463D-957E-EE9B5B53BC96}"/>
    <cellStyle name="40% - Accent4 15 2 3" xfId="30897" xr:uid="{C12D9B5B-DE6C-490B-A3BD-AC05E66A1D60}"/>
    <cellStyle name="40% - Accent4 15 2 4" xfId="17334" xr:uid="{21AFD02D-2205-4903-936D-8A156B378E20}"/>
    <cellStyle name="40% - Accent4 15 3" xfId="44546" xr:uid="{64CF0AE4-4D82-4572-B119-ECD695939E6C}"/>
    <cellStyle name="40% - Accent4 15 4" xfId="30896" xr:uid="{65527801-B2E5-4679-82E0-3F926F4468A7}"/>
    <cellStyle name="40% - Accent4 15 5" xfId="17333" xr:uid="{2D540419-5229-4E19-9F8B-CCF9D3E0537B}"/>
    <cellStyle name="40% - Accent4 16" xfId="2860" xr:uid="{FEBD3FFB-B287-4517-9E85-505C8E4C83BA}"/>
    <cellStyle name="40% - Accent4 16 2" xfId="44548" xr:uid="{31F70545-E1FD-41E2-964D-75B04D0530E7}"/>
    <cellStyle name="40% - Accent4 16 3" xfId="30898" xr:uid="{0F59D8F5-E4A0-4CBE-8EFB-D7E43B15B98F}"/>
    <cellStyle name="40% - Accent4 16 4" xfId="17335" xr:uid="{6D6793C3-8572-4118-AF7D-38A573A9AAA5}"/>
    <cellStyle name="40% - Accent4 17" xfId="41860" xr:uid="{07F4F74B-1763-4993-AF81-1029A8272007}"/>
    <cellStyle name="40% - Accent4 17 2" xfId="55466" xr:uid="{921BDD21-F4B2-4081-BE05-4D23306AD9A1}"/>
    <cellStyle name="40% - Accent4 18" xfId="55446" xr:uid="{46FAFB19-AF89-4180-B723-27B46429D115}"/>
    <cellStyle name="40% - Accent4 2" xfId="35" xr:uid="{39164DE2-6688-45C0-B7CC-9288E895B8C8}"/>
    <cellStyle name="40% - Accent4 2 10" xfId="44549" xr:uid="{34945CF6-9D72-403D-BE08-2DB9653BF9EF}"/>
    <cellStyle name="40% - Accent4 2 11" xfId="30899" xr:uid="{47EA9AB8-D689-47FB-8F92-87109DBA9FBE}"/>
    <cellStyle name="40% - Accent4 2 12" xfId="17336" xr:uid="{F876BAC8-FA29-40C4-A421-01A3805B0E4F}"/>
    <cellStyle name="40% - Accent4 2 13" xfId="2861" xr:uid="{0A1BD793-87D9-465E-9964-826B3B2B3065}"/>
    <cellStyle name="40% - Accent4 2 2" xfId="2862" xr:uid="{AFBEB728-EEEF-4B1A-8124-A3AEC8FEA453}"/>
    <cellStyle name="40% - Accent4 2 2 2" xfId="2863" xr:uid="{A21CD803-2A6F-47E3-988E-2FF5A25EEC3A}"/>
    <cellStyle name="40% - Accent4 2 2 2 2" xfId="2864" xr:uid="{4A261360-014C-45DF-A7FF-96D0113BFB70}"/>
    <cellStyle name="40% - Accent4 2 2 2 2 2" xfId="2865" xr:uid="{9D1E783C-467E-4F4F-BAF1-00BCFBA77059}"/>
    <cellStyle name="40% - Accent4 2 2 2 2 2 2" xfId="44553" xr:uid="{1596BECE-F882-40F6-A9BB-0D75A6482D07}"/>
    <cellStyle name="40% - Accent4 2 2 2 2 2 3" xfId="30903" xr:uid="{8FF21E5D-03F0-47E5-BEBC-60EDCDD63BEC}"/>
    <cellStyle name="40% - Accent4 2 2 2 2 2 4" xfId="17340" xr:uid="{D8DB1234-69C4-4843-9779-4F2C2CE432E3}"/>
    <cellStyle name="40% - Accent4 2 2 2 2 3" xfId="44552" xr:uid="{F7E34391-6DCA-4B30-A941-2553BE4FCC39}"/>
    <cellStyle name="40% - Accent4 2 2 2 2 4" xfId="30902" xr:uid="{3F533C99-D7C3-4D38-8AB3-0710E2BFD84B}"/>
    <cellStyle name="40% - Accent4 2 2 2 2 5" xfId="17339" xr:uid="{9364F7FA-36F1-4148-A662-B5F02A8541AB}"/>
    <cellStyle name="40% - Accent4 2 2 2 3" xfId="2866" xr:uid="{0228D38D-C389-4486-9041-2ADF9FB47569}"/>
    <cellStyle name="40% - Accent4 2 2 2 3 2" xfId="2867" xr:uid="{C0637CBE-9E32-49AF-B837-24BBD9D5A00D}"/>
    <cellStyle name="40% - Accent4 2 2 2 3 2 2" xfId="44555" xr:uid="{AF1B5473-D71E-4738-B56C-48FBC99ACA99}"/>
    <cellStyle name="40% - Accent4 2 2 2 3 2 3" xfId="30905" xr:uid="{07637823-289B-40E2-93C5-781B0172C357}"/>
    <cellStyle name="40% - Accent4 2 2 2 3 2 4" xfId="17342" xr:uid="{4286D535-4D7D-4EC8-989B-9133EA316D99}"/>
    <cellStyle name="40% - Accent4 2 2 2 3 3" xfId="44554" xr:uid="{BC93131E-C9F3-4CF6-8205-4023CEC447DE}"/>
    <cellStyle name="40% - Accent4 2 2 2 3 4" xfId="30904" xr:uid="{F3C894A3-17C1-49F1-8050-8A239EC486DD}"/>
    <cellStyle name="40% - Accent4 2 2 2 3 5" xfId="17341" xr:uid="{E3EB3792-9805-4727-9BA8-23C7C889B145}"/>
    <cellStyle name="40% - Accent4 2 2 2 4" xfId="2868" xr:uid="{7648FEE8-5516-4DE0-9688-DE15E1C2C48F}"/>
    <cellStyle name="40% - Accent4 2 2 2 4 2" xfId="44556" xr:uid="{B0AC0515-9D54-4951-982F-71402EDB3BAE}"/>
    <cellStyle name="40% - Accent4 2 2 2 4 3" xfId="30906" xr:uid="{26C85F4A-71DC-4AFD-BD17-A404745DF94A}"/>
    <cellStyle name="40% - Accent4 2 2 2 4 4" xfId="17343" xr:uid="{54D612D9-E53C-42E6-A12F-BC3779064EC1}"/>
    <cellStyle name="40% - Accent4 2 2 2 5" xfId="44551" xr:uid="{C409CA59-8301-4CAA-B0F2-82C8A0E56621}"/>
    <cellStyle name="40% - Accent4 2 2 2 6" xfId="30901" xr:uid="{CC7F1DB7-06A0-43BF-ACAA-D98BA4F7DA29}"/>
    <cellStyle name="40% - Accent4 2 2 2 7" xfId="17338" xr:uid="{F7CB65D2-81E0-4875-A075-FB201845219E}"/>
    <cellStyle name="40% - Accent4 2 2 3" xfId="2869" xr:uid="{3FA78989-1D8F-42AB-8421-D702697356A1}"/>
    <cellStyle name="40% - Accent4 2 2 3 2" xfId="2870" xr:uid="{28961D76-B017-4E84-AB27-59A1D5EC5E34}"/>
    <cellStyle name="40% - Accent4 2 2 3 2 2" xfId="44558" xr:uid="{1C7D0ED1-87AF-4CAA-A718-2E2D866A44F0}"/>
    <cellStyle name="40% - Accent4 2 2 3 2 3" xfId="30908" xr:uid="{AF3E899E-D9DA-4923-8130-1CEB6CA327C7}"/>
    <cellStyle name="40% - Accent4 2 2 3 2 4" xfId="17345" xr:uid="{2A848AE1-01A2-4138-8F61-09BD92758922}"/>
    <cellStyle name="40% - Accent4 2 2 3 3" xfId="44557" xr:uid="{983C3C3B-A401-44CE-9BF9-0160301E7E9B}"/>
    <cellStyle name="40% - Accent4 2 2 3 4" xfId="30907" xr:uid="{0AE5C1F7-7D98-490E-956D-0FBED463AA32}"/>
    <cellStyle name="40% - Accent4 2 2 3 5" xfId="17344" xr:uid="{849BC9C6-CDEF-4A0F-8CDD-45DFB388763F}"/>
    <cellStyle name="40% - Accent4 2 2 4" xfId="2871" xr:uid="{3AF600C7-D954-4B0C-B64F-7D5300E8B034}"/>
    <cellStyle name="40% - Accent4 2 2 4 2" xfId="2872" xr:uid="{BD9032CF-5914-43CF-B7AE-0A453A56CFC8}"/>
    <cellStyle name="40% - Accent4 2 2 4 2 2" xfId="44560" xr:uid="{53EDEFC6-9BE0-40CC-8003-4CCD695CF7EA}"/>
    <cellStyle name="40% - Accent4 2 2 4 2 3" xfId="30910" xr:uid="{062486DF-5192-46F8-AB34-0BC1C21BBF1E}"/>
    <cellStyle name="40% - Accent4 2 2 4 2 4" xfId="17347" xr:uid="{42852111-CD20-4337-9274-A0C652B771A6}"/>
    <cellStyle name="40% - Accent4 2 2 4 3" xfId="44559" xr:uid="{31B0CC6C-58A9-4092-A53B-3C27689549BB}"/>
    <cellStyle name="40% - Accent4 2 2 4 4" xfId="30909" xr:uid="{F4F8B993-7B35-413A-B58E-092051651494}"/>
    <cellStyle name="40% - Accent4 2 2 4 5" xfId="17346" xr:uid="{709EC8B8-F6A6-4830-950D-131372C5ADEE}"/>
    <cellStyle name="40% - Accent4 2 2 5" xfId="2873" xr:uid="{67943438-514B-4415-8195-09CF06A8927D}"/>
    <cellStyle name="40% - Accent4 2 2 5 2" xfId="44561" xr:uid="{80C0AD2C-7919-463C-A63A-E942355C7250}"/>
    <cellStyle name="40% - Accent4 2 2 5 3" xfId="30911" xr:uid="{83CD5012-0113-4CEA-A7A2-AF6B40F9C962}"/>
    <cellStyle name="40% - Accent4 2 2 5 4" xfId="17348" xr:uid="{0C9F65D6-E2E6-4975-A02C-89E0AD9EDB86}"/>
    <cellStyle name="40% - Accent4 2 2 6" xfId="44550" xr:uid="{C9A61547-43C3-4CCD-BF0F-A22566ED7D9B}"/>
    <cellStyle name="40% - Accent4 2 2 7" xfId="30900" xr:uid="{3D85028F-712D-4775-ACC7-E0F7F9646710}"/>
    <cellStyle name="40% - Accent4 2 2 8" xfId="17337" xr:uid="{7F5493C0-783A-4480-B793-E3D8643971FC}"/>
    <cellStyle name="40% - Accent4 2 3" xfId="2874" xr:uid="{9536070A-4214-45AF-8F8E-7E1F2085541C}"/>
    <cellStyle name="40% - Accent4 2 3 2" xfId="2875" xr:uid="{9C2C8058-085D-4771-87EA-B792C80DE16D}"/>
    <cellStyle name="40% - Accent4 2 3 2 2" xfId="2876" xr:uid="{10747C36-FEAB-445A-B1A9-E85205E9A4EC}"/>
    <cellStyle name="40% - Accent4 2 3 2 2 2" xfId="44564" xr:uid="{93EEF48F-29A7-4E21-A569-7EC3AD2743F7}"/>
    <cellStyle name="40% - Accent4 2 3 2 2 3" xfId="30914" xr:uid="{F4B621EB-2489-4630-885B-6349B5548369}"/>
    <cellStyle name="40% - Accent4 2 3 2 2 4" xfId="17351" xr:uid="{7A3D5964-202F-4E22-9F09-4D546B8AC1C4}"/>
    <cellStyle name="40% - Accent4 2 3 2 3" xfId="44563" xr:uid="{E76EE7E6-5B1E-400B-93B8-B49EF3DE755B}"/>
    <cellStyle name="40% - Accent4 2 3 2 4" xfId="30913" xr:uid="{A28E34BF-05A0-4EDC-89AF-0D9B7C50CFB1}"/>
    <cellStyle name="40% - Accent4 2 3 2 5" xfId="17350" xr:uid="{04C6B4C5-B37B-4B6D-9AC0-E69E2DEF73CF}"/>
    <cellStyle name="40% - Accent4 2 3 3" xfId="2877" xr:uid="{4C5B6CAB-9692-4D58-8170-39FC659490D2}"/>
    <cellStyle name="40% - Accent4 2 3 3 2" xfId="2878" xr:uid="{47E3E7C4-85FB-4090-BF5B-96922377F1D0}"/>
    <cellStyle name="40% - Accent4 2 3 3 2 2" xfId="44566" xr:uid="{64161B7F-EFDE-475C-ACB2-C3E75FDFD7DB}"/>
    <cellStyle name="40% - Accent4 2 3 3 2 3" xfId="30916" xr:uid="{1A0BD214-6668-4817-981E-0F2F05882A72}"/>
    <cellStyle name="40% - Accent4 2 3 3 2 4" xfId="17353" xr:uid="{BB7C21C6-03FD-46BF-BEDE-1411CF6F7B4A}"/>
    <cellStyle name="40% - Accent4 2 3 3 3" xfId="44565" xr:uid="{3C5F426E-8F81-40BF-8D32-3AF87C3226C3}"/>
    <cellStyle name="40% - Accent4 2 3 3 4" xfId="30915" xr:uid="{B75316E4-8CD8-4620-9DE2-A5DA665E7998}"/>
    <cellStyle name="40% - Accent4 2 3 3 5" xfId="17352" xr:uid="{486C2811-8946-453C-B29B-32F8ED057A29}"/>
    <cellStyle name="40% - Accent4 2 3 4" xfId="2879" xr:uid="{8329430A-28B1-46B2-AF72-152EB6294DDB}"/>
    <cellStyle name="40% - Accent4 2 3 4 2" xfId="44567" xr:uid="{1336D350-AD5E-43C4-AAD2-0687001F203C}"/>
    <cellStyle name="40% - Accent4 2 3 4 3" xfId="30917" xr:uid="{23A9F492-746A-495D-BB69-F172FE36E8B5}"/>
    <cellStyle name="40% - Accent4 2 3 4 4" xfId="17354" xr:uid="{CFACD13D-E7C5-4973-9DB6-25B39A9EE112}"/>
    <cellStyle name="40% - Accent4 2 3 5" xfId="44562" xr:uid="{F944821D-F816-48AD-AAFB-FEB2CA5CD0F9}"/>
    <cellStyle name="40% - Accent4 2 3 6" xfId="30912" xr:uid="{2784E883-6437-46EE-B1DF-5D665330BA31}"/>
    <cellStyle name="40% - Accent4 2 3 7" xfId="17349" xr:uid="{4FB36782-CDFA-4CBD-9B84-7D0E4B670031}"/>
    <cellStyle name="40% - Accent4 2 4" xfId="2880" xr:uid="{5932B566-EFB5-4223-8118-D25B3548B806}"/>
    <cellStyle name="40% - Accent4 2 4 2" xfId="2881" xr:uid="{79902F4D-EEEB-40B0-91D3-A2D2B556298D}"/>
    <cellStyle name="40% - Accent4 2 4 2 2" xfId="2882" xr:uid="{BB5E12D3-06CF-41E9-89B1-A122B5CE8455}"/>
    <cellStyle name="40% - Accent4 2 4 2 2 2" xfId="44570" xr:uid="{7EA01C01-1E45-4A26-B630-6538405528C5}"/>
    <cellStyle name="40% - Accent4 2 4 2 2 3" xfId="30920" xr:uid="{914783CF-B509-45EE-9D5B-A915B9D557FC}"/>
    <cellStyle name="40% - Accent4 2 4 2 2 4" xfId="17357" xr:uid="{E9A15706-36B4-4304-9643-E0FE1B8967B2}"/>
    <cellStyle name="40% - Accent4 2 4 2 3" xfId="44569" xr:uid="{1BBEA03C-E214-43F2-A420-1E5616B2E022}"/>
    <cellStyle name="40% - Accent4 2 4 2 4" xfId="30919" xr:uid="{A1CFDB3A-89AB-4BD6-A6EE-379B2147ECC6}"/>
    <cellStyle name="40% - Accent4 2 4 2 5" xfId="17356" xr:uid="{D6F26FAF-CC63-4D22-ADC0-867F1B7280B3}"/>
    <cellStyle name="40% - Accent4 2 4 3" xfId="2883" xr:uid="{8FEE33DE-DA58-4205-B231-B75A453C2C91}"/>
    <cellStyle name="40% - Accent4 2 4 3 2" xfId="2884" xr:uid="{EC1CE870-1716-47D4-9270-46F03985FAB0}"/>
    <cellStyle name="40% - Accent4 2 4 3 2 2" xfId="44572" xr:uid="{64059115-CF87-4091-BC86-12BFA4A9E2F9}"/>
    <cellStyle name="40% - Accent4 2 4 3 2 3" xfId="30922" xr:uid="{DCA6F091-1045-44EC-AE63-0FC7C21B002D}"/>
    <cellStyle name="40% - Accent4 2 4 3 2 4" xfId="17359" xr:uid="{305494A6-E84F-4B1E-AE74-0BF68AF7639A}"/>
    <cellStyle name="40% - Accent4 2 4 3 3" xfId="44571" xr:uid="{A00964B0-F1A9-4B49-A811-417EDB01C206}"/>
    <cellStyle name="40% - Accent4 2 4 3 4" xfId="30921" xr:uid="{16526598-651B-4AD4-8C4F-FFDDFA58AD5B}"/>
    <cellStyle name="40% - Accent4 2 4 3 5" xfId="17358" xr:uid="{A1410232-6FD7-4F16-A44D-2FEACBFCC82F}"/>
    <cellStyle name="40% - Accent4 2 4 4" xfId="2885" xr:uid="{F8EC0773-192F-497F-911D-40827BD24B99}"/>
    <cellStyle name="40% - Accent4 2 4 4 2" xfId="44573" xr:uid="{AAA0ACF5-0FAA-4D54-991C-50E1ECCD02F3}"/>
    <cellStyle name="40% - Accent4 2 4 4 3" xfId="30923" xr:uid="{2A323376-03D0-4E86-B994-9795D6F98578}"/>
    <cellStyle name="40% - Accent4 2 4 4 4" xfId="17360" xr:uid="{65C83BEB-FA35-4BF1-8A1A-7CA1954252AE}"/>
    <cellStyle name="40% - Accent4 2 4 5" xfId="44568" xr:uid="{C112964D-D20F-4E9D-9264-1BBF09B02033}"/>
    <cellStyle name="40% - Accent4 2 4 6" xfId="30918" xr:uid="{AA2D3898-33B7-44D6-9662-2296E8E75E49}"/>
    <cellStyle name="40% - Accent4 2 4 7" xfId="17355" xr:uid="{51409523-710D-42FF-83B5-2D12B63AA9F3}"/>
    <cellStyle name="40% - Accent4 2 5" xfId="2886" xr:uid="{312AF39A-219B-4BFE-B6F7-7F751DAC13B6}"/>
    <cellStyle name="40% - Accent4 2 5 2" xfId="2887" xr:uid="{8D6836BD-5E9A-4331-A32D-6775CCDA2B77}"/>
    <cellStyle name="40% - Accent4 2 5 2 2" xfId="2888" xr:uid="{5AF810E2-9771-4B70-A0C8-2FDD6F399AAB}"/>
    <cellStyle name="40% - Accent4 2 5 2 2 2" xfId="44576" xr:uid="{467D5E85-2D0C-4400-AA03-5E9510348F65}"/>
    <cellStyle name="40% - Accent4 2 5 2 2 3" xfId="30926" xr:uid="{FB2FF642-4027-4C35-B6A4-360EB882CA5C}"/>
    <cellStyle name="40% - Accent4 2 5 2 2 4" xfId="17363" xr:uid="{75DE2A0C-11B5-4295-84A3-11E86FC57034}"/>
    <cellStyle name="40% - Accent4 2 5 2 3" xfId="44575" xr:uid="{DCC44F78-840E-4A3A-827E-92ED7BA545B6}"/>
    <cellStyle name="40% - Accent4 2 5 2 4" xfId="30925" xr:uid="{7E3DEF63-95DC-49D2-933A-FB0CD231F334}"/>
    <cellStyle name="40% - Accent4 2 5 2 5" xfId="17362" xr:uid="{97B01764-FDC5-44D5-97F7-5184C9D5F1EE}"/>
    <cellStyle name="40% - Accent4 2 5 3" xfId="2889" xr:uid="{D4A773A5-8D6C-4091-9BD1-00B5FAE72FF4}"/>
    <cellStyle name="40% - Accent4 2 5 3 2" xfId="2890" xr:uid="{275E15A3-5DF5-4E2B-93F6-A580019EC138}"/>
    <cellStyle name="40% - Accent4 2 5 3 2 2" xfId="44578" xr:uid="{3D71CD39-E158-4773-A1AD-56E03F38E040}"/>
    <cellStyle name="40% - Accent4 2 5 3 2 3" xfId="30928" xr:uid="{0408E144-2869-4A79-9A32-7426A6C88A3C}"/>
    <cellStyle name="40% - Accent4 2 5 3 2 4" xfId="17365" xr:uid="{82AC8E3D-2E15-417F-A3D9-5FC95AB9D469}"/>
    <cellStyle name="40% - Accent4 2 5 3 3" xfId="44577" xr:uid="{6215264D-5973-4783-BE23-B8960D376791}"/>
    <cellStyle name="40% - Accent4 2 5 3 4" xfId="30927" xr:uid="{9F29082A-FEB1-4A72-870B-936EB6C2F896}"/>
    <cellStyle name="40% - Accent4 2 5 3 5" xfId="17364" xr:uid="{DB5211F5-2412-46F5-B766-1C994F5366CD}"/>
    <cellStyle name="40% - Accent4 2 5 4" xfId="2891" xr:uid="{80664B27-5448-4B8A-B9B9-FE0119566144}"/>
    <cellStyle name="40% - Accent4 2 5 4 2" xfId="44579" xr:uid="{586DA936-0F5C-45E6-AF12-998D8B0786A2}"/>
    <cellStyle name="40% - Accent4 2 5 4 3" xfId="30929" xr:uid="{7E10305A-0274-4F01-8979-47402A362234}"/>
    <cellStyle name="40% - Accent4 2 5 4 4" xfId="17366" xr:uid="{4576720F-922B-4D0E-89A6-68CB53B09E90}"/>
    <cellStyle name="40% - Accent4 2 5 5" xfId="44574" xr:uid="{EBA0C49C-955A-48AD-A801-73143CCC7B7D}"/>
    <cellStyle name="40% - Accent4 2 5 6" xfId="30924" xr:uid="{6A0C04EE-2A18-40C1-8A29-851BC7F616D6}"/>
    <cellStyle name="40% - Accent4 2 5 7" xfId="17361" xr:uid="{9559D262-7773-4C17-A338-BF0E13F687BD}"/>
    <cellStyle name="40% - Accent4 2 6" xfId="2892" xr:uid="{18F41490-1CE6-4025-85B6-C4BB54200230}"/>
    <cellStyle name="40% - Accent4 2 6 2" xfId="2893" xr:uid="{A71CF552-CCD0-441D-96E0-079BE41F9FFA}"/>
    <cellStyle name="40% - Accent4 2 6 2 2" xfId="44581" xr:uid="{F936678B-C9D9-4149-8F4C-E84950AF4A5A}"/>
    <cellStyle name="40% - Accent4 2 6 2 3" xfId="30931" xr:uid="{B6506ADA-B622-401C-9F4C-04C2B1603080}"/>
    <cellStyle name="40% - Accent4 2 6 2 4" xfId="17368" xr:uid="{71683CF2-6C20-40AB-8291-EFEC6CC201B2}"/>
    <cellStyle name="40% - Accent4 2 6 3" xfId="44580" xr:uid="{FF37A282-9B7C-4587-ABFE-41C0A29726F2}"/>
    <cellStyle name="40% - Accent4 2 6 4" xfId="30930" xr:uid="{00421000-0884-40A1-B2EA-677F92E4C5CA}"/>
    <cellStyle name="40% - Accent4 2 6 5" xfId="17367" xr:uid="{B708714E-FD5F-47FF-9A5B-72F4F5DA19A1}"/>
    <cellStyle name="40% - Accent4 2 7" xfId="2894" xr:uid="{30C6457A-0527-4E9C-95BE-75A684397E30}"/>
    <cellStyle name="40% - Accent4 2 7 2" xfId="2895" xr:uid="{57F86917-6BBA-4BE8-8A26-287D00FBC634}"/>
    <cellStyle name="40% - Accent4 2 7 2 2" xfId="44583" xr:uid="{900F66A2-B298-4D92-A110-E7C8F08E70CB}"/>
    <cellStyle name="40% - Accent4 2 7 2 3" xfId="30933" xr:uid="{CFC19178-AE53-48F0-BD2C-ED12C68DBAA9}"/>
    <cellStyle name="40% - Accent4 2 7 2 4" xfId="17370" xr:uid="{BE375316-668E-4C03-8ABF-E619777333B4}"/>
    <cellStyle name="40% - Accent4 2 7 3" xfId="44582" xr:uid="{7C315BCA-6E7B-495A-B306-32BD0EA5BCB4}"/>
    <cellStyle name="40% - Accent4 2 7 4" xfId="30932" xr:uid="{243DC471-426E-4864-B769-F38675D3F94B}"/>
    <cellStyle name="40% - Accent4 2 7 5" xfId="17369" xr:uid="{BBE21FFA-44A7-430F-A433-5D8D3A09B5DE}"/>
    <cellStyle name="40% - Accent4 2 8" xfId="2896" xr:uid="{B8147FAB-4A3A-4ADA-B874-BB68F5DB5A6E}"/>
    <cellStyle name="40% - Accent4 2 8 2" xfId="44584" xr:uid="{6DF94EBC-F575-4E4E-AE0C-1E20EA49B0C7}"/>
    <cellStyle name="40% - Accent4 2 8 3" xfId="30934" xr:uid="{DE6E58A6-1F99-46E4-AE7C-D7515AD38187}"/>
    <cellStyle name="40% - Accent4 2 8 4" xfId="17371" xr:uid="{6D173F4C-FDED-4487-B44E-EB73EC5D3662}"/>
    <cellStyle name="40% - Accent4 2 9" xfId="41813" xr:uid="{70797C47-BD2B-4005-975E-21D3BA47F865}"/>
    <cellStyle name="40% - Accent4 3" xfId="36" xr:uid="{E576A155-B982-4349-8CE8-41BEDB5AC099}"/>
    <cellStyle name="40% - Accent4 3 10" xfId="44585" xr:uid="{E5210BDD-2C12-4A3E-8B44-752B0E324C11}"/>
    <cellStyle name="40% - Accent4 3 11" xfId="30935" xr:uid="{527185F0-D434-444B-9977-1659728C1723}"/>
    <cellStyle name="40% - Accent4 3 12" xfId="17372" xr:uid="{8C6689B9-A321-4F5E-A5FB-46561FE0CE25}"/>
    <cellStyle name="40% - Accent4 3 13" xfId="2897" xr:uid="{F3A24B2C-ABDE-42AC-966B-A1B97FDB8216}"/>
    <cellStyle name="40% - Accent4 3 2" xfId="2898" xr:uid="{9297F7E2-3E9B-4AED-9A4F-12A7C440B6D9}"/>
    <cellStyle name="40% - Accent4 3 2 2" xfId="2899" xr:uid="{6E61E189-FDA9-479F-949D-5A7414D5AE88}"/>
    <cellStyle name="40% - Accent4 3 2 2 2" xfId="2900" xr:uid="{D75247CA-7129-49C6-9DF8-5B2E1662424B}"/>
    <cellStyle name="40% - Accent4 3 2 2 2 2" xfId="2901" xr:uid="{7932696A-C1B8-4E30-A63B-12254755B6A7}"/>
    <cellStyle name="40% - Accent4 3 2 2 2 2 2" xfId="44589" xr:uid="{DC559F3A-CE86-4F8E-BDCE-AE7D95E8D7E9}"/>
    <cellStyle name="40% - Accent4 3 2 2 2 2 3" xfId="30939" xr:uid="{C38E072C-B258-4A27-B2DB-D722675AFDC4}"/>
    <cellStyle name="40% - Accent4 3 2 2 2 2 4" xfId="17376" xr:uid="{B3B9149E-E41F-4513-B48D-C3E89170D5E4}"/>
    <cellStyle name="40% - Accent4 3 2 2 2 3" xfId="44588" xr:uid="{3938FC70-15B5-4D13-82E6-8D487F25E60B}"/>
    <cellStyle name="40% - Accent4 3 2 2 2 4" xfId="30938" xr:uid="{F63808F0-F779-41EC-BB2C-9CCDF4218429}"/>
    <cellStyle name="40% - Accent4 3 2 2 2 5" xfId="17375" xr:uid="{B2E9F681-E3BB-42EF-9029-CBE60DA05214}"/>
    <cellStyle name="40% - Accent4 3 2 2 3" xfId="2902" xr:uid="{A08772D6-A9FF-42B5-A738-191A16B73E94}"/>
    <cellStyle name="40% - Accent4 3 2 2 3 2" xfId="2903" xr:uid="{10D8EDE0-943F-4876-AC67-F6725E61C138}"/>
    <cellStyle name="40% - Accent4 3 2 2 3 2 2" xfId="44591" xr:uid="{8F83BAFF-EDA7-4536-AD22-4142F089C85A}"/>
    <cellStyle name="40% - Accent4 3 2 2 3 2 3" xfId="30941" xr:uid="{6AE30490-F33B-4DDA-91DE-AE89D1757201}"/>
    <cellStyle name="40% - Accent4 3 2 2 3 2 4" xfId="17378" xr:uid="{A38A5225-9292-46DB-A0EE-454E697D9A10}"/>
    <cellStyle name="40% - Accent4 3 2 2 3 3" xfId="44590" xr:uid="{B0EDBC7A-9310-460D-95B2-56E7D34F6095}"/>
    <cellStyle name="40% - Accent4 3 2 2 3 4" xfId="30940" xr:uid="{4CF128E7-163D-4127-A382-84DF061C0C4B}"/>
    <cellStyle name="40% - Accent4 3 2 2 3 5" xfId="17377" xr:uid="{43A29553-CE09-47AD-ACFA-D97EACD77782}"/>
    <cellStyle name="40% - Accent4 3 2 2 4" xfId="2904" xr:uid="{0827C365-7F75-4CAB-843C-FB235756A627}"/>
    <cellStyle name="40% - Accent4 3 2 2 4 2" xfId="44592" xr:uid="{0AFBEDA1-B084-4A73-9AAB-258EF82A53B9}"/>
    <cellStyle name="40% - Accent4 3 2 2 4 3" xfId="30942" xr:uid="{B80A509C-943A-4B79-8E3B-A5AA8D04CC04}"/>
    <cellStyle name="40% - Accent4 3 2 2 4 4" xfId="17379" xr:uid="{87D86BC5-E8B6-41CE-ABB7-0C52BA7095CB}"/>
    <cellStyle name="40% - Accent4 3 2 2 5" xfId="44587" xr:uid="{C1C09316-AB8B-439A-B029-2AEACDF6CC77}"/>
    <cellStyle name="40% - Accent4 3 2 2 6" xfId="30937" xr:uid="{C4D866AD-DDC6-426A-80AA-96D3D2A9AB17}"/>
    <cellStyle name="40% - Accent4 3 2 2 7" xfId="17374" xr:uid="{04DB423B-ADE1-4F59-A4B5-735DB4BF0CA2}"/>
    <cellStyle name="40% - Accent4 3 2 3" xfId="2905" xr:uid="{E2AB70D9-1E04-42A8-A791-EC15ED0DEBA3}"/>
    <cellStyle name="40% - Accent4 3 2 3 2" xfId="2906" xr:uid="{BDCEBBD6-CBC9-4524-8AD4-3700F9CEF2DA}"/>
    <cellStyle name="40% - Accent4 3 2 3 2 2" xfId="44594" xr:uid="{7EF2835A-AE91-40AB-8282-0A0BA9338B42}"/>
    <cellStyle name="40% - Accent4 3 2 3 2 3" xfId="30944" xr:uid="{8DD2E960-0605-48AB-9604-5A91186E9347}"/>
    <cellStyle name="40% - Accent4 3 2 3 2 4" xfId="17381" xr:uid="{5DB3CE2C-09D4-498A-AF5C-4234C53CFBCC}"/>
    <cellStyle name="40% - Accent4 3 2 3 3" xfId="44593" xr:uid="{9A5682F1-D381-4E51-838D-223E76B70142}"/>
    <cellStyle name="40% - Accent4 3 2 3 4" xfId="30943" xr:uid="{EEEE2F65-FB26-4ED3-8135-5C3840F03F30}"/>
    <cellStyle name="40% - Accent4 3 2 3 5" xfId="17380" xr:uid="{BE7856D1-CE09-4112-982D-8FBF87E8F073}"/>
    <cellStyle name="40% - Accent4 3 2 4" xfId="2907" xr:uid="{F1B7598E-3B1D-44AC-B6D2-23873B43154A}"/>
    <cellStyle name="40% - Accent4 3 2 4 2" xfId="2908" xr:uid="{9223FE9A-CC16-48CB-8288-64F317E0E480}"/>
    <cellStyle name="40% - Accent4 3 2 4 2 2" xfId="44596" xr:uid="{A7A2AE89-16A8-482C-A474-1F9C1AB926F9}"/>
    <cellStyle name="40% - Accent4 3 2 4 2 3" xfId="30946" xr:uid="{4F9F737D-F4B9-4BEE-9697-64C1AB8CF6D5}"/>
    <cellStyle name="40% - Accent4 3 2 4 2 4" xfId="17383" xr:uid="{A0E9CA76-4814-4019-ADB8-FDEB0D3151A4}"/>
    <cellStyle name="40% - Accent4 3 2 4 3" xfId="44595" xr:uid="{FEFF02AE-CC29-464A-A13A-C5E70A44B666}"/>
    <cellStyle name="40% - Accent4 3 2 4 4" xfId="30945" xr:uid="{0D7CDD66-41D8-4339-BCDA-FE0FB090773C}"/>
    <cellStyle name="40% - Accent4 3 2 4 5" xfId="17382" xr:uid="{1B61164C-8C38-4904-80E2-988E0C9D742A}"/>
    <cellStyle name="40% - Accent4 3 2 5" xfId="2909" xr:uid="{665E308A-879B-4297-AF13-5335719518EA}"/>
    <cellStyle name="40% - Accent4 3 2 5 2" xfId="44597" xr:uid="{7D0136A8-3791-4602-BF49-D3DD07381005}"/>
    <cellStyle name="40% - Accent4 3 2 5 3" xfId="30947" xr:uid="{E41C33E8-1ED7-4C7C-8794-2B0CC0145519}"/>
    <cellStyle name="40% - Accent4 3 2 5 4" xfId="17384" xr:uid="{001331A4-0663-431C-96BB-85576286DB21}"/>
    <cellStyle name="40% - Accent4 3 2 6" xfId="44586" xr:uid="{B6F16963-7AF7-4B0A-AF82-F9A1CC2EAEDD}"/>
    <cellStyle name="40% - Accent4 3 2 7" xfId="30936" xr:uid="{0AD4D9E4-E4BA-4D13-B3E5-DC116E4B0618}"/>
    <cellStyle name="40% - Accent4 3 2 8" xfId="17373" xr:uid="{1B167B21-5DE2-4ED9-A9EE-7374AD89E968}"/>
    <cellStyle name="40% - Accent4 3 3" xfId="2910" xr:uid="{5F64BFBB-32E4-424A-9432-B53E65EA586F}"/>
    <cellStyle name="40% - Accent4 3 3 2" xfId="2911" xr:uid="{27C6B596-A5CC-4227-917F-6CCA2F1433E8}"/>
    <cellStyle name="40% - Accent4 3 3 2 2" xfId="2912" xr:uid="{0B1F5ADB-BC00-4B1C-AD04-1523D968530A}"/>
    <cellStyle name="40% - Accent4 3 3 2 2 2" xfId="44600" xr:uid="{B108ACB7-DBA2-488B-881D-7C3BA6B9AED2}"/>
    <cellStyle name="40% - Accent4 3 3 2 2 3" xfId="30950" xr:uid="{9B16AF49-E04F-4397-A424-C4679F2FBE8B}"/>
    <cellStyle name="40% - Accent4 3 3 2 2 4" xfId="17387" xr:uid="{9A4C80F2-72C8-4210-9B81-AA5FCBB8B40F}"/>
    <cellStyle name="40% - Accent4 3 3 2 3" xfId="44599" xr:uid="{7CF51547-BD57-4D95-B7D3-51713ACDF1E2}"/>
    <cellStyle name="40% - Accent4 3 3 2 4" xfId="30949" xr:uid="{0B43C32C-CBEC-43BE-9C4A-B66175E95726}"/>
    <cellStyle name="40% - Accent4 3 3 2 5" xfId="17386" xr:uid="{41E1FB25-7F39-4703-B87B-2C63F5C20ED8}"/>
    <cellStyle name="40% - Accent4 3 3 3" xfId="2913" xr:uid="{941AFEF9-E30A-4E45-94CF-52DDAC101EC1}"/>
    <cellStyle name="40% - Accent4 3 3 3 2" xfId="2914" xr:uid="{63B7B498-4924-4933-A8A3-3DA8FE10856B}"/>
    <cellStyle name="40% - Accent4 3 3 3 2 2" xfId="44602" xr:uid="{73DCB9D1-8F4A-465B-A539-C182FD56CB4A}"/>
    <cellStyle name="40% - Accent4 3 3 3 2 3" xfId="30952" xr:uid="{B0B2BCB0-C604-4E71-BFF7-BEFD43D553ED}"/>
    <cellStyle name="40% - Accent4 3 3 3 2 4" xfId="17389" xr:uid="{1664918B-2B54-4763-BB58-02A2773C30CA}"/>
    <cellStyle name="40% - Accent4 3 3 3 3" xfId="44601" xr:uid="{EC438016-028E-4291-9E53-2FF913FC72BE}"/>
    <cellStyle name="40% - Accent4 3 3 3 4" xfId="30951" xr:uid="{B8CD3CA7-F45F-400F-9625-D65678883F8E}"/>
    <cellStyle name="40% - Accent4 3 3 3 5" xfId="17388" xr:uid="{BA0745A1-F7D7-427C-AE33-70CD59CDDFB9}"/>
    <cellStyle name="40% - Accent4 3 3 4" xfId="2915" xr:uid="{AC2E13EE-4A61-479C-9877-0BAF58CA7903}"/>
    <cellStyle name="40% - Accent4 3 3 4 2" xfId="44603" xr:uid="{A9E312B9-63D6-47B2-AC2C-294503F1FF62}"/>
    <cellStyle name="40% - Accent4 3 3 4 3" xfId="30953" xr:uid="{3749F004-DDB9-4AAB-9387-3EACEFFAB80F}"/>
    <cellStyle name="40% - Accent4 3 3 4 4" xfId="17390" xr:uid="{7322EAF9-DE31-48EE-A3D7-DD17E71498B2}"/>
    <cellStyle name="40% - Accent4 3 3 5" xfId="44598" xr:uid="{9BCD78F2-97F9-469F-B8BC-CFE7118D4EF0}"/>
    <cellStyle name="40% - Accent4 3 3 6" xfId="30948" xr:uid="{2197BB0E-8BBB-4E93-8A6D-47223748D955}"/>
    <cellStyle name="40% - Accent4 3 3 7" xfId="17385" xr:uid="{868620E7-D730-4D90-A15F-F43533B7704E}"/>
    <cellStyle name="40% - Accent4 3 4" xfId="2916" xr:uid="{3D21853E-334F-4B1E-BC2A-012669E1991D}"/>
    <cellStyle name="40% - Accent4 3 4 2" xfId="2917" xr:uid="{BCD5BCBB-CD6A-41EE-A0A4-7427658F7385}"/>
    <cellStyle name="40% - Accent4 3 4 2 2" xfId="2918" xr:uid="{4D98E01B-6EB3-4425-8C8A-86F69F12FF8E}"/>
    <cellStyle name="40% - Accent4 3 4 2 2 2" xfId="44606" xr:uid="{A2DCFD45-5B9E-4C05-A2F7-570757DE342D}"/>
    <cellStyle name="40% - Accent4 3 4 2 2 3" xfId="30956" xr:uid="{A464204E-E573-43A0-B54D-6591A67FBF5C}"/>
    <cellStyle name="40% - Accent4 3 4 2 2 4" xfId="17393" xr:uid="{E53A31DF-57F1-45B2-A0B2-08C09EBA7169}"/>
    <cellStyle name="40% - Accent4 3 4 2 3" xfId="44605" xr:uid="{40071DE6-3AB6-49B7-8665-9A2EB13D04DF}"/>
    <cellStyle name="40% - Accent4 3 4 2 4" xfId="30955" xr:uid="{BFCB3464-2DAE-46F6-9E8E-E22EB325FFF0}"/>
    <cellStyle name="40% - Accent4 3 4 2 5" xfId="17392" xr:uid="{D0A330BF-A7F0-438D-AA86-18D16932CE05}"/>
    <cellStyle name="40% - Accent4 3 4 3" xfId="2919" xr:uid="{F002E229-9F70-4132-98A1-E65ACC99D89C}"/>
    <cellStyle name="40% - Accent4 3 4 3 2" xfId="2920" xr:uid="{E61541FA-5441-4F4F-8265-5F12FB05DFFC}"/>
    <cellStyle name="40% - Accent4 3 4 3 2 2" xfId="44608" xr:uid="{3FF51D74-5AF1-4346-8164-F11E22BD880C}"/>
    <cellStyle name="40% - Accent4 3 4 3 2 3" xfId="30958" xr:uid="{5FF7F663-CF1C-4FC3-8291-99FF485BDB85}"/>
    <cellStyle name="40% - Accent4 3 4 3 2 4" xfId="17395" xr:uid="{C0CC1ED7-7DD9-4BEF-9692-C693AF1FA577}"/>
    <cellStyle name="40% - Accent4 3 4 3 3" xfId="44607" xr:uid="{51A4D95E-8F9F-4F45-B207-9959F8D503DA}"/>
    <cellStyle name="40% - Accent4 3 4 3 4" xfId="30957" xr:uid="{3BDD6C68-F61C-45D6-AD1D-ADD7D0DAF534}"/>
    <cellStyle name="40% - Accent4 3 4 3 5" xfId="17394" xr:uid="{3C0CE814-7786-4479-840A-436E47A6ECC5}"/>
    <cellStyle name="40% - Accent4 3 4 4" xfId="2921" xr:uid="{8DD913BD-B28C-40CD-95B4-32042BF22E60}"/>
    <cellStyle name="40% - Accent4 3 4 4 2" xfId="44609" xr:uid="{0895BEF0-9C96-4CEC-B725-35D51EA327F5}"/>
    <cellStyle name="40% - Accent4 3 4 4 3" xfId="30959" xr:uid="{C80F61A3-08D7-4104-93F5-D7C047032914}"/>
    <cellStyle name="40% - Accent4 3 4 4 4" xfId="17396" xr:uid="{D8482778-5B42-4865-BB41-54BA483D38FD}"/>
    <cellStyle name="40% - Accent4 3 4 5" xfId="44604" xr:uid="{B56D6946-1B29-4AFE-8C94-1433A056CB84}"/>
    <cellStyle name="40% - Accent4 3 4 6" xfId="30954" xr:uid="{3F11C472-9855-443A-891C-25C2A1238DA1}"/>
    <cellStyle name="40% - Accent4 3 4 7" xfId="17391" xr:uid="{B15972D2-2C1B-4C00-A6F6-7C604C72C188}"/>
    <cellStyle name="40% - Accent4 3 5" xfId="2922" xr:uid="{E0CABCF6-E3E7-4367-9174-DE63D4B4621D}"/>
    <cellStyle name="40% - Accent4 3 5 2" xfId="2923" xr:uid="{98C42E83-0C0E-45E2-B443-C9FA29B144A4}"/>
    <cellStyle name="40% - Accent4 3 5 2 2" xfId="2924" xr:uid="{4935AA16-9080-4215-A1EA-A93D105A8677}"/>
    <cellStyle name="40% - Accent4 3 5 2 2 2" xfId="44612" xr:uid="{716B8549-E443-4AF1-8CED-2948A17ED1EA}"/>
    <cellStyle name="40% - Accent4 3 5 2 2 3" xfId="30962" xr:uid="{C0302291-7C2B-4E36-BEF3-E32A774FA3D3}"/>
    <cellStyle name="40% - Accent4 3 5 2 2 4" xfId="17399" xr:uid="{30830622-15FD-4637-93F5-2F824E147103}"/>
    <cellStyle name="40% - Accent4 3 5 2 3" xfId="44611" xr:uid="{BA96F876-FABF-479B-9148-38B105C116B1}"/>
    <cellStyle name="40% - Accent4 3 5 2 4" xfId="30961" xr:uid="{1D97FFC9-1B2C-410D-9A20-D8F236C5517A}"/>
    <cellStyle name="40% - Accent4 3 5 2 5" xfId="17398" xr:uid="{02B85343-3F69-4EC1-B11F-4E1C7C51EBA6}"/>
    <cellStyle name="40% - Accent4 3 5 3" xfId="2925" xr:uid="{321434C6-ED89-4E15-A196-716A3F0EC59B}"/>
    <cellStyle name="40% - Accent4 3 5 3 2" xfId="2926" xr:uid="{D622E371-334F-47A0-8315-D326A519B6F2}"/>
    <cellStyle name="40% - Accent4 3 5 3 2 2" xfId="44614" xr:uid="{1BE154B8-0C49-482D-A65F-40A9A8A25390}"/>
    <cellStyle name="40% - Accent4 3 5 3 2 3" xfId="30964" xr:uid="{9FF65D84-D5C9-42D7-9AF1-9A878E460779}"/>
    <cellStyle name="40% - Accent4 3 5 3 2 4" xfId="17401" xr:uid="{DAF9ED82-8FB1-4DA8-8D0B-FAC9AFB04702}"/>
    <cellStyle name="40% - Accent4 3 5 3 3" xfId="44613" xr:uid="{B7FDDC11-4339-4F66-8047-14D909497718}"/>
    <cellStyle name="40% - Accent4 3 5 3 4" xfId="30963" xr:uid="{93905CDD-4AD5-4378-99B0-811EB91036BC}"/>
    <cellStyle name="40% - Accent4 3 5 3 5" xfId="17400" xr:uid="{3A9F3C96-D85A-4A50-A909-85D7FC49C6CC}"/>
    <cellStyle name="40% - Accent4 3 5 4" xfId="2927" xr:uid="{78CF5D65-087C-4C96-89DA-D0C18C845274}"/>
    <cellStyle name="40% - Accent4 3 5 4 2" xfId="44615" xr:uid="{D51EE728-2C3B-404E-84C2-03BF182228CF}"/>
    <cellStyle name="40% - Accent4 3 5 4 3" xfId="30965" xr:uid="{7BC37B23-CE51-4FBF-B04F-1246B1453A68}"/>
    <cellStyle name="40% - Accent4 3 5 4 4" xfId="17402" xr:uid="{D098BD3B-FC2A-41E3-AC55-162B179242B1}"/>
    <cellStyle name="40% - Accent4 3 5 5" xfId="44610" xr:uid="{FE9CF01D-39B7-45FB-BFD4-AE54CAA2C76A}"/>
    <cellStyle name="40% - Accent4 3 5 6" xfId="30960" xr:uid="{1C8FC9EB-D560-464C-89AC-88F46750BED0}"/>
    <cellStyle name="40% - Accent4 3 5 7" xfId="17397" xr:uid="{1C025A8C-EB57-4625-95D8-6BD06E710376}"/>
    <cellStyle name="40% - Accent4 3 6" xfId="2928" xr:uid="{6F7CAFE1-F773-43A3-9FC4-CAC2B0F3FA71}"/>
    <cellStyle name="40% - Accent4 3 6 2" xfId="2929" xr:uid="{F4FF196A-A714-46BD-B008-E8C23AD7D99B}"/>
    <cellStyle name="40% - Accent4 3 6 2 2" xfId="44617" xr:uid="{7D4DF56C-E441-4A2B-8E8B-4A76D9A716C6}"/>
    <cellStyle name="40% - Accent4 3 6 2 3" xfId="30967" xr:uid="{ED936D09-E42A-4951-AB2B-5AC608DD473C}"/>
    <cellStyle name="40% - Accent4 3 6 2 4" xfId="17404" xr:uid="{043CAD27-0F70-4805-B810-888D41F06F84}"/>
    <cellStyle name="40% - Accent4 3 6 3" xfId="44616" xr:uid="{2BD60930-B9A2-4C07-8638-64FFEEE01C7B}"/>
    <cellStyle name="40% - Accent4 3 6 4" xfId="30966" xr:uid="{1F690A9B-EA1E-4057-8799-DA95E04A51C3}"/>
    <cellStyle name="40% - Accent4 3 6 5" xfId="17403" xr:uid="{1CC7DBC2-214A-45AD-80D1-3DEFCFEC173F}"/>
    <cellStyle name="40% - Accent4 3 7" xfId="2930" xr:uid="{EA9B79E3-5DD5-4E6C-8E26-75C92E865A10}"/>
    <cellStyle name="40% - Accent4 3 7 2" xfId="2931" xr:uid="{39B896C6-9CC8-415B-8E0D-7041E2251783}"/>
    <cellStyle name="40% - Accent4 3 7 2 2" xfId="44619" xr:uid="{D3E4BFF4-D8D5-47B8-B449-872DB6461948}"/>
    <cellStyle name="40% - Accent4 3 7 2 3" xfId="30969" xr:uid="{293B6409-BB9D-4518-9488-B40828AE85E3}"/>
    <cellStyle name="40% - Accent4 3 7 2 4" xfId="17406" xr:uid="{27D63875-D59B-4267-9DAF-B57E0A7FDC1F}"/>
    <cellStyle name="40% - Accent4 3 7 3" xfId="44618" xr:uid="{6963DA71-3340-48B5-A53F-78A361486DE3}"/>
    <cellStyle name="40% - Accent4 3 7 4" xfId="30968" xr:uid="{207D621C-C6CC-4482-ADE5-1164A29CE906}"/>
    <cellStyle name="40% - Accent4 3 7 5" xfId="17405" xr:uid="{201659D6-4686-4834-ADC8-3044EFF701C5}"/>
    <cellStyle name="40% - Accent4 3 8" xfId="2932" xr:uid="{A3224365-FFBA-463C-A77C-CF50DFC96E4B}"/>
    <cellStyle name="40% - Accent4 3 8 2" xfId="44620" xr:uid="{C19D4AD7-9BBF-4D97-8737-59CFB507B96F}"/>
    <cellStyle name="40% - Accent4 3 8 3" xfId="30970" xr:uid="{8B1FA7D6-FA48-4320-BB07-261933FCA81E}"/>
    <cellStyle name="40% - Accent4 3 8 4" xfId="17407" xr:uid="{75DD7A29-65D7-4B16-8F6E-98A767C7D442}"/>
    <cellStyle name="40% - Accent4 3 9" xfId="41814" xr:uid="{EEE084E5-BF91-4416-912D-E4119D6E1182}"/>
    <cellStyle name="40% - Accent4 4" xfId="34" xr:uid="{21D4305B-3CA4-476E-A7FC-C5E4B76E9470}"/>
    <cellStyle name="40% - Accent4 4 10" xfId="44621" xr:uid="{486BF9C7-8033-4DC4-AAEE-E884E401D14E}"/>
    <cellStyle name="40% - Accent4 4 11" xfId="30971" xr:uid="{7FCBB91D-DE33-409E-8714-D567E21D31AE}"/>
    <cellStyle name="40% - Accent4 4 12" xfId="17408" xr:uid="{8FABB0DD-BC94-45DB-A975-06D993A9D99C}"/>
    <cellStyle name="40% - Accent4 4 13" xfId="2933" xr:uid="{A5811162-582C-44C1-83E2-26EC9386AB8D}"/>
    <cellStyle name="40% - Accent4 4 2" xfId="2934" xr:uid="{4A345B7E-09FC-4ED6-B6B8-7C0F770A6359}"/>
    <cellStyle name="40% - Accent4 4 2 2" xfId="2935" xr:uid="{1A558CDC-1E8A-4CBD-800E-0EA7CF82C2D4}"/>
    <cellStyle name="40% - Accent4 4 2 2 2" xfId="2936" xr:uid="{BDB604E7-E441-4C36-AA8C-E88EE7715E96}"/>
    <cellStyle name="40% - Accent4 4 2 2 2 2" xfId="2937" xr:uid="{E83A2BB5-7CD3-4799-8B74-9B44958BE739}"/>
    <cellStyle name="40% - Accent4 4 2 2 2 2 2" xfId="44625" xr:uid="{61027F03-3F44-4A23-835A-9C53507D2F36}"/>
    <cellStyle name="40% - Accent4 4 2 2 2 2 3" xfId="30975" xr:uid="{9296ADD0-86B5-433D-BFBF-ABD1F972D16A}"/>
    <cellStyle name="40% - Accent4 4 2 2 2 2 4" xfId="17412" xr:uid="{D837302C-D375-45FD-B4E4-D1DC97A11519}"/>
    <cellStyle name="40% - Accent4 4 2 2 2 3" xfId="44624" xr:uid="{A8045614-EABB-4C0F-AC16-6D84615393D9}"/>
    <cellStyle name="40% - Accent4 4 2 2 2 4" xfId="30974" xr:uid="{D8E75EB1-6599-4D61-AB0E-FDCC9BE9F9BF}"/>
    <cellStyle name="40% - Accent4 4 2 2 2 5" xfId="17411" xr:uid="{CF1005FD-CAC3-47C0-ACDA-F6AFB101BDEE}"/>
    <cellStyle name="40% - Accent4 4 2 2 3" xfId="2938" xr:uid="{B63EEBC4-EF37-43D1-A604-0E2194DAA74F}"/>
    <cellStyle name="40% - Accent4 4 2 2 3 2" xfId="2939" xr:uid="{3C1D1263-FC85-4ECC-B739-3F829BDFD0B0}"/>
    <cellStyle name="40% - Accent4 4 2 2 3 2 2" xfId="44627" xr:uid="{24C6BE4F-532F-4AE1-BED3-021CBC84937C}"/>
    <cellStyle name="40% - Accent4 4 2 2 3 2 3" xfId="30977" xr:uid="{F346B2A6-E0ED-4DB5-8AE8-C43FBD9B39AE}"/>
    <cellStyle name="40% - Accent4 4 2 2 3 2 4" xfId="17414" xr:uid="{0B720F20-8AFC-4885-A44D-1545FEAD2615}"/>
    <cellStyle name="40% - Accent4 4 2 2 3 3" xfId="44626" xr:uid="{65B1C16B-8C07-428F-8F99-9D4D6549ACD9}"/>
    <cellStyle name="40% - Accent4 4 2 2 3 4" xfId="30976" xr:uid="{30C5CA4E-376B-498A-9691-B34A97872797}"/>
    <cellStyle name="40% - Accent4 4 2 2 3 5" xfId="17413" xr:uid="{03CF3647-0AF0-491C-8E97-EB6DA4E505BA}"/>
    <cellStyle name="40% - Accent4 4 2 2 4" xfId="2940" xr:uid="{402EC083-C347-420C-89A4-F1AE2261237D}"/>
    <cellStyle name="40% - Accent4 4 2 2 4 2" xfId="44628" xr:uid="{BC7FFB64-4069-4E5D-907A-920443005BE4}"/>
    <cellStyle name="40% - Accent4 4 2 2 4 3" xfId="30978" xr:uid="{5DEB9001-F8C7-481F-907F-87AC8BCD769D}"/>
    <cellStyle name="40% - Accent4 4 2 2 4 4" xfId="17415" xr:uid="{0DF214F3-947A-4D57-8BBE-6EFD72F488C0}"/>
    <cellStyle name="40% - Accent4 4 2 2 5" xfId="44623" xr:uid="{F443F612-632F-470E-AE41-D1F615DA2404}"/>
    <cellStyle name="40% - Accent4 4 2 2 6" xfId="30973" xr:uid="{E1C9F903-405F-4035-ABCD-77A11F886D6D}"/>
    <cellStyle name="40% - Accent4 4 2 2 7" xfId="17410" xr:uid="{151154FE-B5BF-4F74-90EA-5D1953E8AABE}"/>
    <cellStyle name="40% - Accent4 4 2 3" xfId="2941" xr:uid="{25041C7F-3859-42B9-B23A-6AA77B47C77F}"/>
    <cellStyle name="40% - Accent4 4 2 3 2" xfId="2942" xr:uid="{68E1A019-49DC-4D6D-B109-148312792429}"/>
    <cellStyle name="40% - Accent4 4 2 3 2 2" xfId="44630" xr:uid="{5B3C2F17-E56F-4615-A612-FEE221826C8C}"/>
    <cellStyle name="40% - Accent4 4 2 3 2 3" xfId="30980" xr:uid="{AD282879-EDF4-48C7-AFD7-E73AAD0BC07F}"/>
    <cellStyle name="40% - Accent4 4 2 3 2 4" xfId="17417" xr:uid="{426D2E7C-830D-44FE-9DC6-F811A1856C86}"/>
    <cellStyle name="40% - Accent4 4 2 3 3" xfId="44629" xr:uid="{EE45EA54-8DD0-46C9-8E35-10DBA7568459}"/>
    <cellStyle name="40% - Accent4 4 2 3 4" xfId="30979" xr:uid="{35D9BDA4-DBEA-4B3F-8082-DEF0A1466D12}"/>
    <cellStyle name="40% - Accent4 4 2 3 5" xfId="17416" xr:uid="{95FC6172-E125-4F0C-9BEE-A190D5C638A1}"/>
    <cellStyle name="40% - Accent4 4 2 4" xfId="2943" xr:uid="{86E53B2A-4F9F-4B07-B802-0FFF3BC12427}"/>
    <cellStyle name="40% - Accent4 4 2 4 2" xfId="2944" xr:uid="{BE3F3216-FFEE-4C0B-94E6-9A51363B9E58}"/>
    <cellStyle name="40% - Accent4 4 2 4 2 2" xfId="44632" xr:uid="{E6F93C3A-849A-47CF-AAFA-CA83FBA27A60}"/>
    <cellStyle name="40% - Accent4 4 2 4 2 3" xfId="30982" xr:uid="{BD959710-021B-4837-AA7A-88F55BE6EB69}"/>
    <cellStyle name="40% - Accent4 4 2 4 2 4" xfId="17419" xr:uid="{978F3683-AA3F-487F-9262-9CB93B77C660}"/>
    <cellStyle name="40% - Accent4 4 2 4 3" xfId="44631" xr:uid="{782724CF-30E4-4F94-AF64-C277C2AC7C3D}"/>
    <cellStyle name="40% - Accent4 4 2 4 4" xfId="30981" xr:uid="{6969DDF8-FF79-4AFC-96C4-C1175876C479}"/>
    <cellStyle name="40% - Accent4 4 2 4 5" xfId="17418" xr:uid="{FD2AD899-BC2F-4A7C-9ED4-019A4B032EAC}"/>
    <cellStyle name="40% - Accent4 4 2 5" xfId="2945" xr:uid="{4164644A-ED96-42B7-AC5B-247EC2E67C29}"/>
    <cellStyle name="40% - Accent4 4 2 5 2" xfId="44633" xr:uid="{E4BAF14D-BDF5-46D9-87C9-A05E27BC3F2C}"/>
    <cellStyle name="40% - Accent4 4 2 5 3" xfId="30983" xr:uid="{F95DEB4D-5B40-433A-921B-330686F46A8D}"/>
    <cellStyle name="40% - Accent4 4 2 5 4" xfId="17420" xr:uid="{80C46FCC-D83C-438F-8763-D80BE6E898B7}"/>
    <cellStyle name="40% - Accent4 4 2 6" xfId="44622" xr:uid="{93474C01-28E6-4495-907E-3515CBDAF2E2}"/>
    <cellStyle name="40% - Accent4 4 2 7" xfId="30972" xr:uid="{1ED36223-60B5-4867-9F03-3588C0E96FA7}"/>
    <cellStyle name="40% - Accent4 4 2 8" xfId="17409" xr:uid="{7971E651-8693-4B48-8DCD-2FBB45450F1F}"/>
    <cellStyle name="40% - Accent4 4 3" xfId="2946" xr:uid="{7869EF2F-2F8D-4901-842D-F23DC6F52451}"/>
    <cellStyle name="40% - Accent4 4 3 2" xfId="2947" xr:uid="{0E98C40D-41F0-422A-8DE2-1710ED4F6057}"/>
    <cellStyle name="40% - Accent4 4 3 2 2" xfId="2948" xr:uid="{99459DDE-612B-4A0E-B17F-639509C5CC04}"/>
    <cellStyle name="40% - Accent4 4 3 2 2 2" xfId="44636" xr:uid="{DCE269F5-6CDE-40CA-A4DA-7F41CFE7E6CA}"/>
    <cellStyle name="40% - Accent4 4 3 2 2 3" xfId="30986" xr:uid="{EF24DF2D-AEBD-4B66-A1F8-3E69570081AE}"/>
    <cellStyle name="40% - Accent4 4 3 2 2 4" xfId="17423" xr:uid="{4FEF5109-109A-4C57-A621-427A7F0AFF04}"/>
    <cellStyle name="40% - Accent4 4 3 2 3" xfId="44635" xr:uid="{C0F31895-0640-4359-8156-B56FED82D1A2}"/>
    <cellStyle name="40% - Accent4 4 3 2 4" xfId="30985" xr:uid="{BA61EC62-42BA-4398-BB19-3184ABA43AE1}"/>
    <cellStyle name="40% - Accent4 4 3 2 5" xfId="17422" xr:uid="{95CDE5CD-8B3D-4ACE-9FF3-6D66ED1ED03F}"/>
    <cellStyle name="40% - Accent4 4 3 3" xfId="2949" xr:uid="{5511814B-BC2C-425D-B652-D753B2FC0FD1}"/>
    <cellStyle name="40% - Accent4 4 3 3 2" xfId="2950" xr:uid="{DE8731F0-09D9-4493-ABE8-A77A24FCEDEA}"/>
    <cellStyle name="40% - Accent4 4 3 3 2 2" xfId="44638" xr:uid="{0E9A6D60-B00E-4AD3-BB71-3945C17CB222}"/>
    <cellStyle name="40% - Accent4 4 3 3 2 3" xfId="30988" xr:uid="{9E135180-3D40-4CA4-B1EC-0136CBE42862}"/>
    <cellStyle name="40% - Accent4 4 3 3 2 4" xfId="17425" xr:uid="{E4FA0F1B-2684-44DA-B1F0-579473F49364}"/>
    <cellStyle name="40% - Accent4 4 3 3 3" xfId="44637" xr:uid="{8C32E28A-5F9D-408A-A6F3-4B0F01371292}"/>
    <cellStyle name="40% - Accent4 4 3 3 4" xfId="30987" xr:uid="{EC3276B8-9D88-4A55-9C71-7C93BD7B007D}"/>
    <cellStyle name="40% - Accent4 4 3 3 5" xfId="17424" xr:uid="{EDEE6184-EFBE-4A88-8D48-14A633ADDA5C}"/>
    <cellStyle name="40% - Accent4 4 3 4" xfId="2951" xr:uid="{5AD90661-49B8-4CA1-BDF6-051F1C274E0E}"/>
    <cellStyle name="40% - Accent4 4 3 4 2" xfId="44639" xr:uid="{2868D63E-AFCA-4677-B452-95AAC6CCBD6B}"/>
    <cellStyle name="40% - Accent4 4 3 4 3" xfId="30989" xr:uid="{2F7D5B8A-B92E-4B1E-814B-0883CDEC6E60}"/>
    <cellStyle name="40% - Accent4 4 3 4 4" xfId="17426" xr:uid="{8355582E-85CC-4BFB-B89D-3B43485B88C1}"/>
    <cellStyle name="40% - Accent4 4 3 5" xfId="44634" xr:uid="{72B71BDF-650D-418B-B8F7-7C2958375D1D}"/>
    <cellStyle name="40% - Accent4 4 3 6" xfId="30984" xr:uid="{F3A1D3AF-6128-473A-8D2E-69F8F36892C6}"/>
    <cellStyle name="40% - Accent4 4 3 7" xfId="17421" xr:uid="{3188E9C8-AFDF-4E24-963F-0180E0B84E3C}"/>
    <cellStyle name="40% - Accent4 4 4" xfId="2952" xr:uid="{639A4B06-1537-4ED2-8E50-22A33266B39B}"/>
    <cellStyle name="40% - Accent4 4 4 2" xfId="2953" xr:uid="{961197BA-2EA9-4DBC-9FE3-3DF8899C054C}"/>
    <cellStyle name="40% - Accent4 4 4 2 2" xfId="2954" xr:uid="{1EC978EC-8034-4AEB-AE50-DBF2248B9E05}"/>
    <cellStyle name="40% - Accent4 4 4 2 2 2" xfId="44642" xr:uid="{A1FA869B-FCE9-4882-AAD8-443759BD59B6}"/>
    <cellStyle name="40% - Accent4 4 4 2 2 3" xfId="30992" xr:uid="{92781B45-2F52-495B-A997-7064C47EAD3B}"/>
    <cellStyle name="40% - Accent4 4 4 2 2 4" xfId="17429" xr:uid="{0077BFD7-59E4-4C65-9B96-D4CB6B8E5D84}"/>
    <cellStyle name="40% - Accent4 4 4 2 3" xfId="44641" xr:uid="{3B411A13-DAF7-49A5-AD6B-7FC9E8A8A23E}"/>
    <cellStyle name="40% - Accent4 4 4 2 4" xfId="30991" xr:uid="{877AB5E9-9FD8-4180-AEB5-EB16EC827C2A}"/>
    <cellStyle name="40% - Accent4 4 4 2 5" xfId="17428" xr:uid="{EAE84296-C825-40DB-BB91-6B13A1E26314}"/>
    <cellStyle name="40% - Accent4 4 4 3" xfId="2955" xr:uid="{04594ECD-22E9-4961-8BD9-27364E720908}"/>
    <cellStyle name="40% - Accent4 4 4 3 2" xfId="2956" xr:uid="{31A775EA-9B4B-42E6-A72B-F0DDD2AC93DB}"/>
    <cellStyle name="40% - Accent4 4 4 3 2 2" xfId="44644" xr:uid="{0F3E70E4-1C2C-4AA6-94BC-A83BBE51BBA4}"/>
    <cellStyle name="40% - Accent4 4 4 3 2 3" xfId="30994" xr:uid="{D021CD02-49E9-481A-975D-4B11A8C2F901}"/>
    <cellStyle name="40% - Accent4 4 4 3 2 4" xfId="17431" xr:uid="{5BA53012-0320-4056-B1F5-C7206DE9298B}"/>
    <cellStyle name="40% - Accent4 4 4 3 3" xfId="44643" xr:uid="{0E77E96A-A222-41EF-8275-B4EAC3088033}"/>
    <cellStyle name="40% - Accent4 4 4 3 4" xfId="30993" xr:uid="{8AE00080-FDD9-4751-B02F-DCFDE5E6D0F6}"/>
    <cellStyle name="40% - Accent4 4 4 3 5" xfId="17430" xr:uid="{24D080A5-A4B0-47A0-AD73-D4208DF52192}"/>
    <cellStyle name="40% - Accent4 4 4 4" xfId="2957" xr:uid="{BBBF374C-5408-4954-BBC1-424204CC0CA6}"/>
    <cellStyle name="40% - Accent4 4 4 4 2" xfId="44645" xr:uid="{9C8B2A31-004D-44DE-B1E8-8E26A6F10826}"/>
    <cellStyle name="40% - Accent4 4 4 4 3" xfId="30995" xr:uid="{EB58F0D2-F577-4CC7-9975-6D3CFD40C850}"/>
    <cellStyle name="40% - Accent4 4 4 4 4" xfId="17432" xr:uid="{48407C72-D3A8-4278-9A5F-139DFA223D31}"/>
    <cellStyle name="40% - Accent4 4 4 5" xfId="44640" xr:uid="{762E9236-BC86-403D-94D1-7908E0FF77F7}"/>
    <cellStyle name="40% - Accent4 4 4 6" xfId="30990" xr:uid="{D5D22E38-906E-453F-B975-9D8B0C6BB647}"/>
    <cellStyle name="40% - Accent4 4 4 7" xfId="17427" xr:uid="{E26D92EC-5AE4-4C37-94BC-713CD808FB10}"/>
    <cellStyle name="40% - Accent4 4 5" xfId="2958" xr:uid="{005B9C0E-66EE-46D1-87E3-F765328E6A07}"/>
    <cellStyle name="40% - Accent4 4 5 2" xfId="2959" xr:uid="{0619D7D8-D3AC-4A6F-9E02-4BDF947E4852}"/>
    <cellStyle name="40% - Accent4 4 5 2 2" xfId="2960" xr:uid="{1427829D-1120-43E2-A27A-8099042E7132}"/>
    <cellStyle name="40% - Accent4 4 5 2 2 2" xfId="44648" xr:uid="{7A95D63A-6DFF-4753-811E-EEB8DECA3BC5}"/>
    <cellStyle name="40% - Accent4 4 5 2 2 3" xfId="30998" xr:uid="{D9B1EED6-4F48-4664-B965-D9E1A63F2DE7}"/>
    <cellStyle name="40% - Accent4 4 5 2 2 4" xfId="17435" xr:uid="{0A8CB896-FD4E-49C8-8BF7-512208F92F42}"/>
    <cellStyle name="40% - Accent4 4 5 2 3" xfId="44647" xr:uid="{8B705F80-61EE-4DF7-B0F4-32A23086A828}"/>
    <cellStyle name="40% - Accent4 4 5 2 4" xfId="30997" xr:uid="{DDD70DA7-B45C-4519-A33B-ECDE83436E26}"/>
    <cellStyle name="40% - Accent4 4 5 2 5" xfId="17434" xr:uid="{0AF21810-C3D2-4B60-87DF-3C18F2DCAA27}"/>
    <cellStyle name="40% - Accent4 4 5 3" xfId="2961" xr:uid="{542A9661-988E-40F6-ACD7-F04D199E80E9}"/>
    <cellStyle name="40% - Accent4 4 5 3 2" xfId="2962" xr:uid="{5BE41059-508F-4DED-90E0-C24A1CCE451E}"/>
    <cellStyle name="40% - Accent4 4 5 3 2 2" xfId="44650" xr:uid="{2F68FB63-C474-4CD3-BF06-AA4482DAD6A5}"/>
    <cellStyle name="40% - Accent4 4 5 3 2 3" xfId="31000" xr:uid="{A84E3C82-C32D-4177-835C-6BAFFB721C54}"/>
    <cellStyle name="40% - Accent4 4 5 3 2 4" xfId="17437" xr:uid="{02FE79F3-0064-4530-B822-CB4B61AF81DC}"/>
    <cellStyle name="40% - Accent4 4 5 3 3" xfId="44649" xr:uid="{8ED0D153-C051-4EDE-B9EA-C6713334251D}"/>
    <cellStyle name="40% - Accent4 4 5 3 4" xfId="30999" xr:uid="{A6608230-D262-4223-A5AC-01A768564A5F}"/>
    <cellStyle name="40% - Accent4 4 5 3 5" xfId="17436" xr:uid="{623DFB4B-0427-435C-B80C-385E849BE9C4}"/>
    <cellStyle name="40% - Accent4 4 5 4" xfId="2963" xr:uid="{8D56F78E-FDE0-4E0D-A2C9-90CE9615A496}"/>
    <cellStyle name="40% - Accent4 4 5 4 2" xfId="44651" xr:uid="{06F6E45F-9D25-44C1-8BEC-992EB46D233A}"/>
    <cellStyle name="40% - Accent4 4 5 4 3" xfId="31001" xr:uid="{546A056D-97C0-435A-A64F-9CF2F004ED1A}"/>
    <cellStyle name="40% - Accent4 4 5 4 4" xfId="17438" xr:uid="{E2DF28E9-81FD-4D90-8187-DE124A5886FC}"/>
    <cellStyle name="40% - Accent4 4 5 5" xfId="44646" xr:uid="{393A93B5-8B0C-4A70-8735-8E2743F07128}"/>
    <cellStyle name="40% - Accent4 4 5 6" xfId="30996" xr:uid="{D2D1F456-BBB3-424B-974C-55C1884F5D8A}"/>
    <cellStyle name="40% - Accent4 4 5 7" xfId="17433" xr:uid="{6A1E803F-5269-4DB8-B345-BC793D1AD92B}"/>
    <cellStyle name="40% - Accent4 4 6" xfId="2964" xr:uid="{96141283-53E8-43DD-8999-BB2EA6E9B2D9}"/>
    <cellStyle name="40% - Accent4 4 6 2" xfId="2965" xr:uid="{7EFF53E2-C954-49DA-8380-224EFBEB557E}"/>
    <cellStyle name="40% - Accent4 4 6 2 2" xfId="44653" xr:uid="{5B3831E1-0104-4760-A4AB-B320662CCDCF}"/>
    <cellStyle name="40% - Accent4 4 6 2 3" xfId="31003" xr:uid="{4B3F159D-3E2D-4468-8E74-0A1164841775}"/>
    <cellStyle name="40% - Accent4 4 6 2 4" xfId="17440" xr:uid="{35560D92-B61A-44DE-A1AD-35CDD9753580}"/>
    <cellStyle name="40% - Accent4 4 6 3" xfId="44652" xr:uid="{71726F6E-9B7A-4483-A7CC-701D3C6DB1EB}"/>
    <cellStyle name="40% - Accent4 4 6 4" xfId="31002" xr:uid="{F34A16F6-7152-404C-B16D-88E719CE6C04}"/>
    <cellStyle name="40% - Accent4 4 6 5" xfId="17439" xr:uid="{784BED8E-337F-45A8-92A4-58C6816AF562}"/>
    <cellStyle name="40% - Accent4 4 7" xfId="2966" xr:uid="{BF914C4E-FF8E-43A0-B81B-561DEC0A10C0}"/>
    <cellStyle name="40% - Accent4 4 7 2" xfId="2967" xr:uid="{7C171CC4-8FFF-4748-8CA2-CC52CBBD486E}"/>
    <cellStyle name="40% - Accent4 4 7 2 2" xfId="44655" xr:uid="{678B8E6A-6C77-43B7-9780-3F4F4A970437}"/>
    <cellStyle name="40% - Accent4 4 7 2 3" xfId="31005" xr:uid="{6C0D423B-79D3-41C4-A0C0-3E075E2419F5}"/>
    <cellStyle name="40% - Accent4 4 7 2 4" xfId="17442" xr:uid="{F6ED6CDF-618B-4C65-B3B4-2F1510F973A6}"/>
    <cellStyle name="40% - Accent4 4 7 3" xfId="44654" xr:uid="{6DAFDB2E-3F60-4408-8A43-D5E7F209DB8A}"/>
    <cellStyle name="40% - Accent4 4 7 4" xfId="31004" xr:uid="{440035B3-D013-4454-91FA-D92C1B595748}"/>
    <cellStyle name="40% - Accent4 4 7 5" xfId="17441" xr:uid="{83BBAEBB-B1CD-4AFF-84F6-E09C0C26CBFA}"/>
    <cellStyle name="40% - Accent4 4 8" xfId="2968" xr:uid="{EBC1AA04-7D0D-41CF-A906-E419F73DA57A}"/>
    <cellStyle name="40% - Accent4 4 8 2" xfId="44656" xr:uid="{4B4955B4-5295-452D-8F21-306516D4037E}"/>
    <cellStyle name="40% - Accent4 4 8 3" xfId="31006" xr:uid="{7DD0E42E-BBCF-42A5-B874-B7ECFEF65065}"/>
    <cellStyle name="40% - Accent4 4 8 4" xfId="17443" xr:uid="{82BFD6F9-0B96-41D5-8100-367858DC9612}"/>
    <cellStyle name="40% - Accent4 4 9" xfId="41812" xr:uid="{2D3DBD24-DB08-4E38-9B87-E91A23307CB0}"/>
    <cellStyle name="40% - Accent4 5" xfId="2969" xr:uid="{614DCF4F-5DB3-4027-AF71-2B5B38333F1F}"/>
    <cellStyle name="40% - Accent4 5 10" xfId="31007" xr:uid="{799C3275-75D9-485B-B42F-CA2E26B423D8}"/>
    <cellStyle name="40% - Accent4 5 11" xfId="17444" xr:uid="{EB80AA8D-FFC2-40CD-B94B-9C47B28278DE}"/>
    <cellStyle name="40% - Accent4 5 2" xfId="2970" xr:uid="{8577FF5A-4E56-44AC-B2AF-9D29F962C3E5}"/>
    <cellStyle name="40% - Accent4 5 2 2" xfId="2971" xr:uid="{54D7DBBD-FE5B-4756-A97E-2EF9369DBE53}"/>
    <cellStyle name="40% - Accent4 5 2 2 2" xfId="2972" xr:uid="{7CF56B55-5F22-4831-AD54-CA790F088F42}"/>
    <cellStyle name="40% - Accent4 5 2 2 2 2" xfId="2973" xr:uid="{889D1612-C552-46AE-A736-11D0E938538F}"/>
    <cellStyle name="40% - Accent4 5 2 2 2 2 2" xfId="44661" xr:uid="{C48217C6-2B7B-46FE-805F-43B81243D098}"/>
    <cellStyle name="40% - Accent4 5 2 2 2 2 3" xfId="31011" xr:uid="{8DAB9D6D-65BA-4AED-95F3-41F514DD567A}"/>
    <cellStyle name="40% - Accent4 5 2 2 2 2 4" xfId="17448" xr:uid="{4A5E7A7A-8615-49BB-86EB-49AC381D2BC7}"/>
    <cellStyle name="40% - Accent4 5 2 2 2 3" xfId="44660" xr:uid="{AEBC8B20-1DBE-441D-BF2E-C48DBA2607AE}"/>
    <cellStyle name="40% - Accent4 5 2 2 2 4" xfId="31010" xr:uid="{84B26123-BD20-4E66-8D62-68C12810877F}"/>
    <cellStyle name="40% - Accent4 5 2 2 2 5" xfId="17447" xr:uid="{0F9CDA7F-92F9-4D8E-AE0C-8DA5C7C4A89C}"/>
    <cellStyle name="40% - Accent4 5 2 2 3" xfId="2974" xr:uid="{8A96A10F-B22D-4F40-9023-D6B7192BA29D}"/>
    <cellStyle name="40% - Accent4 5 2 2 3 2" xfId="2975" xr:uid="{5341EADE-6225-4AB3-91D3-BF482536D4F5}"/>
    <cellStyle name="40% - Accent4 5 2 2 3 2 2" xfId="44663" xr:uid="{09AC0D07-DA5A-42BC-A82F-D05D6D8A3CEA}"/>
    <cellStyle name="40% - Accent4 5 2 2 3 2 3" xfId="31013" xr:uid="{2CBBD47A-26B8-41B7-A2FB-76E81F885857}"/>
    <cellStyle name="40% - Accent4 5 2 2 3 2 4" xfId="17450" xr:uid="{CF563DB0-15D5-46FD-8F4A-7F298441712A}"/>
    <cellStyle name="40% - Accent4 5 2 2 3 3" xfId="44662" xr:uid="{1CD61199-4E8B-4A6B-AC83-3AE5850E6402}"/>
    <cellStyle name="40% - Accent4 5 2 2 3 4" xfId="31012" xr:uid="{EF6C660A-8EF7-4800-8A80-F4B48315E854}"/>
    <cellStyle name="40% - Accent4 5 2 2 3 5" xfId="17449" xr:uid="{85D0D9C5-C93E-4D85-8ED4-AAD7C52D15B9}"/>
    <cellStyle name="40% - Accent4 5 2 2 4" xfId="2976" xr:uid="{880F2434-B8A4-4DC6-8BF6-EE893EEAFEDE}"/>
    <cellStyle name="40% - Accent4 5 2 2 4 2" xfId="44664" xr:uid="{79A29B96-6C3F-4C43-A081-11DDE8C9B012}"/>
    <cellStyle name="40% - Accent4 5 2 2 4 3" xfId="31014" xr:uid="{46171180-933F-4AE5-9D22-BD18653E2D70}"/>
    <cellStyle name="40% - Accent4 5 2 2 4 4" xfId="17451" xr:uid="{0EB10F95-C725-472A-BF4A-923A844FD42D}"/>
    <cellStyle name="40% - Accent4 5 2 2 5" xfId="44659" xr:uid="{A16B1306-E0A0-42C5-85C8-72F10E8A39BF}"/>
    <cellStyle name="40% - Accent4 5 2 2 6" xfId="31009" xr:uid="{904CE4B6-8580-400D-ABCA-9F3F7B9BD044}"/>
    <cellStyle name="40% - Accent4 5 2 2 7" xfId="17446" xr:uid="{30D560B1-EC52-4473-A096-F43BE6B24204}"/>
    <cellStyle name="40% - Accent4 5 2 3" xfId="2977" xr:uid="{53767B15-166D-474D-AF3D-403C75E58927}"/>
    <cellStyle name="40% - Accent4 5 2 3 2" xfId="2978" xr:uid="{59417038-9A61-4F9E-B76F-BEB2EE16BD24}"/>
    <cellStyle name="40% - Accent4 5 2 3 2 2" xfId="44666" xr:uid="{B379FE9A-28E1-43DB-B05F-48D4B664BEC9}"/>
    <cellStyle name="40% - Accent4 5 2 3 2 3" xfId="31016" xr:uid="{06BF25E0-0A1B-4606-851B-BF1F6EAD3E64}"/>
    <cellStyle name="40% - Accent4 5 2 3 2 4" xfId="17453" xr:uid="{2690B3CD-653A-4D3E-99D1-2D2F10F8B41C}"/>
    <cellStyle name="40% - Accent4 5 2 3 3" xfId="44665" xr:uid="{84359609-9FA3-4A77-B1CD-3B0659FB9475}"/>
    <cellStyle name="40% - Accent4 5 2 3 4" xfId="31015" xr:uid="{519AD53C-9D98-4E7B-B925-CE13744A51BA}"/>
    <cellStyle name="40% - Accent4 5 2 3 5" xfId="17452" xr:uid="{5F230F61-F6AE-4AEE-B2AC-AFC1956BDDAB}"/>
    <cellStyle name="40% - Accent4 5 2 4" xfId="2979" xr:uid="{A22C3553-C73C-44E2-B6B7-04FC722CEDEB}"/>
    <cellStyle name="40% - Accent4 5 2 4 2" xfId="2980" xr:uid="{470E8B4F-FB32-4EE7-A550-6FFC8259BD18}"/>
    <cellStyle name="40% - Accent4 5 2 4 2 2" xfId="44668" xr:uid="{F653B70D-5178-4CDB-B6E6-F80B06CC37D6}"/>
    <cellStyle name="40% - Accent4 5 2 4 2 3" xfId="31018" xr:uid="{72E28815-454D-4762-B8F5-AC12208A1945}"/>
    <cellStyle name="40% - Accent4 5 2 4 2 4" xfId="17455" xr:uid="{0BB3BAA3-239A-4B60-99EE-FDADD6031DFD}"/>
    <cellStyle name="40% - Accent4 5 2 4 3" xfId="44667" xr:uid="{E2FAC40D-91C8-474F-80BE-E9E82B645B1A}"/>
    <cellStyle name="40% - Accent4 5 2 4 4" xfId="31017" xr:uid="{8832962A-6B27-4D10-97E1-E6898B6B52D4}"/>
    <cellStyle name="40% - Accent4 5 2 4 5" xfId="17454" xr:uid="{7FE756E9-10C0-43B1-8DE6-5B27A0445B76}"/>
    <cellStyle name="40% - Accent4 5 2 5" xfId="2981" xr:uid="{F451BA1B-3392-4780-A80D-AAFAF1B264EE}"/>
    <cellStyle name="40% - Accent4 5 2 5 2" xfId="44669" xr:uid="{F7C04E90-A136-4FF6-98D7-A664BE573BFB}"/>
    <cellStyle name="40% - Accent4 5 2 5 3" xfId="31019" xr:uid="{6FFF84DE-C36B-4DD5-96EF-FDF53163A787}"/>
    <cellStyle name="40% - Accent4 5 2 5 4" xfId="17456" xr:uid="{59F5CB54-1893-4B74-BE5F-6C3A337F1E61}"/>
    <cellStyle name="40% - Accent4 5 2 6" xfId="44658" xr:uid="{520788A4-2A97-44ED-ABBD-9104176FC702}"/>
    <cellStyle name="40% - Accent4 5 2 7" xfId="31008" xr:uid="{D7E454B4-CB16-4F31-BE9D-E7721B94EA2A}"/>
    <cellStyle name="40% - Accent4 5 2 8" xfId="17445" xr:uid="{0F12B585-6797-4EF9-8B26-2CBBCD6A2745}"/>
    <cellStyle name="40% - Accent4 5 3" xfId="2982" xr:uid="{23EA3FAD-AD43-41E4-A46D-DC50DB2061ED}"/>
    <cellStyle name="40% - Accent4 5 3 2" xfId="2983" xr:uid="{FD6C2338-F6C1-4129-BCFB-1F4947C2788B}"/>
    <cellStyle name="40% - Accent4 5 3 2 2" xfId="2984" xr:uid="{630E1106-BEC3-4373-B4E0-445004300D52}"/>
    <cellStyle name="40% - Accent4 5 3 2 2 2" xfId="44672" xr:uid="{7EF4A18F-20BF-496C-A1E0-1DF0639867F5}"/>
    <cellStyle name="40% - Accent4 5 3 2 2 3" xfId="31022" xr:uid="{96381B00-49AF-4612-8C56-EBE083A5F5B1}"/>
    <cellStyle name="40% - Accent4 5 3 2 2 4" xfId="17459" xr:uid="{C96A3B34-9BF5-43E8-ACE9-490CC02B1C0F}"/>
    <cellStyle name="40% - Accent4 5 3 2 3" xfId="44671" xr:uid="{77A3297A-2B40-4C6D-8CA9-8DB3C226C8BF}"/>
    <cellStyle name="40% - Accent4 5 3 2 4" xfId="31021" xr:uid="{8C742588-158C-414E-90E6-DED7D881F827}"/>
    <cellStyle name="40% - Accent4 5 3 2 5" xfId="17458" xr:uid="{4C585722-9D5D-41F7-8AAF-4548E363487B}"/>
    <cellStyle name="40% - Accent4 5 3 3" xfId="2985" xr:uid="{530978E4-9686-4897-A63E-1CC8996BBD8E}"/>
    <cellStyle name="40% - Accent4 5 3 3 2" xfId="2986" xr:uid="{117BE866-0D91-4A16-A9EC-5558956FF2C7}"/>
    <cellStyle name="40% - Accent4 5 3 3 2 2" xfId="44674" xr:uid="{0CBED35E-F3DA-475B-A7A7-C3980E5DF1A4}"/>
    <cellStyle name="40% - Accent4 5 3 3 2 3" xfId="31024" xr:uid="{E61B62F9-2F04-4687-921A-A69A50C7EC1C}"/>
    <cellStyle name="40% - Accent4 5 3 3 2 4" xfId="17461" xr:uid="{1D516F56-764D-4F40-A780-DCC72D347B5A}"/>
    <cellStyle name="40% - Accent4 5 3 3 3" xfId="44673" xr:uid="{FF699F32-9168-43D3-AE99-71BE51A1A741}"/>
    <cellStyle name="40% - Accent4 5 3 3 4" xfId="31023" xr:uid="{0D772C6F-2682-40D8-8244-EB329A6615FE}"/>
    <cellStyle name="40% - Accent4 5 3 3 5" xfId="17460" xr:uid="{EE6D09CC-6C4B-47D7-88B4-5F0A1B823848}"/>
    <cellStyle name="40% - Accent4 5 3 4" xfId="2987" xr:uid="{D72D8DBC-743F-42E5-82F9-ACFFBB9EC468}"/>
    <cellStyle name="40% - Accent4 5 3 4 2" xfId="44675" xr:uid="{C6DC5E21-EAD2-48AA-B23B-96755A1ADEC2}"/>
    <cellStyle name="40% - Accent4 5 3 4 3" xfId="31025" xr:uid="{E172E3E7-11D9-4D02-961E-8749DD578AB8}"/>
    <cellStyle name="40% - Accent4 5 3 4 4" xfId="17462" xr:uid="{18D62F28-94EA-4DA5-A1C3-58688F6F5304}"/>
    <cellStyle name="40% - Accent4 5 3 5" xfId="44670" xr:uid="{EFDD2E9D-B4AE-4514-8922-DBC6B1B8C089}"/>
    <cellStyle name="40% - Accent4 5 3 6" xfId="31020" xr:uid="{FB202765-4272-43B7-9FD6-37594748A841}"/>
    <cellStyle name="40% - Accent4 5 3 7" xfId="17457" xr:uid="{9084608D-C159-4B9C-918F-BEE533A39742}"/>
    <cellStyle name="40% - Accent4 5 4" xfId="2988" xr:uid="{FA57DCE1-F883-4D72-AD8A-C7318D0B7A41}"/>
    <cellStyle name="40% - Accent4 5 4 2" xfId="2989" xr:uid="{12D4EAEF-9D24-4E6B-ACD1-0FD6B6419795}"/>
    <cellStyle name="40% - Accent4 5 4 2 2" xfId="2990" xr:uid="{3C376F13-030C-4F7F-AB75-46A6E748E1FB}"/>
    <cellStyle name="40% - Accent4 5 4 2 2 2" xfId="44678" xr:uid="{6ED7ABBE-2186-47C7-9753-7439D775793A}"/>
    <cellStyle name="40% - Accent4 5 4 2 2 3" xfId="31028" xr:uid="{DB0D5D05-A0F2-4E81-9E26-8EE05F257BED}"/>
    <cellStyle name="40% - Accent4 5 4 2 2 4" xfId="17465" xr:uid="{59DAB03F-70EF-4E68-AE7C-71A13BD4443B}"/>
    <cellStyle name="40% - Accent4 5 4 2 3" xfId="44677" xr:uid="{97794CC7-B64D-4DFD-BA45-29C6C11A7B58}"/>
    <cellStyle name="40% - Accent4 5 4 2 4" xfId="31027" xr:uid="{CE27108F-BD35-4B30-AE3A-D383C9320E6B}"/>
    <cellStyle name="40% - Accent4 5 4 2 5" xfId="17464" xr:uid="{233F9739-46DF-48AB-A7B7-56880403EE99}"/>
    <cellStyle name="40% - Accent4 5 4 3" xfId="2991" xr:uid="{E92B0AE9-8ABD-4EA6-A49C-93A0DFD93BE9}"/>
    <cellStyle name="40% - Accent4 5 4 3 2" xfId="2992" xr:uid="{54C92A59-7299-4334-8DAF-EB6DB27E2C0E}"/>
    <cellStyle name="40% - Accent4 5 4 3 2 2" xfId="44680" xr:uid="{35BF3676-E4FF-4A20-A8DB-AF28F6230F2F}"/>
    <cellStyle name="40% - Accent4 5 4 3 2 3" xfId="31030" xr:uid="{91641244-704C-4491-BC85-603E9613DC06}"/>
    <cellStyle name="40% - Accent4 5 4 3 2 4" xfId="17467" xr:uid="{A964D8BB-0C63-4047-A743-E00060FBE864}"/>
    <cellStyle name="40% - Accent4 5 4 3 3" xfId="44679" xr:uid="{3DD1522A-8AA9-4340-A071-3BE4B61BC85F}"/>
    <cellStyle name="40% - Accent4 5 4 3 4" xfId="31029" xr:uid="{E7F833D3-A6E0-4576-9650-9F6C7A0DAC16}"/>
    <cellStyle name="40% - Accent4 5 4 3 5" xfId="17466" xr:uid="{3D3EA74C-EC45-45CC-B1F8-469A1C825B85}"/>
    <cellStyle name="40% - Accent4 5 4 4" xfId="2993" xr:uid="{AB4AAB3D-615E-48AD-93FC-E1B59E8EE077}"/>
    <cellStyle name="40% - Accent4 5 4 4 2" xfId="44681" xr:uid="{6F41C91F-0AB2-46FA-90FC-2E2F9EA0C549}"/>
    <cellStyle name="40% - Accent4 5 4 4 3" xfId="31031" xr:uid="{A87094E7-EF84-4A63-BAFF-0D7CC32FC135}"/>
    <cellStyle name="40% - Accent4 5 4 4 4" xfId="17468" xr:uid="{5324945B-4DF8-4D95-86C7-549DA56D4659}"/>
    <cellStyle name="40% - Accent4 5 4 5" xfId="44676" xr:uid="{2CAA2A19-20DD-4690-982C-2FC13DD28100}"/>
    <cellStyle name="40% - Accent4 5 4 6" xfId="31026" xr:uid="{82DA1132-C520-4736-9E7C-A35B2042FD9C}"/>
    <cellStyle name="40% - Accent4 5 4 7" xfId="17463" xr:uid="{7414EB97-8109-4851-8A67-A15E22D94249}"/>
    <cellStyle name="40% - Accent4 5 5" xfId="2994" xr:uid="{2EE52EDD-65A4-47D8-872C-CBE669110C55}"/>
    <cellStyle name="40% - Accent4 5 5 2" xfId="2995" xr:uid="{50C9A8B5-D64C-4B8F-B28A-1EB515C3B65B}"/>
    <cellStyle name="40% - Accent4 5 5 2 2" xfId="2996" xr:uid="{E942C141-4179-432E-B2C8-193DADBF9DDD}"/>
    <cellStyle name="40% - Accent4 5 5 2 2 2" xfId="44684" xr:uid="{10024BDA-97EB-4FF9-B4EA-C76C6E8F6A0F}"/>
    <cellStyle name="40% - Accent4 5 5 2 2 3" xfId="31034" xr:uid="{139756FD-90FC-4951-A0AC-383B879C0642}"/>
    <cellStyle name="40% - Accent4 5 5 2 2 4" xfId="17471" xr:uid="{0704D26A-E281-4690-ADD6-6ADBB834E7C5}"/>
    <cellStyle name="40% - Accent4 5 5 2 3" xfId="44683" xr:uid="{D0A47C6C-D417-4C07-8BE6-AD646AD27B51}"/>
    <cellStyle name="40% - Accent4 5 5 2 4" xfId="31033" xr:uid="{5A25ACF1-C9F9-4C6C-8ABF-0C302D417F08}"/>
    <cellStyle name="40% - Accent4 5 5 2 5" xfId="17470" xr:uid="{51F20930-8688-4F76-B008-879952D859CB}"/>
    <cellStyle name="40% - Accent4 5 5 3" xfId="2997" xr:uid="{40DE909B-C36A-472B-9D43-FD27FED5A7DE}"/>
    <cellStyle name="40% - Accent4 5 5 3 2" xfId="2998" xr:uid="{2A65CE6E-0DB9-4D31-A9D0-85695A54AA81}"/>
    <cellStyle name="40% - Accent4 5 5 3 2 2" xfId="44686" xr:uid="{F5C78643-A861-4FFD-AA9C-3997D4F510B4}"/>
    <cellStyle name="40% - Accent4 5 5 3 2 3" xfId="31036" xr:uid="{68C86101-1C45-43DF-AF77-1E6447B61B00}"/>
    <cellStyle name="40% - Accent4 5 5 3 2 4" xfId="17473" xr:uid="{7106DD60-D55C-4FAB-85FD-1B7C8CC32428}"/>
    <cellStyle name="40% - Accent4 5 5 3 3" xfId="44685" xr:uid="{6C190651-48F9-4A8A-80A9-C56302AE3137}"/>
    <cellStyle name="40% - Accent4 5 5 3 4" xfId="31035" xr:uid="{85597FEC-B36D-46E3-8A5D-8FBF1E7BA4BD}"/>
    <cellStyle name="40% - Accent4 5 5 3 5" xfId="17472" xr:uid="{9951F1B7-3113-4484-8F8F-028A6E98F53D}"/>
    <cellStyle name="40% - Accent4 5 5 4" xfId="2999" xr:uid="{E92DA245-A481-4268-A98E-93763B723AFE}"/>
    <cellStyle name="40% - Accent4 5 5 4 2" xfId="44687" xr:uid="{3A8DDC5D-8F79-4AD5-98F9-FBD535BB1AD7}"/>
    <cellStyle name="40% - Accent4 5 5 4 3" xfId="31037" xr:uid="{96792899-CE8B-44D2-A1BD-A273CD480F0E}"/>
    <cellStyle name="40% - Accent4 5 5 4 4" xfId="17474" xr:uid="{60C3F6E7-9700-4F09-A6FE-B1D4831E7DC2}"/>
    <cellStyle name="40% - Accent4 5 5 5" xfId="44682" xr:uid="{9511AC1E-9EB2-48D3-B7ED-0D7F1AB0ED3A}"/>
    <cellStyle name="40% - Accent4 5 5 6" xfId="31032" xr:uid="{D147DD7A-A1F6-40ED-8552-43A07A991DE9}"/>
    <cellStyle name="40% - Accent4 5 5 7" xfId="17469" xr:uid="{7AE0EC98-5F39-4945-B99C-9B7B8EDBA3E9}"/>
    <cellStyle name="40% - Accent4 5 6" xfId="3000" xr:uid="{DA463CB4-DAF3-46C0-93E1-ABF2F0D433A6}"/>
    <cellStyle name="40% - Accent4 5 6 2" xfId="3001" xr:uid="{63F30D9F-E389-4569-B5B9-1D2179A0A762}"/>
    <cellStyle name="40% - Accent4 5 6 2 2" xfId="44689" xr:uid="{865F7F02-CFBB-4BAB-B7FA-A16FF461B680}"/>
    <cellStyle name="40% - Accent4 5 6 2 3" xfId="31039" xr:uid="{19DC76DF-8BEA-4C1F-AA38-3B026247B635}"/>
    <cellStyle name="40% - Accent4 5 6 2 4" xfId="17476" xr:uid="{190409FB-5EF3-4974-885C-B61AB291E2DF}"/>
    <cellStyle name="40% - Accent4 5 6 3" xfId="44688" xr:uid="{DF98998D-9017-4BAC-ADC6-B1866BF45451}"/>
    <cellStyle name="40% - Accent4 5 6 4" xfId="31038" xr:uid="{DE86E4B0-468D-4FCA-A989-A047FD4FF7C7}"/>
    <cellStyle name="40% - Accent4 5 6 5" xfId="17475" xr:uid="{2987D037-B415-4263-8E5E-F3FEAC6084DD}"/>
    <cellStyle name="40% - Accent4 5 7" xfId="3002" xr:uid="{495233D3-51BE-4707-8FA3-67C434D8DEC6}"/>
    <cellStyle name="40% - Accent4 5 7 2" xfId="3003" xr:uid="{B2B12FBA-B306-4467-BB5A-A1141C35FC53}"/>
    <cellStyle name="40% - Accent4 5 7 2 2" xfId="44691" xr:uid="{603054D6-16BF-405E-8A8D-D261742E0451}"/>
    <cellStyle name="40% - Accent4 5 7 2 3" xfId="31041" xr:uid="{C1B2B3B3-2DF1-4E13-8AB9-050EE38015A8}"/>
    <cellStyle name="40% - Accent4 5 7 2 4" xfId="17478" xr:uid="{C6E080C1-948A-4C4B-B96E-B23CB1017883}"/>
    <cellStyle name="40% - Accent4 5 7 3" xfId="44690" xr:uid="{9B607260-0A22-48D3-B543-F6ED6EF01331}"/>
    <cellStyle name="40% - Accent4 5 7 4" xfId="31040" xr:uid="{7DFBC53F-36D6-4EA5-AEBC-A825AF41428F}"/>
    <cellStyle name="40% - Accent4 5 7 5" xfId="17477" xr:uid="{02881253-20E1-441C-819A-44D0FB32F7CC}"/>
    <cellStyle name="40% - Accent4 5 8" xfId="3004" xr:uid="{AD6B68B2-A409-48EB-A0DC-189A759A0D56}"/>
    <cellStyle name="40% - Accent4 5 8 2" xfId="44692" xr:uid="{3FE59F0C-A92B-4111-8A11-B98457117D78}"/>
    <cellStyle name="40% - Accent4 5 8 3" xfId="31042" xr:uid="{FEF606BE-64DE-4A9C-9529-9D8058424C3B}"/>
    <cellStyle name="40% - Accent4 5 8 4" xfId="17479" xr:uid="{95319285-EBE8-4D8E-BBAA-6426CB45CE6C}"/>
    <cellStyle name="40% - Accent4 5 9" xfId="44657" xr:uid="{8049480E-2168-4812-8454-4C939BAC6E51}"/>
    <cellStyle name="40% - Accent4 6" xfId="3005" xr:uid="{DA5EF6EE-3330-43ED-899B-CDCB62884595}"/>
    <cellStyle name="40% - Accent4 6 10" xfId="31043" xr:uid="{1579BFDE-E320-4AE8-BA95-FEC68D92A3D0}"/>
    <cellStyle name="40% - Accent4 6 11" xfId="17480" xr:uid="{D68B0D37-C6E2-4ED8-9744-DF187145B0FA}"/>
    <cellStyle name="40% - Accent4 6 2" xfId="3006" xr:uid="{B5741364-66F2-4102-AB06-FC6143F1CD9D}"/>
    <cellStyle name="40% - Accent4 6 2 2" xfId="3007" xr:uid="{C7D45EE0-2D0C-4378-8F15-0A4B25BCABC1}"/>
    <cellStyle name="40% - Accent4 6 2 2 2" xfId="3008" xr:uid="{38A5533C-EB8C-453A-905E-20845FA3177B}"/>
    <cellStyle name="40% - Accent4 6 2 2 2 2" xfId="3009" xr:uid="{5CE88CC5-A07E-4E1C-AAAE-C6D96C11D50C}"/>
    <cellStyle name="40% - Accent4 6 2 2 2 2 2" xfId="44697" xr:uid="{F7082AA9-F448-403B-A968-6473C9968981}"/>
    <cellStyle name="40% - Accent4 6 2 2 2 2 3" xfId="31047" xr:uid="{806F786A-2085-40E5-96D7-9293C08F189A}"/>
    <cellStyle name="40% - Accent4 6 2 2 2 2 4" xfId="17484" xr:uid="{62C4B73A-8C38-40F8-B990-821FBA008AEB}"/>
    <cellStyle name="40% - Accent4 6 2 2 2 3" xfId="44696" xr:uid="{37245506-F590-43FB-8077-CCE342298696}"/>
    <cellStyle name="40% - Accent4 6 2 2 2 4" xfId="31046" xr:uid="{46ECC687-F47C-4F31-BE78-FDE21BDD3D1A}"/>
    <cellStyle name="40% - Accent4 6 2 2 2 5" xfId="17483" xr:uid="{604737D8-3205-422E-896A-C1B7ADE74BAD}"/>
    <cellStyle name="40% - Accent4 6 2 2 3" xfId="3010" xr:uid="{0B689D37-0A78-4021-BB82-36EB89CAD97D}"/>
    <cellStyle name="40% - Accent4 6 2 2 3 2" xfId="3011" xr:uid="{17138C7A-20A8-4EAC-A595-0A7A713AD735}"/>
    <cellStyle name="40% - Accent4 6 2 2 3 2 2" xfId="44699" xr:uid="{3D058F4E-EBF1-4B74-9DFF-0248777F3887}"/>
    <cellStyle name="40% - Accent4 6 2 2 3 2 3" xfId="31049" xr:uid="{66112B41-65A4-483A-AFBE-010AE1C71B2C}"/>
    <cellStyle name="40% - Accent4 6 2 2 3 2 4" xfId="17486" xr:uid="{1F7FBFCD-9505-4434-9AE8-1B5FA79B7808}"/>
    <cellStyle name="40% - Accent4 6 2 2 3 3" xfId="44698" xr:uid="{074A2F92-4AF0-4E42-928E-A0C4C19FCF6D}"/>
    <cellStyle name="40% - Accent4 6 2 2 3 4" xfId="31048" xr:uid="{2CBDFAE6-5684-44AE-8043-710773257BE4}"/>
    <cellStyle name="40% - Accent4 6 2 2 3 5" xfId="17485" xr:uid="{D68D5575-279A-4045-966F-0F1E11BF45AE}"/>
    <cellStyle name="40% - Accent4 6 2 2 4" xfId="3012" xr:uid="{7A95B28D-B1F6-4508-8469-C78BD56BDBD9}"/>
    <cellStyle name="40% - Accent4 6 2 2 4 2" xfId="44700" xr:uid="{5CD8FB67-6F3B-443A-9754-79732DA56724}"/>
    <cellStyle name="40% - Accent4 6 2 2 4 3" xfId="31050" xr:uid="{A40B7257-F6C0-4414-9BA6-51D5060CA9D6}"/>
    <cellStyle name="40% - Accent4 6 2 2 4 4" xfId="17487" xr:uid="{E85E04E3-FB41-4CC0-BB77-9A10D61B22BD}"/>
    <cellStyle name="40% - Accent4 6 2 2 5" xfId="44695" xr:uid="{434B2276-A8C7-445E-9937-4AF3073754CB}"/>
    <cellStyle name="40% - Accent4 6 2 2 6" xfId="31045" xr:uid="{8D64D134-3E75-4C4A-88B0-18588850C043}"/>
    <cellStyle name="40% - Accent4 6 2 2 7" xfId="17482" xr:uid="{91DCEE78-69A3-4C4E-A401-20DCD61DD46D}"/>
    <cellStyle name="40% - Accent4 6 2 3" xfId="3013" xr:uid="{56FA3DAA-759E-4CA9-BEF4-9BCC036FB9FC}"/>
    <cellStyle name="40% - Accent4 6 2 3 2" xfId="3014" xr:uid="{CB1F10B3-9C51-4C67-9015-58F6EB9B16C5}"/>
    <cellStyle name="40% - Accent4 6 2 3 2 2" xfId="44702" xr:uid="{01DD6C32-9949-4F31-8B64-0536617B2E50}"/>
    <cellStyle name="40% - Accent4 6 2 3 2 3" xfId="31052" xr:uid="{D3681E86-5B47-4C3D-8FB3-C8D6F393E82F}"/>
    <cellStyle name="40% - Accent4 6 2 3 2 4" xfId="17489" xr:uid="{EFF34FCD-2A5F-4055-AB16-2CEA9ED9DB03}"/>
    <cellStyle name="40% - Accent4 6 2 3 3" xfId="44701" xr:uid="{3C13963B-29A0-4F06-8265-8E07713F7638}"/>
    <cellStyle name="40% - Accent4 6 2 3 4" xfId="31051" xr:uid="{398D7839-0100-49D8-B0A0-3EE7F43B6844}"/>
    <cellStyle name="40% - Accent4 6 2 3 5" xfId="17488" xr:uid="{7EF408F1-8414-4C50-A9F7-5F59D2495B2B}"/>
    <cellStyle name="40% - Accent4 6 2 4" xfId="3015" xr:uid="{F1D544BA-9F42-49EA-815C-AE906A7DFE4D}"/>
    <cellStyle name="40% - Accent4 6 2 4 2" xfId="3016" xr:uid="{F2F99AB9-3C62-43CE-9986-8057947AB67C}"/>
    <cellStyle name="40% - Accent4 6 2 4 2 2" xfId="44704" xr:uid="{64B6715B-93DB-497A-9E83-55F72B822F07}"/>
    <cellStyle name="40% - Accent4 6 2 4 2 3" xfId="31054" xr:uid="{947510B6-9B37-4EF7-90B2-4DB3F3E3A488}"/>
    <cellStyle name="40% - Accent4 6 2 4 2 4" xfId="17491" xr:uid="{4240D065-0FAE-447B-86C6-B2022C908BA2}"/>
    <cellStyle name="40% - Accent4 6 2 4 3" xfId="44703" xr:uid="{3796EBAB-75A9-499B-A1C2-5219F976548B}"/>
    <cellStyle name="40% - Accent4 6 2 4 4" xfId="31053" xr:uid="{D9213EA2-EFF6-47A6-95E1-D81B70A8EA16}"/>
    <cellStyle name="40% - Accent4 6 2 4 5" xfId="17490" xr:uid="{EE29441D-78B3-4D82-8386-12B430B02325}"/>
    <cellStyle name="40% - Accent4 6 2 5" xfId="3017" xr:uid="{9FDD5F2B-7CC4-44E5-99FC-49A28CD357F2}"/>
    <cellStyle name="40% - Accent4 6 2 5 2" xfId="44705" xr:uid="{0C1C95D5-183A-4341-8E00-6A44A103C1AB}"/>
    <cellStyle name="40% - Accent4 6 2 5 3" xfId="31055" xr:uid="{5FA68467-CC3E-4F31-91E7-2AFB861B1B31}"/>
    <cellStyle name="40% - Accent4 6 2 5 4" xfId="17492" xr:uid="{329783BC-6288-42AE-83F6-3D655F641DEA}"/>
    <cellStyle name="40% - Accent4 6 2 6" xfId="44694" xr:uid="{CC1E8D1D-A22F-45BA-88CF-1F9028348B08}"/>
    <cellStyle name="40% - Accent4 6 2 7" xfId="31044" xr:uid="{EC9746EE-2C7B-4ACB-A551-696A46E6D4B7}"/>
    <cellStyle name="40% - Accent4 6 2 8" xfId="17481" xr:uid="{EAD3D172-FF2E-4BB8-BF4F-06A7255EF72D}"/>
    <cellStyle name="40% - Accent4 6 3" xfId="3018" xr:uid="{7392AFF8-4142-4107-A28F-21F72F1F7E1C}"/>
    <cellStyle name="40% - Accent4 6 3 2" xfId="3019" xr:uid="{BE3F3751-EE66-4EC8-9FF0-0DBE13A2B0AA}"/>
    <cellStyle name="40% - Accent4 6 3 2 2" xfId="3020" xr:uid="{CAFFE5A5-207C-4338-9489-03FD630CF987}"/>
    <cellStyle name="40% - Accent4 6 3 2 2 2" xfId="44708" xr:uid="{6F6608B2-4588-49AA-B714-A9C2961F066B}"/>
    <cellStyle name="40% - Accent4 6 3 2 2 3" xfId="31058" xr:uid="{35F99B03-B304-451B-A151-A22D2CAE069A}"/>
    <cellStyle name="40% - Accent4 6 3 2 2 4" xfId="17495" xr:uid="{3FBB8DFA-B207-4F6E-B8AE-F2DCF9A6BFA2}"/>
    <cellStyle name="40% - Accent4 6 3 2 3" xfId="44707" xr:uid="{1D28A482-4EFF-48F6-8AA5-7B19D01D3075}"/>
    <cellStyle name="40% - Accent4 6 3 2 4" xfId="31057" xr:uid="{7C0ED82F-6F00-4B72-90C9-E735DFE1B324}"/>
    <cellStyle name="40% - Accent4 6 3 2 5" xfId="17494" xr:uid="{00480A91-C236-4A02-8C9A-808405FD2D6F}"/>
    <cellStyle name="40% - Accent4 6 3 3" xfId="3021" xr:uid="{3D9975DF-4618-4BF1-8810-23B74A009AFF}"/>
    <cellStyle name="40% - Accent4 6 3 3 2" xfId="3022" xr:uid="{C8995C30-A251-409D-9AF7-EBCB6C43C181}"/>
    <cellStyle name="40% - Accent4 6 3 3 2 2" xfId="44710" xr:uid="{9388F5E2-AC2F-4AF4-80E3-3DD2EF8D3147}"/>
    <cellStyle name="40% - Accent4 6 3 3 2 3" xfId="31060" xr:uid="{438A942F-EE15-4790-B902-9B557B2ACE49}"/>
    <cellStyle name="40% - Accent4 6 3 3 2 4" xfId="17497" xr:uid="{FFE2B5A3-D122-4534-9E99-8EA7E65C5726}"/>
    <cellStyle name="40% - Accent4 6 3 3 3" xfId="44709" xr:uid="{14CCA5F4-2BE3-4BBA-862A-A0189DE63C5F}"/>
    <cellStyle name="40% - Accent4 6 3 3 4" xfId="31059" xr:uid="{68ADF246-F7AE-4810-B7F6-F84F4D0AF653}"/>
    <cellStyle name="40% - Accent4 6 3 3 5" xfId="17496" xr:uid="{BA744C12-C0D6-4D32-970F-E503BA3CE527}"/>
    <cellStyle name="40% - Accent4 6 3 4" xfId="3023" xr:uid="{51339A94-9FC2-41DB-BEE9-F1CF73937120}"/>
    <cellStyle name="40% - Accent4 6 3 4 2" xfId="44711" xr:uid="{1EE4C1E1-9C79-403B-9C9E-CAFB4AAB5B68}"/>
    <cellStyle name="40% - Accent4 6 3 4 3" xfId="31061" xr:uid="{4F92F210-ABAD-4EB3-8453-43BD8979B2F2}"/>
    <cellStyle name="40% - Accent4 6 3 4 4" xfId="17498" xr:uid="{CC2B76C9-7D80-44FF-9CF1-6EBD205022F0}"/>
    <cellStyle name="40% - Accent4 6 3 5" xfId="44706" xr:uid="{9FC61671-8B6C-4EEB-A6FD-8FC672806C18}"/>
    <cellStyle name="40% - Accent4 6 3 6" xfId="31056" xr:uid="{1181F189-5D86-443A-9BE9-7C8532FE8129}"/>
    <cellStyle name="40% - Accent4 6 3 7" xfId="17493" xr:uid="{575FBEFE-D549-41FC-8DD9-A4FC9EF266DD}"/>
    <cellStyle name="40% - Accent4 6 4" xfId="3024" xr:uid="{924F3F53-0830-4E25-99B4-78D9B6CA5D7B}"/>
    <cellStyle name="40% - Accent4 6 4 2" xfId="3025" xr:uid="{042C4773-5F73-46A8-8437-1144E228BDD5}"/>
    <cellStyle name="40% - Accent4 6 4 2 2" xfId="3026" xr:uid="{4EBC94B1-531A-4B3C-8217-5673D61C49B0}"/>
    <cellStyle name="40% - Accent4 6 4 2 2 2" xfId="44714" xr:uid="{7DFA46FC-C113-4FD8-839C-48708E04F46C}"/>
    <cellStyle name="40% - Accent4 6 4 2 2 3" xfId="31064" xr:uid="{9FF63858-DF8C-4EF2-8A0E-D8E821CDBCCA}"/>
    <cellStyle name="40% - Accent4 6 4 2 2 4" xfId="17501" xr:uid="{EFC3D6F6-9E01-4D7E-B49C-8C92A6F59335}"/>
    <cellStyle name="40% - Accent4 6 4 2 3" xfId="44713" xr:uid="{7BF7C985-0256-4B2C-8C12-83C44559FC6D}"/>
    <cellStyle name="40% - Accent4 6 4 2 4" xfId="31063" xr:uid="{D02F2AC8-0C9D-4F90-BF4E-D796652FEAB3}"/>
    <cellStyle name="40% - Accent4 6 4 2 5" xfId="17500" xr:uid="{8D4DBBA3-17EC-4586-BA0F-8558A897D626}"/>
    <cellStyle name="40% - Accent4 6 4 3" xfId="3027" xr:uid="{D565C7A0-B5FB-40AD-A624-2CC3A2D35F92}"/>
    <cellStyle name="40% - Accent4 6 4 3 2" xfId="3028" xr:uid="{69ADE5AC-E68E-4767-849F-0CEAEF394E22}"/>
    <cellStyle name="40% - Accent4 6 4 3 2 2" xfId="44716" xr:uid="{932C2A7C-2A80-4619-90CF-9FCC4061CF84}"/>
    <cellStyle name="40% - Accent4 6 4 3 2 3" xfId="31066" xr:uid="{C845FD4D-5A51-4A5D-BD71-D2CEC838428E}"/>
    <cellStyle name="40% - Accent4 6 4 3 2 4" xfId="17503" xr:uid="{FFC2F1A7-13E3-4485-927B-8606B8E69F2E}"/>
    <cellStyle name="40% - Accent4 6 4 3 3" xfId="44715" xr:uid="{BF4EA356-7A70-4B77-971B-D79FF63744C8}"/>
    <cellStyle name="40% - Accent4 6 4 3 4" xfId="31065" xr:uid="{8527381F-CDBC-4E7B-912F-E5A6542A73D7}"/>
    <cellStyle name="40% - Accent4 6 4 3 5" xfId="17502" xr:uid="{0C3FA676-18ED-4A94-83E4-443040CB8B32}"/>
    <cellStyle name="40% - Accent4 6 4 4" xfId="3029" xr:uid="{C782DB06-2B65-4D0A-AC5A-038765B35C10}"/>
    <cellStyle name="40% - Accent4 6 4 4 2" xfId="44717" xr:uid="{7E0A98FF-9971-469E-BB53-8671ED21E802}"/>
    <cellStyle name="40% - Accent4 6 4 4 3" xfId="31067" xr:uid="{2EB704A6-6D1D-4B19-9B98-78D11388D9A0}"/>
    <cellStyle name="40% - Accent4 6 4 4 4" xfId="17504" xr:uid="{70C63707-9D93-4F7D-B093-EF43E4671834}"/>
    <cellStyle name="40% - Accent4 6 4 5" xfId="44712" xr:uid="{98A84B41-FAF9-41E3-92B6-4F95C75B0957}"/>
    <cellStyle name="40% - Accent4 6 4 6" xfId="31062" xr:uid="{E01A852C-878F-4096-AC5C-B3ACF9E8A30C}"/>
    <cellStyle name="40% - Accent4 6 4 7" xfId="17499" xr:uid="{D3C89CB7-22EA-452E-8E8F-1BF399F952F1}"/>
    <cellStyle name="40% - Accent4 6 5" xfId="3030" xr:uid="{3863BB22-4733-45EB-9978-7341899A9F6E}"/>
    <cellStyle name="40% - Accent4 6 5 2" xfId="3031" xr:uid="{E6AF9A60-084D-4FEA-90E0-DC6691141608}"/>
    <cellStyle name="40% - Accent4 6 5 2 2" xfId="3032" xr:uid="{86056A21-AFD3-435C-91A1-DA9FF703117B}"/>
    <cellStyle name="40% - Accent4 6 5 2 2 2" xfId="44720" xr:uid="{9365AADF-3A8D-4817-A9E8-F445559E5C76}"/>
    <cellStyle name="40% - Accent4 6 5 2 2 3" xfId="31070" xr:uid="{A31BCFB0-4CF1-41C9-86A8-B0C8AEAF4003}"/>
    <cellStyle name="40% - Accent4 6 5 2 2 4" xfId="17507" xr:uid="{4971BD73-A4C9-4D76-999F-B4F800011916}"/>
    <cellStyle name="40% - Accent4 6 5 2 3" xfId="44719" xr:uid="{8887151A-8F3B-42D1-A59E-FDA5FB1C80F8}"/>
    <cellStyle name="40% - Accent4 6 5 2 4" xfId="31069" xr:uid="{7BA130A1-753D-4A78-8536-7B07D4A3C6E8}"/>
    <cellStyle name="40% - Accent4 6 5 2 5" xfId="17506" xr:uid="{04A78C65-79A7-4DEF-BA8D-16BF21C86ECB}"/>
    <cellStyle name="40% - Accent4 6 5 3" xfId="3033" xr:uid="{22A492AB-31D9-4D4C-81AA-BE09C177E00A}"/>
    <cellStyle name="40% - Accent4 6 5 3 2" xfId="3034" xr:uid="{CB319C75-9242-44B6-B373-7A3D97651242}"/>
    <cellStyle name="40% - Accent4 6 5 3 2 2" xfId="44722" xr:uid="{F457EAA3-F795-4E03-9298-6ECFFE853C83}"/>
    <cellStyle name="40% - Accent4 6 5 3 2 3" xfId="31072" xr:uid="{7F6A6316-579D-4E52-B193-50CB9A64A55B}"/>
    <cellStyle name="40% - Accent4 6 5 3 2 4" xfId="17509" xr:uid="{9100B33D-8F47-4351-A809-0D1E0FB93879}"/>
    <cellStyle name="40% - Accent4 6 5 3 3" xfId="44721" xr:uid="{617F3158-980F-49FB-83E1-9913FFE86D62}"/>
    <cellStyle name="40% - Accent4 6 5 3 4" xfId="31071" xr:uid="{301629AA-9C64-4353-B2A6-6AC8705B6414}"/>
    <cellStyle name="40% - Accent4 6 5 3 5" xfId="17508" xr:uid="{1935811F-F1A4-40EC-A072-564F50D174B0}"/>
    <cellStyle name="40% - Accent4 6 5 4" xfId="3035" xr:uid="{6794FE2B-BCB2-4B1F-B303-3F1EC3A78217}"/>
    <cellStyle name="40% - Accent4 6 5 4 2" xfId="44723" xr:uid="{6AD14AAD-7F83-4A1E-BCCC-1D6CB0A82C26}"/>
    <cellStyle name="40% - Accent4 6 5 4 3" xfId="31073" xr:uid="{B1238F43-9330-44CB-ADDB-4492FB12559D}"/>
    <cellStyle name="40% - Accent4 6 5 4 4" xfId="17510" xr:uid="{2D4DA161-F859-4E7E-9986-E2EA56276668}"/>
    <cellStyle name="40% - Accent4 6 5 5" xfId="44718" xr:uid="{8086B931-8C62-4A8E-92DA-12CB01826703}"/>
    <cellStyle name="40% - Accent4 6 5 6" xfId="31068" xr:uid="{8DB22203-6207-4488-BDFF-30992CC48C87}"/>
    <cellStyle name="40% - Accent4 6 5 7" xfId="17505" xr:uid="{29481B44-DDB8-4787-9813-E8F98302668D}"/>
    <cellStyle name="40% - Accent4 6 6" xfId="3036" xr:uid="{7E09265E-4075-4B9B-86F4-26ADEF7D509A}"/>
    <cellStyle name="40% - Accent4 6 6 2" xfId="3037" xr:uid="{C4E0E814-71C7-4B8F-8BDF-E6E9AA8987F3}"/>
    <cellStyle name="40% - Accent4 6 6 2 2" xfId="44725" xr:uid="{7CD36D76-2FC5-49B6-A660-1051F5CD7954}"/>
    <cellStyle name="40% - Accent4 6 6 2 3" xfId="31075" xr:uid="{784CA776-EA36-4E0C-8964-577C5C3079A7}"/>
    <cellStyle name="40% - Accent4 6 6 2 4" xfId="17512" xr:uid="{FBAE4783-BE6E-4579-9635-092053759F05}"/>
    <cellStyle name="40% - Accent4 6 6 3" xfId="44724" xr:uid="{7122662B-EC3F-4B9E-A1EA-628E52D92253}"/>
    <cellStyle name="40% - Accent4 6 6 4" xfId="31074" xr:uid="{2D4A92A4-A9D2-43F1-BB89-0906143203DA}"/>
    <cellStyle name="40% - Accent4 6 6 5" xfId="17511" xr:uid="{BD208272-E6CF-4AE3-BE3A-AD64E924417F}"/>
    <cellStyle name="40% - Accent4 6 7" xfId="3038" xr:uid="{C2468A01-7FE8-4639-8628-2EBF7D1CAAFE}"/>
    <cellStyle name="40% - Accent4 6 7 2" xfId="3039" xr:uid="{C01E1DCE-8640-4B1B-A2E6-FC59AACA3F2B}"/>
    <cellStyle name="40% - Accent4 6 7 2 2" xfId="44727" xr:uid="{2CAA7CAE-392A-4D2E-A4FD-415D2950D521}"/>
    <cellStyle name="40% - Accent4 6 7 2 3" xfId="31077" xr:uid="{A6B922EF-1E2C-48B2-BA23-058FC6CC071C}"/>
    <cellStyle name="40% - Accent4 6 7 2 4" xfId="17514" xr:uid="{CA466A10-760F-410C-807C-DB887E8B916A}"/>
    <cellStyle name="40% - Accent4 6 7 3" xfId="44726" xr:uid="{AF8B2E33-8FF6-4B4C-9A34-3B37CCFBC644}"/>
    <cellStyle name="40% - Accent4 6 7 4" xfId="31076" xr:uid="{FB4B87D0-07E6-4BFA-A6F4-A612F0D0DB56}"/>
    <cellStyle name="40% - Accent4 6 7 5" xfId="17513" xr:uid="{19E92702-4DE0-4531-A101-7D21B3173F3C}"/>
    <cellStyle name="40% - Accent4 6 8" xfId="3040" xr:uid="{D815BB97-CD24-4E5F-8926-D80121AA5ECB}"/>
    <cellStyle name="40% - Accent4 6 8 2" xfId="44728" xr:uid="{DA7CDFE2-F93E-4480-9427-18A371CA4FF7}"/>
    <cellStyle name="40% - Accent4 6 8 3" xfId="31078" xr:uid="{2FAB564F-47B8-4F70-B660-8EEEF01A81CF}"/>
    <cellStyle name="40% - Accent4 6 8 4" xfId="17515" xr:uid="{CC4B4EA9-8631-466A-BB5B-4587D6EA5EA0}"/>
    <cellStyle name="40% - Accent4 6 9" xfId="44693" xr:uid="{2AD49872-F792-4062-A684-1CCF5F017671}"/>
    <cellStyle name="40% - Accent4 7" xfId="3041" xr:uid="{BA6E3239-5A2F-4DD7-8A58-0D34E830D32E}"/>
    <cellStyle name="40% - Accent4 7 10" xfId="31079" xr:uid="{E8929A2F-C68A-47C0-A57E-20406C048B68}"/>
    <cellStyle name="40% - Accent4 7 11" xfId="17516" xr:uid="{7FEC0639-AB45-4D6B-AFCB-BF7315462E24}"/>
    <cellStyle name="40% - Accent4 7 2" xfId="3042" xr:uid="{BF61F0F4-3ED7-4024-9878-F7A7B5C75143}"/>
    <cellStyle name="40% - Accent4 7 2 2" xfId="3043" xr:uid="{6EE8E13C-AFF7-4D94-9374-7757C620A49B}"/>
    <cellStyle name="40% - Accent4 7 2 2 2" xfId="3044" xr:uid="{AC5FFB2D-B0AC-4602-A9D6-F2D9E32C5605}"/>
    <cellStyle name="40% - Accent4 7 2 2 2 2" xfId="3045" xr:uid="{E96A1140-83E0-423E-84FF-E1F7E765E09C}"/>
    <cellStyle name="40% - Accent4 7 2 2 2 2 2" xfId="44733" xr:uid="{2032530B-34E0-436A-ADD3-6087F389C98F}"/>
    <cellStyle name="40% - Accent4 7 2 2 2 2 3" xfId="31083" xr:uid="{5C1BA62A-FB7D-4189-8C0B-B3DF8FA999F8}"/>
    <cellStyle name="40% - Accent4 7 2 2 2 2 4" xfId="17520" xr:uid="{4620D0D7-6871-4594-A444-BAADE00D9E3E}"/>
    <cellStyle name="40% - Accent4 7 2 2 2 3" xfId="44732" xr:uid="{5D158B48-21C3-42F1-B0AC-1099FE6D4BE5}"/>
    <cellStyle name="40% - Accent4 7 2 2 2 4" xfId="31082" xr:uid="{D389C292-8F8A-4E5B-A29A-F415689122E9}"/>
    <cellStyle name="40% - Accent4 7 2 2 2 5" xfId="17519" xr:uid="{A7CA2B3C-DAF8-4866-91DB-BBDD4EDC6EF0}"/>
    <cellStyle name="40% - Accent4 7 2 2 3" xfId="3046" xr:uid="{67124338-4E0B-40E8-BEF0-98ABF30B082C}"/>
    <cellStyle name="40% - Accent4 7 2 2 3 2" xfId="3047" xr:uid="{A2F790F4-E772-4FAB-B0A4-F92D00B94325}"/>
    <cellStyle name="40% - Accent4 7 2 2 3 2 2" xfId="44735" xr:uid="{A0E52A6A-1C34-4E85-91E1-1B5883C1DED9}"/>
    <cellStyle name="40% - Accent4 7 2 2 3 2 3" xfId="31085" xr:uid="{65E7B34C-7EAD-4C26-BE50-D4FABFB46B55}"/>
    <cellStyle name="40% - Accent4 7 2 2 3 2 4" xfId="17522" xr:uid="{5348112A-36CD-4B0F-837D-ED362A44A583}"/>
    <cellStyle name="40% - Accent4 7 2 2 3 3" xfId="44734" xr:uid="{4B504A4F-2A32-4CE7-9079-D8B1BD097352}"/>
    <cellStyle name="40% - Accent4 7 2 2 3 4" xfId="31084" xr:uid="{242B4B9C-006B-433B-921C-EF45305CB7DE}"/>
    <cellStyle name="40% - Accent4 7 2 2 3 5" xfId="17521" xr:uid="{17C34449-D079-42BE-B140-BC58B4030187}"/>
    <cellStyle name="40% - Accent4 7 2 2 4" xfId="3048" xr:uid="{38CCB847-BF6B-4C5B-B56F-5D1C23186949}"/>
    <cellStyle name="40% - Accent4 7 2 2 4 2" xfId="44736" xr:uid="{3B86B4AC-90D0-48E3-97B3-DA9AC3FC8BA1}"/>
    <cellStyle name="40% - Accent4 7 2 2 4 3" xfId="31086" xr:uid="{61009566-A685-4C53-A8C0-79323A783399}"/>
    <cellStyle name="40% - Accent4 7 2 2 4 4" xfId="17523" xr:uid="{43653A8E-3B57-4557-B79A-E98830D11533}"/>
    <cellStyle name="40% - Accent4 7 2 2 5" xfId="44731" xr:uid="{5A00ED58-FABA-4087-AF3C-2C72A3B5F1DE}"/>
    <cellStyle name="40% - Accent4 7 2 2 6" xfId="31081" xr:uid="{E7EE678A-272C-4D31-B055-0D1AF79F193A}"/>
    <cellStyle name="40% - Accent4 7 2 2 7" xfId="17518" xr:uid="{464D0BC0-C481-469B-96DE-AF1FAA1EF5C5}"/>
    <cellStyle name="40% - Accent4 7 2 3" xfId="3049" xr:uid="{A98E558A-5A31-42BD-8C79-BE91FCFBB965}"/>
    <cellStyle name="40% - Accent4 7 2 3 2" xfId="3050" xr:uid="{D24CD3A2-898A-41FD-881F-CB4C30C4022C}"/>
    <cellStyle name="40% - Accent4 7 2 3 2 2" xfId="44738" xr:uid="{264B6D1C-7B7D-4297-B685-9A478CEF4212}"/>
    <cellStyle name="40% - Accent4 7 2 3 2 3" xfId="31088" xr:uid="{B5D09C55-F2A3-47AA-9B23-90E0C082F21C}"/>
    <cellStyle name="40% - Accent4 7 2 3 2 4" xfId="17525" xr:uid="{7C39518F-0CCA-4EF4-8961-FC6DB87C432F}"/>
    <cellStyle name="40% - Accent4 7 2 3 3" xfId="44737" xr:uid="{4D356ABB-E8CB-4D41-8842-7FA97E83A684}"/>
    <cellStyle name="40% - Accent4 7 2 3 4" xfId="31087" xr:uid="{EED66B80-1801-46C4-8897-DA167BAC3B61}"/>
    <cellStyle name="40% - Accent4 7 2 3 5" xfId="17524" xr:uid="{05997BCC-2F77-4184-BC60-46CB684346B7}"/>
    <cellStyle name="40% - Accent4 7 2 4" xfId="3051" xr:uid="{CF36CF76-960F-40E0-A0C7-2BD63D43787A}"/>
    <cellStyle name="40% - Accent4 7 2 4 2" xfId="3052" xr:uid="{137BFF63-22E5-4000-BD51-3893E9BE8ACE}"/>
    <cellStyle name="40% - Accent4 7 2 4 2 2" xfId="44740" xr:uid="{8219388D-83A3-4513-80EA-82BAC3AE5136}"/>
    <cellStyle name="40% - Accent4 7 2 4 2 3" xfId="31090" xr:uid="{C22CB747-93E2-4A9F-8873-422445E2A8D0}"/>
    <cellStyle name="40% - Accent4 7 2 4 2 4" xfId="17527" xr:uid="{52A045BD-FC95-4320-846F-89531E7C6438}"/>
    <cellStyle name="40% - Accent4 7 2 4 3" xfId="44739" xr:uid="{2BBC77A5-317E-48DA-AF44-3AB46954AFFE}"/>
    <cellStyle name="40% - Accent4 7 2 4 4" xfId="31089" xr:uid="{6BECD54B-7535-4997-B1D4-C08D2D9BEECF}"/>
    <cellStyle name="40% - Accent4 7 2 4 5" xfId="17526" xr:uid="{1CDFDBFB-4CB4-4E08-9A53-3C663B9FB77D}"/>
    <cellStyle name="40% - Accent4 7 2 5" xfId="3053" xr:uid="{8B8A883D-CBFB-482B-91A6-A4E4C38C307B}"/>
    <cellStyle name="40% - Accent4 7 2 5 2" xfId="44741" xr:uid="{C192C89D-B8C9-40EC-9033-DAE477E8BF57}"/>
    <cellStyle name="40% - Accent4 7 2 5 3" xfId="31091" xr:uid="{78E19CD9-64E9-49FF-B1DC-C00863DB6919}"/>
    <cellStyle name="40% - Accent4 7 2 5 4" xfId="17528" xr:uid="{D200C9D4-AE65-42AB-949F-2595E29C52C7}"/>
    <cellStyle name="40% - Accent4 7 2 6" xfId="44730" xr:uid="{2F050574-98AC-434C-B576-82FD3FDF10F0}"/>
    <cellStyle name="40% - Accent4 7 2 7" xfId="31080" xr:uid="{36727ACA-DCA1-420A-9B4A-FDB4B3F32847}"/>
    <cellStyle name="40% - Accent4 7 2 8" xfId="17517" xr:uid="{33DF0FC8-3109-4914-BD19-05027BEAA5F7}"/>
    <cellStyle name="40% - Accent4 7 3" xfId="3054" xr:uid="{DA94A122-6607-45BA-B852-3C2CAAC91B18}"/>
    <cellStyle name="40% - Accent4 7 3 2" xfId="3055" xr:uid="{73571D79-8BF0-421B-9621-7360A3F58945}"/>
    <cellStyle name="40% - Accent4 7 3 2 2" xfId="3056" xr:uid="{C05CB27E-9221-44C9-9E69-77AFE0AEBAE3}"/>
    <cellStyle name="40% - Accent4 7 3 2 2 2" xfId="44744" xr:uid="{EA81AACB-F378-4C33-83C9-4E823B47BDA6}"/>
    <cellStyle name="40% - Accent4 7 3 2 2 3" xfId="31094" xr:uid="{18333BB3-6623-4DFF-BF86-2DC45D5BE693}"/>
    <cellStyle name="40% - Accent4 7 3 2 2 4" xfId="17531" xr:uid="{47CD72A6-021B-49D5-882E-2795ED547796}"/>
    <cellStyle name="40% - Accent4 7 3 2 3" xfId="44743" xr:uid="{418BC5F2-033C-424D-AF7A-2CA09F1F6081}"/>
    <cellStyle name="40% - Accent4 7 3 2 4" xfId="31093" xr:uid="{505E2DFE-36AB-41C4-9D74-0571B2979BF1}"/>
    <cellStyle name="40% - Accent4 7 3 2 5" xfId="17530" xr:uid="{FCC3F498-C1B1-4FF7-975B-AB5DECB7814C}"/>
    <cellStyle name="40% - Accent4 7 3 3" xfId="3057" xr:uid="{939DF808-2AD3-4069-9AB9-8E5CC5EBAD67}"/>
    <cellStyle name="40% - Accent4 7 3 3 2" xfId="3058" xr:uid="{A25CC229-E1A0-4030-8C8A-CCA7D419F812}"/>
    <cellStyle name="40% - Accent4 7 3 3 2 2" xfId="44746" xr:uid="{F3C0E357-2CE5-4355-9683-26F13529378B}"/>
    <cellStyle name="40% - Accent4 7 3 3 2 3" xfId="31096" xr:uid="{078DA5D8-A414-48C3-95AF-ECD70380EF88}"/>
    <cellStyle name="40% - Accent4 7 3 3 2 4" xfId="17533" xr:uid="{81253845-85D2-42DE-B80F-BDBA8A0FD6C0}"/>
    <cellStyle name="40% - Accent4 7 3 3 3" xfId="44745" xr:uid="{5F4F179C-8FE6-4680-AE8F-486E1C1075DD}"/>
    <cellStyle name="40% - Accent4 7 3 3 4" xfId="31095" xr:uid="{D88C28D2-1BAA-418D-B24A-48DFBE9C7D42}"/>
    <cellStyle name="40% - Accent4 7 3 3 5" xfId="17532" xr:uid="{7F884EDA-B784-4F67-B731-22737F23717E}"/>
    <cellStyle name="40% - Accent4 7 3 4" xfId="3059" xr:uid="{9417A14B-2EA6-42E0-B521-593E55BA0C2C}"/>
    <cellStyle name="40% - Accent4 7 3 4 2" xfId="44747" xr:uid="{2006EBAE-3583-4AC8-B212-C3ADB09ABE84}"/>
    <cellStyle name="40% - Accent4 7 3 4 3" xfId="31097" xr:uid="{FF78BD9F-D0E2-4A3B-8324-DAA510E94CEF}"/>
    <cellStyle name="40% - Accent4 7 3 4 4" xfId="17534" xr:uid="{FDD25C52-7BD4-4734-9AFD-234ADBE60153}"/>
    <cellStyle name="40% - Accent4 7 3 5" xfId="44742" xr:uid="{D66DF335-AB53-4258-BE39-E1DCE5575472}"/>
    <cellStyle name="40% - Accent4 7 3 6" xfId="31092" xr:uid="{5072E0F2-962E-4972-955E-702F5D48332D}"/>
    <cellStyle name="40% - Accent4 7 3 7" xfId="17529" xr:uid="{716507A1-1D1E-4910-84F0-11A1E7EF98E8}"/>
    <cellStyle name="40% - Accent4 7 4" xfId="3060" xr:uid="{7D41E9D4-9D6A-4AF7-B1E6-4E1B8E72A44E}"/>
    <cellStyle name="40% - Accent4 7 4 2" xfId="3061" xr:uid="{65A4B435-9FEA-4B1F-8B5C-B80A6FCC21AC}"/>
    <cellStyle name="40% - Accent4 7 4 2 2" xfId="3062" xr:uid="{7669F0AD-841E-4F2E-88DB-65A07E7463EC}"/>
    <cellStyle name="40% - Accent4 7 4 2 2 2" xfId="44750" xr:uid="{3395558C-1C46-4A62-B76F-27DD79C97B7E}"/>
    <cellStyle name="40% - Accent4 7 4 2 2 3" xfId="31100" xr:uid="{85C18027-B67D-4846-99EA-B9D48CA0B844}"/>
    <cellStyle name="40% - Accent4 7 4 2 2 4" xfId="17537" xr:uid="{0D22559B-1448-4A52-95B2-FD0780E89915}"/>
    <cellStyle name="40% - Accent4 7 4 2 3" xfId="44749" xr:uid="{1B711C99-D833-4105-BC0F-1CDA77661F21}"/>
    <cellStyle name="40% - Accent4 7 4 2 4" xfId="31099" xr:uid="{DDDF8EF9-CFB5-4546-9943-22BF3939F9D1}"/>
    <cellStyle name="40% - Accent4 7 4 2 5" xfId="17536" xr:uid="{448D92DD-7A24-43F1-B3B1-EEF1607B8CCF}"/>
    <cellStyle name="40% - Accent4 7 4 3" xfId="3063" xr:uid="{71DB3AB4-0ADD-4104-98A6-F7DDB4C096B0}"/>
    <cellStyle name="40% - Accent4 7 4 3 2" xfId="3064" xr:uid="{34897A38-663A-457C-AE2C-4F050918BE6F}"/>
    <cellStyle name="40% - Accent4 7 4 3 2 2" xfId="44752" xr:uid="{A707B0D2-F6FC-4395-9880-8FB205BC25DB}"/>
    <cellStyle name="40% - Accent4 7 4 3 2 3" xfId="31102" xr:uid="{0846CFAB-BEEB-499F-969E-18BA30F1014C}"/>
    <cellStyle name="40% - Accent4 7 4 3 2 4" xfId="17539" xr:uid="{C0E0C214-4CFA-40AA-B804-48966DCA34C5}"/>
    <cellStyle name="40% - Accent4 7 4 3 3" xfId="44751" xr:uid="{2322B691-22B9-4CD7-9F6F-EBDDF69EB1D3}"/>
    <cellStyle name="40% - Accent4 7 4 3 4" xfId="31101" xr:uid="{AF7D7BF6-6A79-4482-AC3D-B3A756E15D0B}"/>
    <cellStyle name="40% - Accent4 7 4 3 5" xfId="17538" xr:uid="{EA2D1E71-8D79-44EC-A6DD-385A5D33C36E}"/>
    <cellStyle name="40% - Accent4 7 4 4" xfId="3065" xr:uid="{46334C91-5F98-4396-913C-FAF5E4ABD157}"/>
    <cellStyle name="40% - Accent4 7 4 4 2" xfId="44753" xr:uid="{85BA1785-CCB6-4434-881A-8127621B192B}"/>
    <cellStyle name="40% - Accent4 7 4 4 3" xfId="31103" xr:uid="{311A2C8A-B7A5-4CB8-89A3-1758B16EED4A}"/>
    <cellStyle name="40% - Accent4 7 4 4 4" xfId="17540" xr:uid="{416397AA-B3B7-46C8-959C-160DFA74F1EB}"/>
    <cellStyle name="40% - Accent4 7 4 5" xfId="44748" xr:uid="{4DE13B8E-691B-4CF5-A248-C9543AE84C90}"/>
    <cellStyle name="40% - Accent4 7 4 6" xfId="31098" xr:uid="{8EBFCBF1-C1F6-4EB4-9224-911BCAABC170}"/>
    <cellStyle name="40% - Accent4 7 4 7" xfId="17535" xr:uid="{BF9C381D-E7DC-4D6C-92D3-22C160134B0F}"/>
    <cellStyle name="40% - Accent4 7 5" xfId="3066" xr:uid="{960DE05E-A45E-410A-BFAA-EEB7521D14BF}"/>
    <cellStyle name="40% - Accent4 7 5 2" xfId="3067" xr:uid="{8C7D914E-FD10-4F07-84D3-55258817FB09}"/>
    <cellStyle name="40% - Accent4 7 5 2 2" xfId="3068" xr:uid="{15D167C1-08EA-469C-B292-2F201F9E7101}"/>
    <cellStyle name="40% - Accent4 7 5 2 2 2" xfId="44756" xr:uid="{6211DBE4-1A49-4A85-8C25-F2D86726C5C7}"/>
    <cellStyle name="40% - Accent4 7 5 2 2 3" xfId="31106" xr:uid="{A1FE07CB-D97A-4114-9A1F-058095155FA0}"/>
    <cellStyle name="40% - Accent4 7 5 2 2 4" xfId="17543" xr:uid="{897BCF53-80FA-4210-9DC8-A135AA945052}"/>
    <cellStyle name="40% - Accent4 7 5 2 3" xfId="44755" xr:uid="{B6F66C73-B8A0-447C-BA92-43AF13099621}"/>
    <cellStyle name="40% - Accent4 7 5 2 4" xfId="31105" xr:uid="{3258D00D-E292-4B8B-BDA1-0431AC8D2D80}"/>
    <cellStyle name="40% - Accent4 7 5 2 5" xfId="17542" xr:uid="{FF779872-1D0E-480F-9FA5-F624E297B95D}"/>
    <cellStyle name="40% - Accent4 7 5 3" xfId="3069" xr:uid="{0ED6C132-6385-4ED3-8901-67BE90036730}"/>
    <cellStyle name="40% - Accent4 7 5 3 2" xfId="3070" xr:uid="{E1D72E2C-51BF-461D-BADD-EA8F804B029A}"/>
    <cellStyle name="40% - Accent4 7 5 3 2 2" xfId="44758" xr:uid="{003B31E2-32EA-4583-A8A2-6FC3F0BC7E97}"/>
    <cellStyle name="40% - Accent4 7 5 3 2 3" xfId="31108" xr:uid="{0CA8DB29-44C5-45F0-8033-F42036003F67}"/>
    <cellStyle name="40% - Accent4 7 5 3 2 4" xfId="17545" xr:uid="{29813A8D-7BD4-4002-81E6-A834379D9E8D}"/>
    <cellStyle name="40% - Accent4 7 5 3 3" xfId="44757" xr:uid="{CBC2DE69-9F52-47E4-A1F2-0F784B443049}"/>
    <cellStyle name="40% - Accent4 7 5 3 4" xfId="31107" xr:uid="{E5FAD115-D291-47A8-BEDA-0F522656FAAE}"/>
    <cellStyle name="40% - Accent4 7 5 3 5" xfId="17544" xr:uid="{3DA767CA-5E6C-47F7-B993-B53EF88239C5}"/>
    <cellStyle name="40% - Accent4 7 5 4" xfId="3071" xr:uid="{25F3763D-034B-4201-99A2-D854A05350D5}"/>
    <cellStyle name="40% - Accent4 7 5 4 2" xfId="44759" xr:uid="{753FAB92-A82D-49F1-A36C-42CBB0AFC246}"/>
    <cellStyle name="40% - Accent4 7 5 4 3" xfId="31109" xr:uid="{5D9DFB6B-3191-4393-9A83-EFBA5A5366AF}"/>
    <cellStyle name="40% - Accent4 7 5 4 4" xfId="17546" xr:uid="{68004DDB-ADE6-4A0F-8C48-9BA0BB8548A5}"/>
    <cellStyle name="40% - Accent4 7 5 5" xfId="44754" xr:uid="{5A6574E1-4CC6-4444-B743-54E35456C81F}"/>
    <cellStyle name="40% - Accent4 7 5 6" xfId="31104" xr:uid="{8F2FDBBA-BF43-427E-92D3-5A3DEBA7FB19}"/>
    <cellStyle name="40% - Accent4 7 5 7" xfId="17541" xr:uid="{EB9A36A3-FFBD-4DE8-80C1-2000EAF0935F}"/>
    <cellStyle name="40% - Accent4 7 6" xfId="3072" xr:uid="{7FF86330-E6B4-4E04-8334-03ECFF000E40}"/>
    <cellStyle name="40% - Accent4 7 6 2" xfId="3073" xr:uid="{4D8C3621-83B5-4871-8E06-9D6C79282F8B}"/>
    <cellStyle name="40% - Accent4 7 6 2 2" xfId="44761" xr:uid="{94213CEB-4F90-479E-AC4E-C29800E4994F}"/>
    <cellStyle name="40% - Accent4 7 6 2 3" xfId="31111" xr:uid="{6DFE96E4-42B3-44ED-AA25-63727A588FBD}"/>
    <cellStyle name="40% - Accent4 7 6 2 4" xfId="17548" xr:uid="{E0D2290A-12BE-4B71-9FA1-CB9F7D91296B}"/>
    <cellStyle name="40% - Accent4 7 6 3" xfId="44760" xr:uid="{3358F7FB-A18B-47B3-B5E9-F3D87091ACF4}"/>
    <cellStyle name="40% - Accent4 7 6 4" xfId="31110" xr:uid="{51B64405-6041-481C-9F04-6B248783CF16}"/>
    <cellStyle name="40% - Accent4 7 6 5" xfId="17547" xr:uid="{A44F2EB2-C54B-4ABF-A486-6F4978892534}"/>
    <cellStyle name="40% - Accent4 7 7" xfId="3074" xr:uid="{72C106BB-D897-41D2-B1D7-85F46D84B30B}"/>
    <cellStyle name="40% - Accent4 7 7 2" xfId="3075" xr:uid="{8A0BB205-6676-4B5C-8678-62B0C16DE51C}"/>
    <cellStyle name="40% - Accent4 7 7 2 2" xfId="44763" xr:uid="{DEFF3AA7-05C1-4101-AD84-51E698964460}"/>
    <cellStyle name="40% - Accent4 7 7 2 3" xfId="31113" xr:uid="{D28DEB00-9888-43C3-9598-8F23A53F918B}"/>
    <cellStyle name="40% - Accent4 7 7 2 4" xfId="17550" xr:uid="{0B4D5908-7FC0-4842-9907-BB97FD767027}"/>
    <cellStyle name="40% - Accent4 7 7 3" xfId="44762" xr:uid="{90818912-4602-47C3-B048-BEECF4F8D2EB}"/>
    <cellStyle name="40% - Accent4 7 7 4" xfId="31112" xr:uid="{97267CC2-6A6F-4C9D-A3F1-35FCE54FD10C}"/>
    <cellStyle name="40% - Accent4 7 7 5" xfId="17549" xr:uid="{39DD5A9A-EBFA-48DD-82A9-F9C1CE322257}"/>
    <cellStyle name="40% - Accent4 7 8" xfId="3076" xr:uid="{EB0EE18D-10BA-4AB9-9DCF-B8BC09F538F9}"/>
    <cellStyle name="40% - Accent4 7 8 2" xfId="44764" xr:uid="{DE1187AB-1299-48AD-B9AD-201152B70B4C}"/>
    <cellStyle name="40% - Accent4 7 8 3" xfId="31114" xr:uid="{2E518DB5-11E1-4D22-9343-E72C53162E8F}"/>
    <cellStyle name="40% - Accent4 7 8 4" xfId="17551" xr:uid="{E20BEDBB-1F53-4C91-962D-BFF07D1A000A}"/>
    <cellStyle name="40% - Accent4 7 9" xfId="44729" xr:uid="{61D0E128-A497-454D-9004-B6BAD23BEA6E}"/>
    <cellStyle name="40% - Accent4 8" xfId="3077" xr:uid="{5DC5042B-5EC4-4CCC-9462-B80681F16215}"/>
    <cellStyle name="40% - Accent4 8 2" xfId="3078" xr:uid="{03A88D6C-128C-4DDC-ACAB-7301AD466A8C}"/>
    <cellStyle name="40% - Accent4 8 2 2" xfId="3079" xr:uid="{74F76810-10EA-4841-ABB1-28F09B939B22}"/>
    <cellStyle name="40% - Accent4 8 2 2 2" xfId="3080" xr:uid="{A8C5CD2C-EA4A-4B4C-A238-F3C339D96973}"/>
    <cellStyle name="40% - Accent4 8 2 2 2 2" xfId="44768" xr:uid="{8713401A-5FAE-4372-A900-D52ACD84CB44}"/>
    <cellStyle name="40% - Accent4 8 2 2 2 3" xfId="31118" xr:uid="{5E989C63-E1AE-4603-821A-B05B3547AA41}"/>
    <cellStyle name="40% - Accent4 8 2 2 2 4" xfId="17555" xr:uid="{70B7CA08-499D-4A71-B178-020EB99FB383}"/>
    <cellStyle name="40% - Accent4 8 2 2 3" xfId="44767" xr:uid="{9BACE69C-109F-4D85-A211-46BCD2D763D6}"/>
    <cellStyle name="40% - Accent4 8 2 2 4" xfId="31117" xr:uid="{E2DCDAE5-7108-4593-8AD6-A62809B55396}"/>
    <cellStyle name="40% - Accent4 8 2 2 5" xfId="17554" xr:uid="{BAB57ECB-F2D2-4B19-9761-EBACEEACC05B}"/>
    <cellStyle name="40% - Accent4 8 2 3" xfId="3081" xr:uid="{44B19E1E-0F30-4A14-9631-6BC7F31D9656}"/>
    <cellStyle name="40% - Accent4 8 2 3 2" xfId="3082" xr:uid="{1B151785-3F77-4342-BFAD-E21EEC0AF35B}"/>
    <cellStyle name="40% - Accent4 8 2 3 2 2" xfId="44770" xr:uid="{7306A0DC-CEC1-47E9-9968-4EF108520A4C}"/>
    <cellStyle name="40% - Accent4 8 2 3 2 3" xfId="31120" xr:uid="{DB104893-8A66-4073-9297-1AF9FB6AEEF9}"/>
    <cellStyle name="40% - Accent4 8 2 3 2 4" xfId="17557" xr:uid="{D4520170-E76A-4F5B-9893-6B96E79A9024}"/>
    <cellStyle name="40% - Accent4 8 2 3 3" xfId="44769" xr:uid="{77EEAF83-B11D-497B-84BE-A6C6456DA500}"/>
    <cellStyle name="40% - Accent4 8 2 3 4" xfId="31119" xr:uid="{C7CED57B-9523-47B5-9012-B2F54CF5580E}"/>
    <cellStyle name="40% - Accent4 8 2 3 5" xfId="17556" xr:uid="{71A1C9DE-E5CA-4E61-916D-72324619B85C}"/>
    <cellStyle name="40% - Accent4 8 2 4" xfId="3083" xr:uid="{D0903438-16F1-4562-B097-AB3BD4FA32DC}"/>
    <cellStyle name="40% - Accent4 8 2 4 2" xfId="44771" xr:uid="{26DEB0E0-08D5-4FE4-A7F2-CEA00E54C672}"/>
    <cellStyle name="40% - Accent4 8 2 4 3" xfId="31121" xr:uid="{B4AA023B-F99A-4731-A789-3A190A005108}"/>
    <cellStyle name="40% - Accent4 8 2 4 4" xfId="17558" xr:uid="{0F94C5ED-10E2-426C-8EE4-02656764FF70}"/>
    <cellStyle name="40% - Accent4 8 2 5" xfId="44766" xr:uid="{872623FE-584D-4231-B2BD-7A243B8CAD88}"/>
    <cellStyle name="40% - Accent4 8 2 6" xfId="31116" xr:uid="{874E60AD-A04A-418A-89B0-520F9091E05F}"/>
    <cellStyle name="40% - Accent4 8 2 7" xfId="17553" xr:uid="{11ADCF5A-7C09-4CE6-9A6D-A9409C3993A4}"/>
    <cellStyle name="40% - Accent4 8 3" xfId="3084" xr:uid="{59827059-F77F-4B81-8177-6E837E5AF560}"/>
    <cellStyle name="40% - Accent4 8 3 2" xfId="3085" xr:uid="{36B41DAF-B8B1-4F94-8629-BF305D52AE60}"/>
    <cellStyle name="40% - Accent4 8 3 2 2" xfId="3086" xr:uid="{39D018BA-A0EE-4C4E-B069-4116F5BFBFAC}"/>
    <cellStyle name="40% - Accent4 8 3 2 2 2" xfId="44774" xr:uid="{A6DB0418-AF57-4582-90CE-AACDEE4AFC76}"/>
    <cellStyle name="40% - Accent4 8 3 2 2 3" xfId="31124" xr:uid="{1E08C903-BE18-4A5B-A21E-8545AC4FFA5C}"/>
    <cellStyle name="40% - Accent4 8 3 2 2 4" xfId="17561" xr:uid="{6631377C-2BDB-4E51-834E-3A2C136EBD21}"/>
    <cellStyle name="40% - Accent4 8 3 2 3" xfId="44773" xr:uid="{F4C09B49-1824-4031-A3FF-CCFCD7C428AB}"/>
    <cellStyle name="40% - Accent4 8 3 2 4" xfId="31123" xr:uid="{126B29C9-1A0C-497D-8D91-806040F57CDB}"/>
    <cellStyle name="40% - Accent4 8 3 2 5" xfId="17560" xr:uid="{13D7C8B9-114F-4FEC-B3DE-39D3EB100F21}"/>
    <cellStyle name="40% - Accent4 8 3 3" xfId="3087" xr:uid="{96EBA8C8-242D-4B71-BCE0-969B42E83BC4}"/>
    <cellStyle name="40% - Accent4 8 3 3 2" xfId="3088" xr:uid="{3282A2BB-05AB-45DD-8F13-F912CF58225F}"/>
    <cellStyle name="40% - Accent4 8 3 3 2 2" xfId="44776" xr:uid="{AA7FA4C0-4FFB-4D19-BA45-D13B1E5C4408}"/>
    <cellStyle name="40% - Accent4 8 3 3 2 3" xfId="31126" xr:uid="{D3618518-CAAF-41D8-8537-392A38C6F0D1}"/>
    <cellStyle name="40% - Accent4 8 3 3 2 4" xfId="17563" xr:uid="{6485B7AB-3F8A-43A2-AC80-309B99655CBF}"/>
    <cellStyle name="40% - Accent4 8 3 3 3" xfId="44775" xr:uid="{68D1430F-1949-4269-9B0E-20224B85D24C}"/>
    <cellStyle name="40% - Accent4 8 3 3 4" xfId="31125" xr:uid="{4C23724A-42B1-4D7A-80C2-71947BE6990F}"/>
    <cellStyle name="40% - Accent4 8 3 3 5" xfId="17562" xr:uid="{305585AA-A135-41BB-93F3-7A75C77E7432}"/>
    <cellStyle name="40% - Accent4 8 3 4" xfId="3089" xr:uid="{2F8756E6-46A8-4C0C-94B5-58B675173719}"/>
    <cellStyle name="40% - Accent4 8 3 4 2" xfId="44777" xr:uid="{BFF58883-D69B-4467-9A9F-622A8518BB2F}"/>
    <cellStyle name="40% - Accent4 8 3 4 3" xfId="31127" xr:uid="{8855E6D2-B24F-40B2-9A58-9F90F11A4515}"/>
    <cellStyle name="40% - Accent4 8 3 4 4" xfId="17564" xr:uid="{445D3ADF-2CED-4B4F-A319-496783EFD811}"/>
    <cellStyle name="40% - Accent4 8 3 5" xfId="44772" xr:uid="{DFBF09C5-C5F4-4B8C-BFA2-79082BCBD086}"/>
    <cellStyle name="40% - Accent4 8 3 6" xfId="31122" xr:uid="{08BAD3F9-B588-4FCD-B0F1-7B4B112ACC05}"/>
    <cellStyle name="40% - Accent4 8 3 7" xfId="17559" xr:uid="{C8A8E3ED-410F-48A4-B15B-25EEC136665F}"/>
    <cellStyle name="40% - Accent4 8 4" xfId="3090" xr:uid="{43F0793B-D037-4674-8206-B98F6E6F1580}"/>
    <cellStyle name="40% - Accent4 8 4 2" xfId="3091" xr:uid="{84FEAB75-F896-407A-85D9-562EF29BBD00}"/>
    <cellStyle name="40% - Accent4 8 4 2 2" xfId="44779" xr:uid="{365FC1FF-9048-40AF-84C1-F949CFC9306A}"/>
    <cellStyle name="40% - Accent4 8 4 2 3" xfId="31129" xr:uid="{984FB673-B054-47FD-BFAA-B94D1EFDF5A3}"/>
    <cellStyle name="40% - Accent4 8 4 2 4" xfId="17566" xr:uid="{5F2FF934-66DE-44C6-9CE5-B0914F8EBE2C}"/>
    <cellStyle name="40% - Accent4 8 4 3" xfId="44778" xr:uid="{3B7063CA-7E48-4F81-A31A-97637075DA6D}"/>
    <cellStyle name="40% - Accent4 8 4 4" xfId="31128" xr:uid="{D36B3DC0-981F-4B22-93B5-05205FBC5CDA}"/>
    <cellStyle name="40% - Accent4 8 4 5" xfId="17565" xr:uid="{DD69B6CE-395E-4573-BFCB-535F2C484AE0}"/>
    <cellStyle name="40% - Accent4 8 5" xfId="3092" xr:uid="{37AE6F67-5F7A-4162-82FD-0124D18E5D60}"/>
    <cellStyle name="40% - Accent4 8 5 2" xfId="3093" xr:uid="{826368B0-0756-46CB-96CA-835A1A67EAD9}"/>
    <cellStyle name="40% - Accent4 8 5 2 2" xfId="44781" xr:uid="{EC56F667-8264-46C4-8E89-8272DD0B5F49}"/>
    <cellStyle name="40% - Accent4 8 5 2 3" xfId="31131" xr:uid="{9690C33A-0C8D-48A6-A7FD-60BBD4A73BF1}"/>
    <cellStyle name="40% - Accent4 8 5 2 4" xfId="17568" xr:uid="{58CC5C56-9025-4812-97D7-B8A0000671A8}"/>
    <cellStyle name="40% - Accent4 8 5 3" xfId="44780" xr:uid="{2D0E2D69-979A-4A94-9107-FB8457E326ED}"/>
    <cellStyle name="40% - Accent4 8 5 4" xfId="31130" xr:uid="{109E0407-3AC2-42AC-9A97-BC5E1FF35C49}"/>
    <cellStyle name="40% - Accent4 8 5 5" xfId="17567" xr:uid="{09BC26AB-25EE-4EAB-A4A1-234532CBCA43}"/>
    <cellStyle name="40% - Accent4 8 6" xfId="3094" xr:uid="{CB5C2FAB-3ACC-45C5-8C73-AD52C2D88FDF}"/>
    <cellStyle name="40% - Accent4 8 6 2" xfId="44782" xr:uid="{B3EB8F0F-ED93-4335-B581-F309DF44131D}"/>
    <cellStyle name="40% - Accent4 8 6 3" xfId="31132" xr:uid="{D8DD5B13-82C8-40E2-94E1-CE8967E3143C}"/>
    <cellStyle name="40% - Accent4 8 6 4" xfId="17569" xr:uid="{DD890001-7381-480D-B9AB-14FE05652EEC}"/>
    <cellStyle name="40% - Accent4 8 7" xfId="44765" xr:uid="{47E90AD6-9C54-42F9-BC09-8E2D168522A3}"/>
    <cellStyle name="40% - Accent4 8 8" xfId="31115" xr:uid="{8F8BE232-2F79-404E-9D2A-0F0FCFA50B3F}"/>
    <cellStyle name="40% - Accent4 8 9" xfId="17552" xr:uid="{0D570CE8-DF87-443D-81FE-68B80C61B51C}"/>
    <cellStyle name="40% - Accent4 9" xfId="3095" xr:uid="{354E52FB-6310-4D24-B3A0-CE86FF1CA376}"/>
    <cellStyle name="40% - Accent4 9 2" xfId="3096" xr:uid="{AF0961E7-AE46-4301-996D-5031BC0B142A}"/>
    <cellStyle name="40% - Accent4 9 2 2" xfId="3097" xr:uid="{0E108755-DB86-4472-9240-AB892F36F6EF}"/>
    <cellStyle name="40% - Accent4 9 2 2 2" xfId="3098" xr:uid="{CF336862-CE78-43E0-952F-F606E2704641}"/>
    <cellStyle name="40% - Accent4 9 2 2 2 2" xfId="44786" xr:uid="{8CAA4212-E350-4374-9C2F-230B5F7EE0C4}"/>
    <cellStyle name="40% - Accent4 9 2 2 2 3" xfId="31136" xr:uid="{84BFB49C-4A69-4EF1-8655-545F9EC31FAD}"/>
    <cellStyle name="40% - Accent4 9 2 2 2 4" xfId="17573" xr:uid="{15B5629A-574D-47F3-AAC8-612C1C445D29}"/>
    <cellStyle name="40% - Accent4 9 2 2 3" xfId="44785" xr:uid="{08282975-76FA-470F-B6A1-03D6CD042FBE}"/>
    <cellStyle name="40% - Accent4 9 2 2 4" xfId="31135" xr:uid="{5447103E-66D2-40C9-A596-D987ED91BAB7}"/>
    <cellStyle name="40% - Accent4 9 2 2 5" xfId="17572" xr:uid="{0D02FEAE-73D0-41CA-BC6F-542974E6E45C}"/>
    <cellStyle name="40% - Accent4 9 2 3" xfId="3099" xr:uid="{C540E3D1-412C-484F-9BFD-9DCC23011219}"/>
    <cellStyle name="40% - Accent4 9 2 3 2" xfId="3100" xr:uid="{98CA6D4E-B8BF-4B9D-94E0-CF7354F9FA88}"/>
    <cellStyle name="40% - Accent4 9 2 3 2 2" xfId="44788" xr:uid="{A3933881-1264-4314-BC8F-3FF99E882340}"/>
    <cellStyle name="40% - Accent4 9 2 3 2 3" xfId="31138" xr:uid="{37900FD3-6416-47BB-9C2D-510AB03A7E43}"/>
    <cellStyle name="40% - Accent4 9 2 3 2 4" xfId="17575" xr:uid="{E89C9D99-6402-42C2-91B3-20DC549B8678}"/>
    <cellStyle name="40% - Accent4 9 2 3 3" xfId="44787" xr:uid="{BC9876F1-0759-4C15-96C4-54C4EA93CBB6}"/>
    <cellStyle name="40% - Accent4 9 2 3 4" xfId="31137" xr:uid="{64770044-29FD-4A26-81E8-3C6BC055214E}"/>
    <cellStyle name="40% - Accent4 9 2 3 5" xfId="17574" xr:uid="{A3A34390-04E3-4BEF-B619-E4EE57874CC2}"/>
    <cellStyle name="40% - Accent4 9 2 4" xfId="3101" xr:uid="{CC3781C1-267D-402C-B027-16A91DBDFF91}"/>
    <cellStyle name="40% - Accent4 9 2 4 2" xfId="44789" xr:uid="{D54B8E9C-A7A9-4C4B-A70C-B8D8C26E8B05}"/>
    <cellStyle name="40% - Accent4 9 2 4 3" xfId="31139" xr:uid="{E260E759-D12D-476B-BADC-16DF2D4A1859}"/>
    <cellStyle name="40% - Accent4 9 2 4 4" xfId="17576" xr:uid="{9F334573-70EC-454F-A888-26B64B80739A}"/>
    <cellStyle name="40% - Accent4 9 2 5" xfId="44784" xr:uid="{C7ADFDD0-5821-464A-8A1C-D6F9984192F0}"/>
    <cellStyle name="40% - Accent4 9 2 6" xfId="31134" xr:uid="{7710E075-17A5-464A-815C-DB016B7DEA4F}"/>
    <cellStyle name="40% - Accent4 9 2 7" xfId="17571" xr:uid="{63CFDFA7-DEAE-4E6E-B520-416050D69A48}"/>
    <cellStyle name="40% - Accent4 9 3" xfId="3102" xr:uid="{DF176D5D-780D-49B3-96AD-4FD684FE464A}"/>
    <cellStyle name="40% - Accent4 9 3 2" xfId="3103" xr:uid="{17FCDB8D-B5A8-4B0F-8149-F8A20F0886F5}"/>
    <cellStyle name="40% - Accent4 9 3 2 2" xfId="3104" xr:uid="{8B3904D3-4151-4312-8B09-6EE63BC9BE83}"/>
    <cellStyle name="40% - Accent4 9 3 2 2 2" xfId="44792" xr:uid="{81D28CC5-10B5-44AD-9B0D-BF379F23C16A}"/>
    <cellStyle name="40% - Accent4 9 3 2 2 3" xfId="31142" xr:uid="{BF4446CA-212F-461A-BAEA-F91D3EAF468B}"/>
    <cellStyle name="40% - Accent4 9 3 2 2 4" xfId="17579" xr:uid="{98613382-0D14-45E3-9FFF-2D73E7B4BC1A}"/>
    <cellStyle name="40% - Accent4 9 3 2 3" xfId="44791" xr:uid="{2767829B-1915-44E9-926F-E5BD0E63CF7D}"/>
    <cellStyle name="40% - Accent4 9 3 2 4" xfId="31141" xr:uid="{C965D699-5339-4FC6-8FBC-903902682916}"/>
    <cellStyle name="40% - Accent4 9 3 2 5" xfId="17578" xr:uid="{3D0AD89D-AA20-4F26-92ED-71A37C653399}"/>
    <cellStyle name="40% - Accent4 9 3 3" xfId="3105" xr:uid="{DE9B8FA2-1345-4DF2-AEFE-20B9538324E3}"/>
    <cellStyle name="40% - Accent4 9 3 3 2" xfId="3106" xr:uid="{0932A390-5C8C-474B-9BD9-AE95DC498D6C}"/>
    <cellStyle name="40% - Accent4 9 3 3 2 2" xfId="44794" xr:uid="{8314379A-80E2-494F-A8CE-F5C472762FB2}"/>
    <cellStyle name="40% - Accent4 9 3 3 2 3" xfId="31144" xr:uid="{9A97910F-F206-4EB7-9515-16773FFC8DA8}"/>
    <cellStyle name="40% - Accent4 9 3 3 2 4" xfId="17581" xr:uid="{3AEC4CB5-5414-4E36-8E70-0AEC393048E6}"/>
    <cellStyle name="40% - Accent4 9 3 3 3" xfId="44793" xr:uid="{169A6029-0F50-4E6F-AC32-ECB20D390005}"/>
    <cellStyle name="40% - Accent4 9 3 3 4" xfId="31143" xr:uid="{50B4D277-7C0F-48D0-BC9E-5D01CEE69793}"/>
    <cellStyle name="40% - Accent4 9 3 3 5" xfId="17580" xr:uid="{11251F9F-2867-43DE-AB78-E37AF0FA008B}"/>
    <cellStyle name="40% - Accent4 9 3 4" xfId="3107" xr:uid="{10A8C256-AC1D-41FA-910F-2396BAC2AB16}"/>
    <cellStyle name="40% - Accent4 9 3 4 2" xfId="44795" xr:uid="{74E41E3D-CC1A-4AF1-AC80-ECBCAB5C56BE}"/>
    <cellStyle name="40% - Accent4 9 3 4 3" xfId="31145" xr:uid="{56538E32-2D07-40E9-86C9-15821BA2276B}"/>
    <cellStyle name="40% - Accent4 9 3 4 4" xfId="17582" xr:uid="{3A4B1925-B7FE-4CB1-87E1-9CB28D63B72C}"/>
    <cellStyle name="40% - Accent4 9 3 5" xfId="44790" xr:uid="{AE817129-CE63-474E-B4F8-D743872C135E}"/>
    <cellStyle name="40% - Accent4 9 3 6" xfId="31140" xr:uid="{6E9CB7CF-72A1-4669-ADC5-8D85BC105C00}"/>
    <cellStyle name="40% - Accent4 9 3 7" xfId="17577" xr:uid="{F035B916-1120-4AB5-9C43-0727FC2B33ED}"/>
    <cellStyle name="40% - Accent4 9 4" xfId="3108" xr:uid="{ED9EA3D4-D927-45D8-9061-3E27D5AAD12C}"/>
    <cellStyle name="40% - Accent4 9 4 2" xfId="3109" xr:uid="{50D85F73-D190-4143-B1AA-A5DA8C5AF0F9}"/>
    <cellStyle name="40% - Accent4 9 4 2 2" xfId="44797" xr:uid="{AEB5F7CE-5C10-41CD-8C44-B62AE0641F1A}"/>
    <cellStyle name="40% - Accent4 9 4 2 3" xfId="31147" xr:uid="{EE7102B1-0A66-44D5-894B-03C1C1492CA5}"/>
    <cellStyle name="40% - Accent4 9 4 2 4" xfId="17584" xr:uid="{55EF3AC3-3D28-4065-9B01-B90521C7D4D8}"/>
    <cellStyle name="40% - Accent4 9 4 3" xfId="44796" xr:uid="{1E94C5BE-12CB-459C-B75F-220E6B20F460}"/>
    <cellStyle name="40% - Accent4 9 4 4" xfId="31146" xr:uid="{BED69B54-14E9-4C31-A0B0-8BEC07E6DD65}"/>
    <cellStyle name="40% - Accent4 9 4 5" xfId="17583" xr:uid="{A812C65A-D1D7-4AB6-AFAC-6D4C507E6CD4}"/>
    <cellStyle name="40% - Accent4 9 5" xfId="3110" xr:uid="{54684D5B-CF5F-44F6-8D11-BE3735140959}"/>
    <cellStyle name="40% - Accent4 9 5 2" xfId="3111" xr:uid="{64CBAC8D-1DDC-4609-8060-884F6093F29D}"/>
    <cellStyle name="40% - Accent4 9 5 2 2" xfId="44799" xr:uid="{2F088060-9280-4004-B8C2-624E5A5361B8}"/>
    <cellStyle name="40% - Accent4 9 5 2 3" xfId="31149" xr:uid="{2D430D79-86EF-4B76-9DC8-7512CB4C968C}"/>
    <cellStyle name="40% - Accent4 9 5 2 4" xfId="17586" xr:uid="{10613D70-4DCA-4EAB-B6DB-45ABACD98539}"/>
    <cellStyle name="40% - Accent4 9 5 3" xfId="44798" xr:uid="{3AF4FAEB-9880-42B9-B381-67822E0A30DD}"/>
    <cellStyle name="40% - Accent4 9 5 4" xfId="31148" xr:uid="{45A0C5D7-5001-4DA5-BAF1-15FF8BD50099}"/>
    <cellStyle name="40% - Accent4 9 5 5" xfId="17585" xr:uid="{2447C7A6-5B8E-46C2-B913-A66C4C87AB22}"/>
    <cellStyle name="40% - Accent4 9 6" xfId="3112" xr:uid="{EE8FB1D9-3576-4CC6-97ED-C817FC38A6B3}"/>
    <cellStyle name="40% - Accent4 9 6 2" xfId="44800" xr:uid="{B2DE6C26-C5C7-49D3-BE07-3906DA135738}"/>
    <cellStyle name="40% - Accent4 9 6 3" xfId="31150" xr:uid="{48436BEB-73A3-416E-8C3B-E6F1D714A540}"/>
    <cellStyle name="40% - Accent4 9 6 4" xfId="17587" xr:uid="{184DDFF3-EDBB-4CF4-9B15-8E579AAB531C}"/>
    <cellStyle name="40% - Accent4 9 7" xfId="44783" xr:uid="{5156F3C2-6341-4AD3-9C61-B31DCC609496}"/>
    <cellStyle name="40% - Accent4 9 8" xfId="31133" xr:uid="{94B8CC12-C591-491F-8CCB-963DF4C611DF}"/>
    <cellStyle name="40% - Accent4 9 9" xfId="17570" xr:uid="{F5454221-44A2-41E4-A553-4C223D8E2A26}"/>
    <cellStyle name="40% - Accent5" xfId="171" builtinId="47" customBuiltin="1"/>
    <cellStyle name="40% - Accent5 10" xfId="3113" xr:uid="{ECC99A07-D598-4424-A74F-30984AD5F2E2}"/>
    <cellStyle name="40% - Accent5 10 2" xfId="3114" xr:uid="{3A023504-2676-4AF6-BDE0-CE5119DE5C11}"/>
    <cellStyle name="40% - Accent5 10 2 2" xfId="3115" xr:uid="{3D47F6BB-3E75-49BE-BD20-DEF0F8331C83}"/>
    <cellStyle name="40% - Accent5 10 2 2 2" xfId="3116" xr:uid="{A50C985B-0AD2-435F-8585-A150F43D31C3}"/>
    <cellStyle name="40% - Accent5 10 2 2 2 2" xfId="44804" xr:uid="{AF9A9388-E289-433D-93CC-45BF45724B47}"/>
    <cellStyle name="40% - Accent5 10 2 2 2 3" xfId="31154" xr:uid="{B98734AB-FE82-4E4E-8755-1E6059EAB60A}"/>
    <cellStyle name="40% - Accent5 10 2 2 2 4" xfId="17591" xr:uid="{C67918E5-89E8-4158-9DC3-1336D610A85D}"/>
    <cellStyle name="40% - Accent5 10 2 2 3" xfId="44803" xr:uid="{94918C82-F316-4BCA-B39B-901E4ED86928}"/>
    <cellStyle name="40% - Accent5 10 2 2 4" xfId="31153" xr:uid="{C6EAE0EE-3B4D-406A-9DBC-5AD43B896BD8}"/>
    <cellStyle name="40% - Accent5 10 2 2 5" xfId="17590" xr:uid="{C4E4F640-4885-4BB4-A1F3-85D9FC4447A3}"/>
    <cellStyle name="40% - Accent5 10 2 3" xfId="3117" xr:uid="{555928D2-4CE4-4681-B4AF-240A190DF347}"/>
    <cellStyle name="40% - Accent5 10 2 3 2" xfId="3118" xr:uid="{E4203009-6E77-4A01-9759-CF54A21999D3}"/>
    <cellStyle name="40% - Accent5 10 2 3 2 2" xfId="44806" xr:uid="{30551BA4-D051-42E9-9AC7-EFE574618153}"/>
    <cellStyle name="40% - Accent5 10 2 3 2 3" xfId="31156" xr:uid="{88F0432B-E385-4F8F-9E12-02F6B225AA7A}"/>
    <cellStyle name="40% - Accent5 10 2 3 2 4" xfId="17593" xr:uid="{1F5FADCD-A9D4-4BB8-B358-16D5151989F1}"/>
    <cellStyle name="40% - Accent5 10 2 3 3" xfId="44805" xr:uid="{734F0B28-CF9B-4133-97C5-158A5B2A13E2}"/>
    <cellStyle name="40% - Accent5 10 2 3 4" xfId="31155" xr:uid="{9251B4AD-31DC-45EA-AA17-282BD9E05299}"/>
    <cellStyle name="40% - Accent5 10 2 3 5" xfId="17592" xr:uid="{77C2820D-F200-4427-9ECC-A450A628E3BF}"/>
    <cellStyle name="40% - Accent5 10 2 4" xfId="3119" xr:uid="{7F7CF9AF-8DDC-44B7-808E-E2DC589A65DB}"/>
    <cellStyle name="40% - Accent5 10 2 4 2" xfId="44807" xr:uid="{74C3974F-AC9B-4585-90FA-FC89D9EEB0FE}"/>
    <cellStyle name="40% - Accent5 10 2 4 3" xfId="31157" xr:uid="{94E76273-77C2-4ADA-991F-DA5C84247D2A}"/>
    <cellStyle name="40% - Accent5 10 2 4 4" xfId="17594" xr:uid="{37A801D0-ABDB-4495-B772-EF91E94AF3A9}"/>
    <cellStyle name="40% - Accent5 10 2 5" xfId="44802" xr:uid="{76CF9C18-9573-42D4-BED3-51D8FAADFC27}"/>
    <cellStyle name="40% - Accent5 10 2 6" xfId="31152" xr:uid="{36CCB042-3A55-485A-95C4-70984F850CE7}"/>
    <cellStyle name="40% - Accent5 10 2 7" xfId="17589" xr:uid="{3A15BCEB-4AA0-424C-AA58-839C9FEB9D3C}"/>
    <cellStyle name="40% - Accent5 10 3" xfId="3120" xr:uid="{A67D85DE-0A43-4B06-A622-44C3B63358A1}"/>
    <cellStyle name="40% - Accent5 10 3 2" xfId="3121" xr:uid="{BBDF2469-3040-4883-B56E-D3C7E2AA45C3}"/>
    <cellStyle name="40% - Accent5 10 3 2 2" xfId="44809" xr:uid="{BA264362-E370-4FDD-8727-A64E19383F04}"/>
    <cellStyle name="40% - Accent5 10 3 2 3" xfId="31159" xr:uid="{310ACA37-3EF5-46C6-A261-68021BC47011}"/>
    <cellStyle name="40% - Accent5 10 3 2 4" xfId="17596" xr:uid="{B64C4A32-368A-4B4C-9C1E-AE01034DC668}"/>
    <cellStyle name="40% - Accent5 10 3 3" xfId="44808" xr:uid="{393EB612-ED1B-49D0-AA39-AAE7D6E295EB}"/>
    <cellStyle name="40% - Accent5 10 3 4" xfId="31158" xr:uid="{EDC0D0BC-4057-4F4F-8142-6CEDD7DBAE68}"/>
    <cellStyle name="40% - Accent5 10 3 5" xfId="17595" xr:uid="{88AB4280-746E-45CA-A7AB-3A189496F4D2}"/>
    <cellStyle name="40% - Accent5 10 4" xfId="3122" xr:uid="{6BE803FA-1341-4332-B845-2947484B50D3}"/>
    <cellStyle name="40% - Accent5 10 4 2" xfId="3123" xr:uid="{175D63B5-3419-4B9A-9FBE-3ADE7129FB99}"/>
    <cellStyle name="40% - Accent5 10 4 2 2" xfId="44811" xr:uid="{CE8E674C-F9AE-4E94-9CD0-2E8D0B5D36A1}"/>
    <cellStyle name="40% - Accent5 10 4 2 3" xfId="31161" xr:uid="{2085477D-2671-42F8-B754-3A53ACD0B463}"/>
    <cellStyle name="40% - Accent5 10 4 2 4" xfId="17598" xr:uid="{3650E82B-823C-4A15-8036-43C24A9799DA}"/>
    <cellStyle name="40% - Accent5 10 4 3" xfId="44810" xr:uid="{46AE4BC9-77EC-44D8-A8C8-482DB352B603}"/>
    <cellStyle name="40% - Accent5 10 4 4" xfId="31160" xr:uid="{32F4EE99-FCE3-413D-BE79-17E6F5990AB6}"/>
    <cellStyle name="40% - Accent5 10 4 5" xfId="17597" xr:uid="{F34C6D65-15C0-4A78-B113-C2ED7005BA8D}"/>
    <cellStyle name="40% - Accent5 10 5" xfId="3124" xr:uid="{523CCDD0-2D2B-47EB-88A1-D41F6FA1F908}"/>
    <cellStyle name="40% - Accent5 10 5 2" xfId="44812" xr:uid="{0B6AD5A7-0C5E-4D9C-ABD1-FD8A44AF317C}"/>
    <cellStyle name="40% - Accent5 10 5 3" xfId="31162" xr:uid="{80D486B5-3C65-4108-805C-2E2215B81636}"/>
    <cellStyle name="40% - Accent5 10 5 4" xfId="17599" xr:uid="{D88EFD55-FF60-4FF9-868B-D3BEC1290DD2}"/>
    <cellStyle name="40% - Accent5 10 6" xfId="44801" xr:uid="{E7604C67-5472-4F16-B24C-E76DF01329CF}"/>
    <cellStyle name="40% - Accent5 10 7" xfId="31151" xr:uid="{7D31E676-19B9-4A0C-BB9C-7D028CD5F600}"/>
    <cellStyle name="40% - Accent5 10 8" xfId="17588" xr:uid="{0B4F1289-DF0B-486C-A5F9-F45EDC5A8F41}"/>
    <cellStyle name="40% - Accent5 11" xfId="3125" xr:uid="{964FA80C-A57E-44F5-BA51-ED10C0D7F893}"/>
    <cellStyle name="40% - Accent5 11 2" xfId="3126" xr:uid="{D914D36F-59BC-4B7E-9674-09E172185203}"/>
    <cellStyle name="40% - Accent5 11 2 2" xfId="3127" xr:uid="{E1266D23-A0E8-4102-916D-07B4E4DC661F}"/>
    <cellStyle name="40% - Accent5 11 2 2 2" xfId="3128" xr:uid="{A8A95BCF-5E02-4495-B323-EABB30B9B59D}"/>
    <cellStyle name="40% - Accent5 11 2 2 2 2" xfId="44816" xr:uid="{AD7249AF-2DA2-404F-B173-7BD9729FA7D0}"/>
    <cellStyle name="40% - Accent5 11 2 2 2 3" xfId="31166" xr:uid="{FD31AF90-DEEE-4B15-96F4-2EE78265F155}"/>
    <cellStyle name="40% - Accent5 11 2 2 2 4" xfId="17603" xr:uid="{0E3ACE18-EA20-4809-963B-8316AD84F6BC}"/>
    <cellStyle name="40% - Accent5 11 2 2 3" xfId="44815" xr:uid="{D63BBCA3-D936-4446-8E3D-7F3A0A2AC7F0}"/>
    <cellStyle name="40% - Accent5 11 2 2 4" xfId="31165" xr:uid="{F64AA001-B623-48E8-97B0-C75F77A747C8}"/>
    <cellStyle name="40% - Accent5 11 2 2 5" xfId="17602" xr:uid="{1FE11C5D-73F4-4E01-A101-24438BC9269E}"/>
    <cellStyle name="40% - Accent5 11 2 3" xfId="3129" xr:uid="{15C4577E-8CBB-44D0-A0AA-B007BAF62E99}"/>
    <cellStyle name="40% - Accent5 11 2 3 2" xfId="3130" xr:uid="{D305191B-E1F4-4201-9E64-4E58F6A655D1}"/>
    <cellStyle name="40% - Accent5 11 2 3 2 2" xfId="44818" xr:uid="{08C343F3-A320-445B-B94A-39A832A9EFA3}"/>
    <cellStyle name="40% - Accent5 11 2 3 2 3" xfId="31168" xr:uid="{C1B77F4A-C42B-4E0D-B22B-34A621940789}"/>
    <cellStyle name="40% - Accent5 11 2 3 2 4" xfId="17605" xr:uid="{8F2EA4F0-8495-42C7-A90E-3BD47AF02680}"/>
    <cellStyle name="40% - Accent5 11 2 3 3" xfId="44817" xr:uid="{747CCCB4-DD80-484D-907F-D0CB9621DC54}"/>
    <cellStyle name="40% - Accent5 11 2 3 4" xfId="31167" xr:uid="{034785B4-2241-4349-9B0C-7730014176D2}"/>
    <cellStyle name="40% - Accent5 11 2 3 5" xfId="17604" xr:uid="{6CB84DBF-A56B-436F-9343-F0068C290259}"/>
    <cellStyle name="40% - Accent5 11 2 4" xfId="3131" xr:uid="{3A751BA3-1067-463A-8F56-DF3432DE724F}"/>
    <cellStyle name="40% - Accent5 11 2 4 2" xfId="44819" xr:uid="{C27E3C1C-7294-4ADE-823E-01FB37CE0875}"/>
    <cellStyle name="40% - Accent5 11 2 4 3" xfId="31169" xr:uid="{1B6DD37F-CF3E-4A4F-9C07-621EF8A338BC}"/>
    <cellStyle name="40% - Accent5 11 2 4 4" xfId="17606" xr:uid="{49632E73-5349-4426-8A4E-EAFB6C4BB815}"/>
    <cellStyle name="40% - Accent5 11 2 5" xfId="44814" xr:uid="{8FE5F07C-7C4B-4DB6-878B-0F1BE8215E77}"/>
    <cellStyle name="40% - Accent5 11 2 6" xfId="31164" xr:uid="{E3A15DB1-3440-4E58-829F-402C5846A8F1}"/>
    <cellStyle name="40% - Accent5 11 2 7" xfId="17601" xr:uid="{BD477A78-A5A1-4174-8F87-0D26B018BD97}"/>
    <cellStyle name="40% - Accent5 11 3" xfId="3132" xr:uid="{C7D4EA20-26D8-4099-9ABE-D3142CCE39E6}"/>
    <cellStyle name="40% - Accent5 11 3 2" xfId="3133" xr:uid="{87282021-BA78-485F-8056-BB9782541A28}"/>
    <cellStyle name="40% - Accent5 11 3 2 2" xfId="44821" xr:uid="{43AF38E4-EA3F-4B5A-B6C3-FBEBD6864D7F}"/>
    <cellStyle name="40% - Accent5 11 3 2 3" xfId="31171" xr:uid="{B8D4C0BD-D34D-4248-BA7C-D6A6F70444D5}"/>
    <cellStyle name="40% - Accent5 11 3 2 4" xfId="17608" xr:uid="{620FA5E5-47D6-4085-8393-BFA87E4BAE45}"/>
    <cellStyle name="40% - Accent5 11 3 3" xfId="44820" xr:uid="{0EE53125-E583-4BED-87AB-8ED3B9FCC590}"/>
    <cellStyle name="40% - Accent5 11 3 4" xfId="31170" xr:uid="{68712EE2-0B78-45BE-9433-8BA8BB61743A}"/>
    <cellStyle name="40% - Accent5 11 3 5" xfId="17607" xr:uid="{FBD6354B-ECE7-4D68-9F88-C3DA805F76C0}"/>
    <cellStyle name="40% - Accent5 11 4" xfId="3134" xr:uid="{B18E1F06-701A-4D69-9279-D991D1A86819}"/>
    <cellStyle name="40% - Accent5 11 4 2" xfId="3135" xr:uid="{386D601B-B50F-4581-84CB-CF282A9D9508}"/>
    <cellStyle name="40% - Accent5 11 4 2 2" xfId="44823" xr:uid="{AA19F248-7C8D-4C93-A6C7-E51E18E689DE}"/>
    <cellStyle name="40% - Accent5 11 4 2 3" xfId="31173" xr:uid="{B5D41808-69C9-4A20-BC36-BEC0D60B82C2}"/>
    <cellStyle name="40% - Accent5 11 4 2 4" xfId="17610" xr:uid="{10466D2D-B10D-4430-9900-58584B3A590F}"/>
    <cellStyle name="40% - Accent5 11 4 3" xfId="44822" xr:uid="{6A812EC1-A3BF-4585-9898-B6300A0E08A3}"/>
    <cellStyle name="40% - Accent5 11 4 4" xfId="31172" xr:uid="{87396508-C2F8-4D47-94DF-D9A89883ADCD}"/>
    <cellStyle name="40% - Accent5 11 4 5" xfId="17609" xr:uid="{122B9666-70F5-4A49-AE62-80D378644BCD}"/>
    <cellStyle name="40% - Accent5 11 5" xfId="3136" xr:uid="{E02434AD-6D30-424F-A2AB-8D5F968F2ABE}"/>
    <cellStyle name="40% - Accent5 11 5 2" xfId="44824" xr:uid="{0B1BBB4D-250F-4BDE-A45B-304E2C4FFE3F}"/>
    <cellStyle name="40% - Accent5 11 5 3" xfId="31174" xr:uid="{B85C4DB4-937D-469D-9960-75BE5DBB1A73}"/>
    <cellStyle name="40% - Accent5 11 5 4" xfId="17611" xr:uid="{FE8C14F4-F188-489B-B6A0-529C662CF399}"/>
    <cellStyle name="40% - Accent5 11 6" xfId="44813" xr:uid="{5BDBE0FD-C874-4F4B-A78D-74EDAA2AAABD}"/>
    <cellStyle name="40% - Accent5 11 7" xfId="31163" xr:uid="{21044003-563E-4BF9-8FA9-E715E5FEDDA4}"/>
    <cellStyle name="40% - Accent5 11 8" xfId="17600" xr:uid="{4474A1A5-2D50-4D5B-BD5E-2E835ABD403F}"/>
    <cellStyle name="40% - Accent5 12" xfId="3137" xr:uid="{236752A7-99DF-4C75-8C7E-759400023992}"/>
    <cellStyle name="40% - Accent5 12 2" xfId="3138" xr:uid="{E1113F05-528F-4094-981E-CA647733A47F}"/>
    <cellStyle name="40% - Accent5 12 2 2" xfId="3139" xr:uid="{0B06D668-19EA-4491-AC32-9E24A089C9DA}"/>
    <cellStyle name="40% - Accent5 12 2 2 2" xfId="44827" xr:uid="{8F50E5FE-1D8D-4154-BAE9-E722410A2DF1}"/>
    <cellStyle name="40% - Accent5 12 2 2 3" xfId="31177" xr:uid="{FADBCF9E-6BA7-4DA2-9278-FB0BF5236A1E}"/>
    <cellStyle name="40% - Accent5 12 2 2 4" xfId="17614" xr:uid="{AED6EF5F-473E-45C7-BE66-8710EC2B5660}"/>
    <cellStyle name="40% - Accent5 12 2 3" xfId="44826" xr:uid="{1E326603-C313-4CDC-BB6B-4DBDDA8350EF}"/>
    <cellStyle name="40% - Accent5 12 2 4" xfId="31176" xr:uid="{99FA46A0-BE94-4B1F-90C1-81089F3900FA}"/>
    <cellStyle name="40% - Accent5 12 2 5" xfId="17613" xr:uid="{09FCA57B-AD00-4410-AEA0-672E06DCDE88}"/>
    <cellStyle name="40% - Accent5 12 3" xfId="3140" xr:uid="{ECD378AF-0786-430C-A4BB-302EE22E9E6F}"/>
    <cellStyle name="40% - Accent5 12 3 2" xfId="3141" xr:uid="{37AA5920-EE4E-4E03-939F-4EB67D624CF8}"/>
    <cellStyle name="40% - Accent5 12 3 2 2" xfId="44829" xr:uid="{D10B3530-0A09-4AC7-8296-59CC4E647379}"/>
    <cellStyle name="40% - Accent5 12 3 2 3" xfId="31179" xr:uid="{C0D0342B-597A-473D-8A77-1742A15912EC}"/>
    <cellStyle name="40% - Accent5 12 3 2 4" xfId="17616" xr:uid="{58295B2D-8728-4395-8779-E2611A299758}"/>
    <cellStyle name="40% - Accent5 12 3 3" xfId="44828" xr:uid="{DB642B6F-CB33-44D9-8F43-4AE75134F930}"/>
    <cellStyle name="40% - Accent5 12 3 4" xfId="31178" xr:uid="{7E9CC52A-5227-4FDB-BDAA-E8829E7A8858}"/>
    <cellStyle name="40% - Accent5 12 3 5" xfId="17615" xr:uid="{7E8FA3CA-8D10-49CD-91CA-1F73E1D0F3D9}"/>
    <cellStyle name="40% - Accent5 12 4" xfId="3142" xr:uid="{86C20FD3-23B1-4E2A-8334-3B6A454AA5FE}"/>
    <cellStyle name="40% - Accent5 12 4 2" xfId="44830" xr:uid="{FBEC91FE-BDDD-47C3-82A4-66F6A924C6C9}"/>
    <cellStyle name="40% - Accent5 12 4 3" xfId="31180" xr:uid="{AD6AF80A-59E8-4FE2-8943-5FE863F6E74F}"/>
    <cellStyle name="40% - Accent5 12 4 4" xfId="17617" xr:uid="{D5E028BE-71B3-4108-A57A-8739AF05275A}"/>
    <cellStyle name="40% - Accent5 12 5" xfId="44825" xr:uid="{1DF73BD6-FDF2-4A6B-8C54-48693C0DC6FB}"/>
    <cellStyle name="40% - Accent5 12 6" xfId="31175" xr:uid="{A95FA837-0D5E-4C81-9D52-56C796A37E63}"/>
    <cellStyle name="40% - Accent5 12 7" xfId="17612" xr:uid="{06805294-5388-4093-A06A-0C87BE4A3F25}"/>
    <cellStyle name="40% - Accent5 13" xfId="3143" xr:uid="{E6FF6308-3BAD-4581-8FA3-16662608EB7E}"/>
    <cellStyle name="40% - Accent5 13 2" xfId="3144" xr:uid="{16DEC001-A0CF-482F-9BF6-4A5B8B198398}"/>
    <cellStyle name="40% - Accent5 13 2 2" xfId="3145" xr:uid="{82D1ADE0-9F6D-4C3A-A346-3344B2A4D53B}"/>
    <cellStyle name="40% - Accent5 13 2 2 2" xfId="44833" xr:uid="{41828B2E-3927-472F-9974-91F98DB296CE}"/>
    <cellStyle name="40% - Accent5 13 2 2 3" xfId="31183" xr:uid="{8E1F842B-3165-4A59-912A-584FDCEFD255}"/>
    <cellStyle name="40% - Accent5 13 2 2 4" xfId="17620" xr:uid="{CA588262-D4E5-4983-8AD3-0894B9F7C653}"/>
    <cellStyle name="40% - Accent5 13 2 3" xfId="44832" xr:uid="{CB37416C-FB9E-49A2-927A-EFDFEFA92578}"/>
    <cellStyle name="40% - Accent5 13 2 4" xfId="31182" xr:uid="{3D82FF0F-C533-41A1-A9FA-BC0769D78680}"/>
    <cellStyle name="40% - Accent5 13 2 5" xfId="17619" xr:uid="{9C84DB93-6BF3-450F-B61B-9100C76B6637}"/>
    <cellStyle name="40% - Accent5 13 3" xfId="3146" xr:uid="{2A1E476F-71CC-4C9C-8862-5F67AE7AEA03}"/>
    <cellStyle name="40% - Accent5 13 3 2" xfId="3147" xr:uid="{78429C52-3366-4233-99D5-487ED79CF4BB}"/>
    <cellStyle name="40% - Accent5 13 3 2 2" xfId="44835" xr:uid="{AB29D985-1482-4D6D-A3BA-8DC3EE63EAF8}"/>
    <cellStyle name="40% - Accent5 13 3 2 3" xfId="31185" xr:uid="{D1BA7308-28C6-4901-96E0-771DC8C21616}"/>
    <cellStyle name="40% - Accent5 13 3 2 4" xfId="17622" xr:uid="{FA33E963-11BF-47F2-86DA-C634B6EEEF75}"/>
    <cellStyle name="40% - Accent5 13 3 3" xfId="44834" xr:uid="{819CF2D0-7A2C-4B14-AF7D-C3C98577ACFE}"/>
    <cellStyle name="40% - Accent5 13 3 4" xfId="31184" xr:uid="{A063DFB9-3BB1-4622-956A-9EBE1B2C0B76}"/>
    <cellStyle name="40% - Accent5 13 3 5" xfId="17621" xr:uid="{DFB8E045-819D-4840-A8F0-9A4BDC56CA5F}"/>
    <cellStyle name="40% - Accent5 13 4" xfId="3148" xr:uid="{4DB29219-C3DD-434D-8317-569D364DABD8}"/>
    <cellStyle name="40% - Accent5 13 4 2" xfId="44836" xr:uid="{3D1457BF-04B1-4BCB-9DAF-B21E46C8AE1D}"/>
    <cellStyle name="40% - Accent5 13 4 3" xfId="31186" xr:uid="{B957E9E0-BE94-46D4-8662-4A98FD5B4326}"/>
    <cellStyle name="40% - Accent5 13 4 4" xfId="17623" xr:uid="{E9CC5F7E-34B5-4548-9C26-E2DBD7FF697A}"/>
    <cellStyle name="40% - Accent5 13 5" xfId="44831" xr:uid="{17371128-1E8C-4A3F-8776-F4B1BA55224B}"/>
    <cellStyle name="40% - Accent5 13 6" xfId="31181" xr:uid="{A64DEDC9-7718-4C51-833D-5020F08B8BA2}"/>
    <cellStyle name="40% - Accent5 13 7" xfId="17618" xr:uid="{848222DF-2E53-441A-AD40-4DC59E96FA63}"/>
    <cellStyle name="40% - Accent5 14" xfId="3149" xr:uid="{455EEB8D-FD95-4966-8686-60301181BAA1}"/>
    <cellStyle name="40% - Accent5 14 2" xfId="3150" xr:uid="{B0FE2AEA-79A2-4B4E-B834-ABD56FA709EF}"/>
    <cellStyle name="40% - Accent5 14 2 2" xfId="44838" xr:uid="{32E868A1-607D-43C7-A904-20E50C6FFAA7}"/>
    <cellStyle name="40% - Accent5 14 2 3" xfId="31188" xr:uid="{FD3F10FF-4124-4155-95B3-A2D28CC44B66}"/>
    <cellStyle name="40% - Accent5 14 2 4" xfId="17625" xr:uid="{6171411E-C54B-4A72-947F-703042813DC5}"/>
    <cellStyle name="40% - Accent5 14 3" xfId="44837" xr:uid="{F5BB712E-BBEC-4AC2-AE00-D1C08EABEFB7}"/>
    <cellStyle name="40% - Accent5 14 4" xfId="31187" xr:uid="{69094529-B442-40B0-ADA2-A62E9A0B12A5}"/>
    <cellStyle name="40% - Accent5 14 5" xfId="17624" xr:uid="{484E7FB4-BE52-481F-AAB5-93535431A456}"/>
    <cellStyle name="40% - Accent5 15" xfId="3151" xr:uid="{4CB98E26-B65E-4B47-ABF1-9D57DDA3B6CA}"/>
    <cellStyle name="40% - Accent5 15 2" xfId="3152" xr:uid="{2DD1965C-B34A-41F3-A810-370C2E989DD5}"/>
    <cellStyle name="40% - Accent5 15 2 2" xfId="44840" xr:uid="{38CF7712-3CBF-4834-941D-6D17815AD674}"/>
    <cellStyle name="40% - Accent5 15 2 3" xfId="31190" xr:uid="{239DD190-74D1-4321-989C-DC793D38A261}"/>
    <cellStyle name="40% - Accent5 15 2 4" xfId="17627" xr:uid="{768272DB-DC5A-462A-AD25-138EE191FA5F}"/>
    <cellStyle name="40% - Accent5 15 3" xfId="44839" xr:uid="{384967C3-A65D-4DC1-8C41-B7372638A94C}"/>
    <cellStyle name="40% - Accent5 15 4" xfId="31189" xr:uid="{6FF34D62-3DC8-459E-A1B7-B55364F69AC5}"/>
    <cellStyle name="40% - Accent5 15 5" xfId="17626" xr:uid="{3773D2EB-B364-40F6-9474-F8EFCEA63446}"/>
    <cellStyle name="40% - Accent5 16" xfId="3153" xr:uid="{CBF6D057-9CD6-4579-B53F-DE964555B83E}"/>
    <cellStyle name="40% - Accent5 16 2" xfId="44841" xr:uid="{71895D2E-F64A-438B-B2C9-BC178BDD3A52}"/>
    <cellStyle name="40% - Accent5 16 3" xfId="31191" xr:uid="{7403F711-DF04-418C-96B6-E87D47E240AA}"/>
    <cellStyle name="40% - Accent5 16 4" xfId="17628" xr:uid="{9DB2EFC0-2DED-45C7-8BB9-D18D459DDABE}"/>
    <cellStyle name="40% - Accent5 17" xfId="41863" xr:uid="{6D53BAD7-5561-4DD4-940E-60FB6D8D894B}"/>
    <cellStyle name="40% - Accent5 17 2" xfId="55469" xr:uid="{29AA7EC4-94C2-41AD-8A2D-8CC5DF188CC6}"/>
    <cellStyle name="40% - Accent5 18" xfId="55449" xr:uid="{D0E306F3-CDFD-42EA-940B-89336D452C99}"/>
    <cellStyle name="40% - Accent5 2" xfId="38" xr:uid="{6A9591B6-B7FA-48B0-9B9A-5A8923BC9C0D}"/>
    <cellStyle name="40% - Accent5 2 10" xfId="44842" xr:uid="{60AA7F56-4979-43D5-99B6-39E3D343C2AF}"/>
    <cellStyle name="40% - Accent5 2 11" xfId="31192" xr:uid="{AEC1612C-D56F-462C-AD28-E5E456F9F6AC}"/>
    <cellStyle name="40% - Accent5 2 12" xfId="17629" xr:uid="{A09969BF-8AB6-4269-BB4C-4E537318D9B0}"/>
    <cellStyle name="40% - Accent5 2 13" xfId="3154" xr:uid="{054A27CC-DC36-457E-96B0-318AE2152643}"/>
    <cellStyle name="40% - Accent5 2 2" xfId="3155" xr:uid="{20534DAF-2E5E-4F33-A082-21E9C1AC3878}"/>
    <cellStyle name="40% - Accent5 2 2 2" xfId="3156" xr:uid="{B54911B6-A20E-4B06-8AEF-B88706F4AF8E}"/>
    <cellStyle name="40% - Accent5 2 2 2 2" xfId="3157" xr:uid="{F4DAC8E2-44A4-4934-AAB5-16FB34D4D2F0}"/>
    <cellStyle name="40% - Accent5 2 2 2 2 2" xfId="3158" xr:uid="{2775FD64-4341-4554-8EFB-160A4D61280F}"/>
    <cellStyle name="40% - Accent5 2 2 2 2 2 2" xfId="44846" xr:uid="{6C32E2B6-A627-4350-8149-82BDB497971A}"/>
    <cellStyle name="40% - Accent5 2 2 2 2 2 3" xfId="31196" xr:uid="{7B2ECDC5-B062-4B88-BB7B-1206F5816008}"/>
    <cellStyle name="40% - Accent5 2 2 2 2 2 4" xfId="17633" xr:uid="{1E6DB88C-ADEF-4798-A413-C720783B4D33}"/>
    <cellStyle name="40% - Accent5 2 2 2 2 3" xfId="44845" xr:uid="{6B0C5916-4CDE-41FD-AEF7-9DAA71CDE18A}"/>
    <cellStyle name="40% - Accent5 2 2 2 2 4" xfId="31195" xr:uid="{49F03DE9-3CE8-4316-9791-317E48F34E7B}"/>
    <cellStyle name="40% - Accent5 2 2 2 2 5" xfId="17632" xr:uid="{B1FCF2C6-5500-4AB8-8D87-2E60F3F9A6D9}"/>
    <cellStyle name="40% - Accent5 2 2 2 3" xfId="3159" xr:uid="{264EB313-9FE6-4339-BB24-7B040977C4EB}"/>
    <cellStyle name="40% - Accent5 2 2 2 3 2" xfId="3160" xr:uid="{6A2782A0-9B49-4A48-A804-B6724C511C0E}"/>
    <cellStyle name="40% - Accent5 2 2 2 3 2 2" xfId="44848" xr:uid="{90F85776-927C-4921-A4B4-B46CC52A8AC9}"/>
    <cellStyle name="40% - Accent5 2 2 2 3 2 3" xfId="31198" xr:uid="{67ED2409-2960-4B3B-847A-5D822B712347}"/>
    <cellStyle name="40% - Accent5 2 2 2 3 2 4" xfId="17635" xr:uid="{60DCFD56-1230-4E78-8C7F-6DD0ACCF22D2}"/>
    <cellStyle name="40% - Accent5 2 2 2 3 3" xfId="44847" xr:uid="{336C52AE-2FF3-4708-8757-564F23120621}"/>
    <cellStyle name="40% - Accent5 2 2 2 3 4" xfId="31197" xr:uid="{AC41FED2-87CC-4FF7-AEC4-1849B0084F6E}"/>
    <cellStyle name="40% - Accent5 2 2 2 3 5" xfId="17634" xr:uid="{CDEE31D7-8EC4-4EEF-ABEF-78726B13E430}"/>
    <cellStyle name="40% - Accent5 2 2 2 4" xfId="3161" xr:uid="{3104BD73-0C4A-4D7D-81B5-27E9898EC632}"/>
    <cellStyle name="40% - Accent5 2 2 2 4 2" xfId="44849" xr:uid="{57AC2050-D118-4D81-842F-444C3D2BD5E3}"/>
    <cellStyle name="40% - Accent5 2 2 2 4 3" xfId="31199" xr:uid="{72E5FEEC-C987-4B73-8FED-6ADD1AD23465}"/>
    <cellStyle name="40% - Accent5 2 2 2 4 4" xfId="17636" xr:uid="{A0604C9E-122A-4364-A288-2A6EF9214059}"/>
    <cellStyle name="40% - Accent5 2 2 2 5" xfId="44844" xr:uid="{C299F753-9C87-4D85-9EAA-BFF45E06E8D0}"/>
    <cellStyle name="40% - Accent5 2 2 2 6" xfId="31194" xr:uid="{D19F37AC-B901-46D2-AAE0-29E4DE28FD58}"/>
    <cellStyle name="40% - Accent5 2 2 2 7" xfId="17631" xr:uid="{6EF7CA43-3D81-46B5-8F9D-5D3161B5DE60}"/>
    <cellStyle name="40% - Accent5 2 2 3" xfId="3162" xr:uid="{882946B4-9A71-4100-BB7B-B45B76FC950E}"/>
    <cellStyle name="40% - Accent5 2 2 3 2" xfId="3163" xr:uid="{8164A2AE-0C91-4545-A1F9-044DB52878FB}"/>
    <cellStyle name="40% - Accent5 2 2 3 2 2" xfId="44851" xr:uid="{3CF4CD44-A27E-457E-93F8-12561B13341B}"/>
    <cellStyle name="40% - Accent5 2 2 3 2 3" xfId="31201" xr:uid="{45EF1F4F-301F-470B-9E81-D9D78FC5FD31}"/>
    <cellStyle name="40% - Accent5 2 2 3 2 4" xfId="17638" xr:uid="{C9646063-6255-49C6-B6FF-FC90CD016ECE}"/>
    <cellStyle name="40% - Accent5 2 2 3 3" xfId="44850" xr:uid="{D6054D4B-D503-440C-9B0A-67CD1A9ABDA2}"/>
    <cellStyle name="40% - Accent5 2 2 3 4" xfId="31200" xr:uid="{A9FDE513-2DC9-431E-B9C3-BA43B67BD059}"/>
    <cellStyle name="40% - Accent5 2 2 3 5" xfId="17637" xr:uid="{6978E6A7-AD5F-4461-A38B-E9B6A61E62A0}"/>
    <cellStyle name="40% - Accent5 2 2 4" xfId="3164" xr:uid="{2DB52FD6-0EEE-4867-900F-BC141E802E10}"/>
    <cellStyle name="40% - Accent5 2 2 4 2" xfId="3165" xr:uid="{7C8162B6-1E05-48AC-83C6-657724E9F15A}"/>
    <cellStyle name="40% - Accent5 2 2 4 2 2" xfId="44853" xr:uid="{7A8B6DF6-AFD9-4EBD-B6C9-D3C228A5D187}"/>
    <cellStyle name="40% - Accent5 2 2 4 2 3" xfId="31203" xr:uid="{EF3EA6BA-9592-4381-BB7C-E09CAEA6A725}"/>
    <cellStyle name="40% - Accent5 2 2 4 2 4" xfId="17640" xr:uid="{86CB14A0-A370-4F74-9A3B-6451838098E0}"/>
    <cellStyle name="40% - Accent5 2 2 4 3" xfId="44852" xr:uid="{A0C101B8-37C7-43B0-8FBF-549DA9045DFE}"/>
    <cellStyle name="40% - Accent5 2 2 4 4" xfId="31202" xr:uid="{86C5F38F-2694-4359-849B-EB3EFB5FDC85}"/>
    <cellStyle name="40% - Accent5 2 2 4 5" xfId="17639" xr:uid="{BF524EB3-0218-46A5-8773-467312988C3B}"/>
    <cellStyle name="40% - Accent5 2 2 5" xfId="3166" xr:uid="{911D139C-4763-4F9C-BBD0-8D4331D3FF8A}"/>
    <cellStyle name="40% - Accent5 2 2 5 2" xfId="44854" xr:uid="{21F81E03-5342-42DF-AFB6-C5C8B676B4B6}"/>
    <cellStyle name="40% - Accent5 2 2 5 3" xfId="31204" xr:uid="{DA469718-54AC-408B-9761-11690A8BAC45}"/>
    <cellStyle name="40% - Accent5 2 2 5 4" xfId="17641" xr:uid="{6F32DB0F-1A77-40D9-8B01-50F8BDDA5C05}"/>
    <cellStyle name="40% - Accent5 2 2 6" xfId="44843" xr:uid="{C799D24F-7DE9-46F2-90ED-45AE64170D33}"/>
    <cellStyle name="40% - Accent5 2 2 7" xfId="31193" xr:uid="{967864C9-EC3E-4BCB-A6BD-69D5AFF25D7F}"/>
    <cellStyle name="40% - Accent5 2 2 8" xfId="17630" xr:uid="{7B49D8B6-F338-487A-8363-0675434D7C68}"/>
    <cellStyle name="40% - Accent5 2 3" xfId="3167" xr:uid="{D790308E-A2CD-4504-A463-D6A1D972ED2A}"/>
    <cellStyle name="40% - Accent5 2 3 2" xfId="3168" xr:uid="{EC42D98F-F1E2-4DB8-84C7-629B82FD53BF}"/>
    <cellStyle name="40% - Accent5 2 3 2 2" xfId="3169" xr:uid="{72FCAFF3-F587-4F29-A6F5-1ED3BE05A26D}"/>
    <cellStyle name="40% - Accent5 2 3 2 2 2" xfId="44857" xr:uid="{413A7808-6C0B-4D57-B357-8E8F0DBAC625}"/>
    <cellStyle name="40% - Accent5 2 3 2 2 3" xfId="31207" xr:uid="{C19951CF-730C-43F5-9C73-70C4FAC8565B}"/>
    <cellStyle name="40% - Accent5 2 3 2 2 4" xfId="17644" xr:uid="{6B905FFD-4E41-4274-835F-AA12B90766C2}"/>
    <cellStyle name="40% - Accent5 2 3 2 3" xfId="44856" xr:uid="{7B88749F-AAE4-4476-B9A4-9A5130EC3C58}"/>
    <cellStyle name="40% - Accent5 2 3 2 4" xfId="31206" xr:uid="{FD393422-FAA0-44CE-B045-401BA77310AC}"/>
    <cellStyle name="40% - Accent5 2 3 2 5" xfId="17643" xr:uid="{553470B2-1275-47BB-83AC-7093EE09F3F0}"/>
    <cellStyle name="40% - Accent5 2 3 3" xfId="3170" xr:uid="{5E184246-0223-47C0-B770-F226AE897BE3}"/>
    <cellStyle name="40% - Accent5 2 3 3 2" xfId="3171" xr:uid="{C06CB40B-E7BB-4F5A-A268-11690FA49672}"/>
    <cellStyle name="40% - Accent5 2 3 3 2 2" xfId="44859" xr:uid="{FEF1CB00-3F77-4659-8AFE-91129B36018F}"/>
    <cellStyle name="40% - Accent5 2 3 3 2 3" xfId="31209" xr:uid="{FE9B490C-6C83-4C49-95B0-E9B631BCEBFD}"/>
    <cellStyle name="40% - Accent5 2 3 3 2 4" xfId="17646" xr:uid="{25C8D365-3AB0-434C-AA39-E7FC6E72CAB2}"/>
    <cellStyle name="40% - Accent5 2 3 3 3" xfId="44858" xr:uid="{C40FFADD-0016-4E9D-8F25-E3B2B031BA6F}"/>
    <cellStyle name="40% - Accent5 2 3 3 4" xfId="31208" xr:uid="{3F5A3AE8-8830-4CB1-825D-960153896D04}"/>
    <cellStyle name="40% - Accent5 2 3 3 5" xfId="17645" xr:uid="{7E7BF95E-0CDB-4D8A-B23E-31E9E354627A}"/>
    <cellStyle name="40% - Accent5 2 3 4" xfId="3172" xr:uid="{6C7BB2ED-1EA7-4ABE-8AC4-BC7ECF510AD3}"/>
    <cellStyle name="40% - Accent5 2 3 4 2" xfId="44860" xr:uid="{E7C7197F-C88E-41F6-B7EA-FFCA97BEAD24}"/>
    <cellStyle name="40% - Accent5 2 3 4 3" xfId="31210" xr:uid="{BEE3C5A1-4612-4CBA-BCEC-37B4B5A317D2}"/>
    <cellStyle name="40% - Accent5 2 3 4 4" xfId="17647" xr:uid="{E872DAE8-2BE8-46EA-83FC-6BB3B3DB9894}"/>
    <cellStyle name="40% - Accent5 2 3 5" xfId="44855" xr:uid="{F8B6C184-800B-498D-A8B4-3D70225646DF}"/>
    <cellStyle name="40% - Accent5 2 3 6" xfId="31205" xr:uid="{688D24F8-D0B7-4A80-B34F-F6A7177DD7BF}"/>
    <cellStyle name="40% - Accent5 2 3 7" xfId="17642" xr:uid="{C0211488-9D58-4120-8741-6CA38A835776}"/>
    <cellStyle name="40% - Accent5 2 4" xfId="3173" xr:uid="{0B0F2FAD-D530-43E7-885B-9C1E3F2FFE8D}"/>
    <cellStyle name="40% - Accent5 2 4 2" xfId="3174" xr:uid="{E1EEEB54-F6B6-4D98-A426-3DFA3C7C274D}"/>
    <cellStyle name="40% - Accent5 2 4 2 2" xfId="3175" xr:uid="{CFA9270C-9349-4B17-A7F3-43116D92210A}"/>
    <cellStyle name="40% - Accent5 2 4 2 2 2" xfId="44863" xr:uid="{A074460D-B24F-4EC1-86BA-34F6E51E148A}"/>
    <cellStyle name="40% - Accent5 2 4 2 2 3" xfId="31213" xr:uid="{BA57455B-6A5B-4FF4-830E-E61910B6D8D2}"/>
    <cellStyle name="40% - Accent5 2 4 2 2 4" xfId="17650" xr:uid="{EC6DD56C-187D-45FB-89A8-619922BE2DC7}"/>
    <cellStyle name="40% - Accent5 2 4 2 3" xfId="44862" xr:uid="{7874F253-F2E2-46A2-9BDD-9422A07F1D0E}"/>
    <cellStyle name="40% - Accent5 2 4 2 4" xfId="31212" xr:uid="{788ADA13-104A-4BB8-8F7F-C16342A52878}"/>
    <cellStyle name="40% - Accent5 2 4 2 5" xfId="17649" xr:uid="{B1999FDD-14C9-47EB-BE00-0F27C4893C30}"/>
    <cellStyle name="40% - Accent5 2 4 3" xfId="3176" xr:uid="{E4BFC6C7-98F3-40B0-AC12-9FDEC01C9E25}"/>
    <cellStyle name="40% - Accent5 2 4 3 2" xfId="3177" xr:uid="{6F88D5C4-3B56-4B27-BFAF-922B536BA71A}"/>
    <cellStyle name="40% - Accent5 2 4 3 2 2" xfId="44865" xr:uid="{C1BE3F39-B374-4702-9F67-8D81907C2512}"/>
    <cellStyle name="40% - Accent5 2 4 3 2 3" xfId="31215" xr:uid="{C215E64E-6909-4711-AC78-A844A5618CAF}"/>
    <cellStyle name="40% - Accent5 2 4 3 2 4" xfId="17652" xr:uid="{A5269D27-2EC8-43F9-A04A-0ED77E1ADE17}"/>
    <cellStyle name="40% - Accent5 2 4 3 3" xfId="44864" xr:uid="{74DCA376-1AD6-4361-B290-8BF0F4B30C47}"/>
    <cellStyle name="40% - Accent5 2 4 3 4" xfId="31214" xr:uid="{58BD084C-9511-4742-AAB1-3491D130BB3C}"/>
    <cellStyle name="40% - Accent5 2 4 3 5" xfId="17651" xr:uid="{2D72DB3B-ADEB-4230-8287-6B28A7624990}"/>
    <cellStyle name="40% - Accent5 2 4 4" xfId="3178" xr:uid="{DB306080-BE6E-4539-9393-C2D2B3ACB93E}"/>
    <cellStyle name="40% - Accent5 2 4 4 2" xfId="44866" xr:uid="{4EE63664-0C1F-419E-A821-6D50205264ED}"/>
    <cellStyle name="40% - Accent5 2 4 4 3" xfId="31216" xr:uid="{4969DE53-070C-46F1-A67F-8603D2F598D0}"/>
    <cellStyle name="40% - Accent5 2 4 4 4" xfId="17653" xr:uid="{19041152-6A31-4FF6-AEFB-0365A6567AB4}"/>
    <cellStyle name="40% - Accent5 2 4 5" xfId="44861" xr:uid="{170AA667-9D19-449D-B287-1B39E5EF12E1}"/>
    <cellStyle name="40% - Accent5 2 4 6" xfId="31211" xr:uid="{25AE5555-0545-42F4-B987-A582B1055B73}"/>
    <cellStyle name="40% - Accent5 2 4 7" xfId="17648" xr:uid="{21230870-E11A-44D8-8D91-0667BB255F22}"/>
    <cellStyle name="40% - Accent5 2 5" xfId="3179" xr:uid="{8ED00C3D-9651-42AB-93FB-02E97574A743}"/>
    <cellStyle name="40% - Accent5 2 5 2" xfId="3180" xr:uid="{E888ECFC-58AD-457A-92F9-A260D0902A8E}"/>
    <cellStyle name="40% - Accent5 2 5 2 2" xfId="3181" xr:uid="{B15B798B-68FF-4924-B707-D1D177FD1623}"/>
    <cellStyle name="40% - Accent5 2 5 2 2 2" xfId="44869" xr:uid="{C79814F3-1320-4EC1-88A9-8FC940863B7A}"/>
    <cellStyle name="40% - Accent5 2 5 2 2 3" xfId="31219" xr:uid="{86E1EA73-3981-4EE1-8FEA-2203F2C8BDCD}"/>
    <cellStyle name="40% - Accent5 2 5 2 2 4" xfId="17656" xr:uid="{98426E9F-6D83-4D90-A56F-54D63EFC42CB}"/>
    <cellStyle name="40% - Accent5 2 5 2 3" xfId="44868" xr:uid="{D5BE7281-F3BF-43AA-8162-53876F61C4AC}"/>
    <cellStyle name="40% - Accent5 2 5 2 4" xfId="31218" xr:uid="{CC66130B-7FF5-45A3-9DE6-4332B2936C31}"/>
    <cellStyle name="40% - Accent5 2 5 2 5" xfId="17655" xr:uid="{51ED3A71-00A3-426D-A3E7-5A0F06583954}"/>
    <cellStyle name="40% - Accent5 2 5 3" xfId="3182" xr:uid="{24772E74-B2B4-4F13-BC46-AFE709C3510E}"/>
    <cellStyle name="40% - Accent5 2 5 3 2" xfId="3183" xr:uid="{3109EECC-70CF-4ACE-AD31-F10355BCAD66}"/>
    <cellStyle name="40% - Accent5 2 5 3 2 2" xfId="44871" xr:uid="{F4F37BB9-5D1E-44CC-819D-EAACC21BA83A}"/>
    <cellStyle name="40% - Accent5 2 5 3 2 3" xfId="31221" xr:uid="{C138E929-497C-468A-8D5F-5931BABEDBD7}"/>
    <cellStyle name="40% - Accent5 2 5 3 2 4" xfId="17658" xr:uid="{2865006C-C07B-49DE-A43D-1840C7D19784}"/>
    <cellStyle name="40% - Accent5 2 5 3 3" xfId="44870" xr:uid="{E11BC12F-458D-4447-BB1A-18BE6501B47B}"/>
    <cellStyle name="40% - Accent5 2 5 3 4" xfId="31220" xr:uid="{B38EE645-9E61-4605-9782-56E7C4433A41}"/>
    <cellStyle name="40% - Accent5 2 5 3 5" xfId="17657" xr:uid="{BF915D91-7469-4761-A092-0AB6BD98F623}"/>
    <cellStyle name="40% - Accent5 2 5 4" xfId="3184" xr:uid="{CCE02229-191D-4F43-9E91-6C5D2F18466C}"/>
    <cellStyle name="40% - Accent5 2 5 4 2" xfId="44872" xr:uid="{C1264CD1-13C6-43D8-88E9-4283471667F1}"/>
    <cellStyle name="40% - Accent5 2 5 4 3" xfId="31222" xr:uid="{38567980-E2A6-4532-9FAD-2742456BD6CC}"/>
    <cellStyle name="40% - Accent5 2 5 4 4" xfId="17659" xr:uid="{E81CDBEA-BD72-4C08-A6D7-63FCD98AA3D9}"/>
    <cellStyle name="40% - Accent5 2 5 5" xfId="44867" xr:uid="{0812DB0A-1B32-470A-9D2B-073FAAB4E0D3}"/>
    <cellStyle name="40% - Accent5 2 5 6" xfId="31217" xr:uid="{E1BD373F-A654-43BE-AB7A-9E025375B768}"/>
    <cellStyle name="40% - Accent5 2 5 7" xfId="17654" xr:uid="{47DDB0DE-F364-46EF-B659-7689F6E0F078}"/>
    <cellStyle name="40% - Accent5 2 6" xfId="3185" xr:uid="{FCA2FF96-E9D8-49A7-B721-640A450D4550}"/>
    <cellStyle name="40% - Accent5 2 6 2" xfId="3186" xr:uid="{EC8FB232-0A02-4294-A195-D5F18C12F638}"/>
    <cellStyle name="40% - Accent5 2 6 2 2" xfId="44874" xr:uid="{C6B5CEDF-800D-4971-BD4F-9B66D7CE6330}"/>
    <cellStyle name="40% - Accent5 2 6 2 3" xfId="31224" xr:uid="{44854778-6CF1-4127-AFEC-4A709AA928E2}"/>
    <cellStyle name="40% - Accent5 2 6 2 4" xfId="17661" xr:uid="{9D2DBF8F-6D58-4497-A968-3C31AEB86801}"/>
    <cellStyle name="40% - Accent5 2 6 3" xfId="44873" xr:uid="{7D5FEADE-DD62-4FFD-8C4D-971DFCF07C9C}"/>
    <cellStyle name="40% - Accent5 2 6 4" xfId="31223" xr:uid="{F46ABFB8-5929-4963-8BB1-60C123F79CA6}"/>
    <cellStyle name="40% - Accent5 2 6 5" xfId="17660" xr:uid="{20F22E4B-E019-4722-AADE-A980ADD6BB69}"/>
    <cellStyle name="40% - Accent5 2 7" xfId="3187" xr:uid="{91EDC083-EE64-4F6C-BE39-10B8C1DE683C}"/>
    <cellStyle name="40% - Accent5 2 7 2" xfId="3188" xr:uid="{FEBBC1FA-1086-4940-9D4E-AEFDB9058E27}"/>
    <cellStyle name="40% - Accent5 2 7 2 2" xfId="44876" xr:uid="{EDA3E679-8755-4453-AA5D-B12B0077262A}"/>
    <cellStyle name="40% - Accent5 2 7 2 3" xfId="31226" xr:uid="{7F4FCECF-B230-4434-8EDA-473B985A148E}"/>
    <cellStyle name="40% - Accent5 2 7 2 4" xfId="17663" xr:uid="{E7AEB240-C382-41E1-B08B-04F97ECAD521}"/>
    <cellStyle name="40% - Accent5 2 7 3" xfId="44875" xr:uid="{4A31F0AD-56DA-4F31-B09E-4B795C27D480}"/>
    <cellStyle name="40% - Accent5 2 7 4" xfId="31225" xr:uid="{E4EEC426-90E7-4C9C-9CE2-2F40C4991290}"/>
    <cellStyle name="40% - Accent5 2 7 5" xfId="17662" xr:uid="{0222C4A9-9C3B-4212-9809-5D36D44522F4}"/>
    <cellStyle name="40% - Accent5 2 8" xfId="3189" xr:uid="{47C1A787-B1CF-4352-9C25-47CD16F48AFD}"/>
    <cellStyle name="40% - Accent5 2 8 2" xfId="44877" xr:uid="{69F692BB-122D-4B5B-94E6-76AD2B5C214F}"/>
    <cellStyle name="40% - Accent5 2 8 3" xfId="31227" xr:uid="{6AE667F9-2890-47AC-ACFD-C032215F2F43}"/>
    <cellStyle name="40% - Accent5 2 8 4" xfId="17664" xr:uid="{107397D3-ABD5-4CBF-96A9-464D77546EF0}"/>
    <cellStyle name="40% - Accent5 2 9" xfId="41816" xr:uid="{8B05EE7B-5321-481B-B485-EF811235E276}"/>
    <cellStyle name="40% - Accent5 3" xfId="39" xr:uid="{A2D584E9-0DAE-4DD7-B240-81F097F2C6E2}"/>
    <cellStyle name="40% - Accent5 3 10" xfId="44878" xr:uid="{43C75014-5C8A-446C-9117-0976BD88DBDA}"/>
    <cellStyle name="40% - Accent5 3 11" xfId="31228" xr:uid="{74E1AE12-C617-4661-AAAF-553D2A4C3129}"/>
    <cellStyle name="40% - Accent5 3 12" xfId="17665" xr:uid="{9960A596-9746-4859-BA41-585C37A62CB1}"/>
    <cellStyle name="40% - Accent5 3 13" xfId="3190" xr:uid="{C03189ED-EBD4-4D18-A137-45DD86B685A5}"/>
    <cellStyle name="40% - Accent5 3 2" xfId="3191" xr:uid="{9B1BB9AA-0CB9-45C3-A7B5-102F23315F3D}"/>
    <cellStyle name="40% - Accent5 3 2 2" xfId="3192" xr:uid="{1B85EA05-0F58-4362-B263-AD762656E3B8}"/>
    <cellStyle name="40% - Accent5 3 2 2 2" xfId="3193" xr:uid="{B14F422F-CD9D-459B-80BA-4F4569FD916F}"/>
    <cellStyle name="40% - Accent5 3 2 2 2 2" xfId="3194" xr:uid="{5EAB8745-5A69-4BD1-929A-0A716065CDDA}"/>
    <cellStyle name="40% - Accent5 3 2 2 2 2 2" xfId="44882" xr:uid="{FCB5826F-31B4-47F0-937F-4F85330DB5B2}"/>
    <cellStyle name="40% - Accent5 3 2 2 2 2 3" xfId="31232" xr:uid="{B85731CF-14A0-408E-8091-3FFD8FDA3A45}"/>
    <cellStyle name="40% - Accent5 3 2 2 2 2 4" xfId="17669" xr:uid="{0B2296AF-5EDF-4B04-9675-660F4F4E45B5}"/>
    <cellStyle name="40% - Accent5 3 2 2 2 3" xfId="44881" xr:uid="{E0DA7468-DDF8-4F3E-8B5E-8FA94C1A58A4}"/>
    <cellStyle name="40% - Accent5 3 2 2 2 4" xfId="31231" xr:uid="{9231D0C7-1A19-4DB1-A072-83C528D9806E}"/>
    <cellStyle name="40% - Accent5 3 2 2 2 5" xfId="17668" xr:uid="{BE2A1D20-90A7-4EF3-8940-D2EF0E7D20C6}"/>
    <cellStyle name="40% - Accent5 3 2 2 3" xfId="3195" xr:uid="{C611A5B4-CA2E-4276-906B-AD68BFFB220D}"/>
    <cellStyle name="40% - Accent5 3 2 2 3 2" xfId="3196" xr:uid="{C796C6AF-FC27-4AD6-81DA-7C359B8FDE87}"/>
    <cellStyle name="40% - Accent5 3 2 2 3 2 2" xfId="44884" xr:uid="{2DE22BA1-97E4-4099-B219-45F7C7AC8F75}"/>
    <cellStyle name="40% - Accent5 3 2 2 3 2 3" xfId="31234" xr:uid="{8A89887F-62D3-4E52-A4E3-8CF09BFBB8BF}"/>
    <cellStyle name="40% - Accent5 3 2 2 3 2 4" xfId="17671" xr:uid="{6125FEB6-025C-4AF7-AFF8-C89197F3B093}"/>
    <cellStyle name="40% - Accent5 3 2 2 3 3" xfId="44883" xr:uid="{12EC95AF-7001-4482-A0CD-32ACB9D8D325}"/>
    <cellStyle name="40% - Accent5 3 2 2 3 4" xfId="31233" xr:uid="{9D554F89-3A86-461F-B6D7-439C416766EE}"/>
    <cellStyle name="40% - Accent5 3 2 2 3 5" xfId="17670" xr:uid="{E63D2BDE-7681-4E15-9F5A-04FF23F7E9F6}"/>
    <cellStyle name="40% - Accent5 3 2 2 4" xfId="3197" xr:uid="{B76C254A-F0EB-4D38-96A7-1B43CF3FB0B5}"/>
    <cellStyle name="40% - Accent5 3 2 2 4 2" xfId="44885" xr:uid="{53222C8E-C9E8-4005-8362-E8D329E8843E}"/>
    <cellStyle name="40% - Accent5 3 2 2 4 3" xfId="31235" xr:uid="{32E5D5EB-D17A-4D2A-8CEC-90F89B65488B}"/>
    <cellStyle name="40% - Accent5 3 2 2 4 4" xfId="17672" xr:uid="{65B66E84-675B-49EF-8898-EC3EBBD1BED1}"/>
    <cellStyle name="40% - Accent5 3 2 2 5" xfId="44880" xr:uid="{8F58FD7B-79B9-4633-9D7A-FEB13D3B1014}"/>
    <cellStyle name="40% - Accent5 3 2 2 6" xfId="31230" xr:uid="{3D5BF203-61A2-44B7-B5CA-FD3888778346}"/>
    <cellStyle name="40% - Accent5 3 2 2 7" xfId="17667" xr:uid="{CB785543-EE1E-4294-859A-07289E4E5DF4}"/>
    <cellStyle name="40% - Accent5 3 2 3" xfId="3198" xr:uid="{D2204D27-DBAC-4743-8B05-6001CAA278E5}"/>
    <cellStyle name="40% - Accent5 3 2 3 2" xfId="3199" xr:uid="{C9CB5E08-1FA4-4A12-B740-83A3610D13D3}"/>
    <cellStyle name="40% - Accent5 3 2 3 2 2" xfId="44887" xr:uid="{42AA1AED-F483-41B3-8C77-384ACEDB1A4A}"/>
    <cellStyle name="40% - Accent5 3 2 3 2 3" xfId="31237" xr:uid="{6B9E06E9-0109-4593-B1CE-FEF512ABB836}"/>
    <cellStyle name="40% - Accent5 3 2 3 2 4" xfId="17674" xr:uid="{8528CD3D-7727-458B-989A-7998BD6C75BB}"/>
    <cellStyle name="40% - Accent5 3 2 3 3" xfId="44886" xr:uid="{FB357921-ED3F-44E5-9847-4CBC0099F585}"/>
    <cellStyle name="40% - Accent5 3 2 3 4" xfId="31236" xr:uid="{AE0BDBF1-0714-4B8E-85FD-B2F4652E0A0D}"/>
    <cellStyle name="40% - Accent5 3 2 3 5" xfId="17673" xr:uid="{50BCA3CA-E621-4305-9431-4AF0EC56FA51}"/>
    <cellStyle name="40% - Accent5 3 2 4" xfId="3200" xr:uid="{5C79C17A-3DEB-43E0-B543-F32F32F5FCF1}"/>
    <cellStyle name="40% - Accent5 3 2 4 2" xfId="3201" xr:uid="{563CFDB2-BB67-4203-A264-BB7225F9E52D}"/>
    <cellStyle name="40% - Accent5 3 2 4 2 2" xfId="44889" xr:uid="{719CF013-1F36-4BD1-8263-FBD7D5D1CF13}"/>
    <cellStyle name="40% - Accent5 3 2 4 2 3" xfId="31239" xr:uid="{57D79B00-E14C-40E7-894F-9B1FCD9F45C0}"/>
    <cellStyle name="40% - Accent5 3 2 4 2 4" xfId="17676" xr:uid="{355D3C72-1E89-4AD1-8CB5-159B8EB88210}"/>
    <cellStyle name="40% - Accent5 3 2 4 3" xfId="44888" xr:uid="{84363195-5E23-4B30-83E7-8CEF956281AC}"/>
    <cellStyle name="40% - Accent5 3 2 4 4" xfId="31238" xr:uid="{7DC09F6D-91A5-4FBA-983A-97EB66ED7CDE}"/>
    <cellStyle name="40% - Accent5 3 2 4 5" xfId="17675" xr:uid="{6BAEF038-607D-4934-BA38-E605CB823052}"/>
    <cellStyle name="40% - Accent5 3 2 5" xfId="3202" xr:uid="{C3165ADA-9738-4135-99B1-28E6E06FF50F}"/>
    <cellStyle name="40% - Accent5 3 2 5 2" xfId="44890" xr:uid="{B695C16E-76E2-43B8-9C67-AC247C0A8094}"/>
    <cellStyle name="40% - Accent5 3 2 5 3" xfId="31240" xr:uid="{55AF57BC-DE86-41D1-8D66-0F36434E63F3}"/>
    <cellStyle name="40% - Accent5 3 2 5 4" xfId="17677" xr:uid="{C6A450F7-78DE-484B-A544-20C3E15D7C87}"/>
    <cellStyle name="40% - Accent5 3 2 6" xfId="44879" xr:uid="{D85998F4-235A-47BF-80DF-A7B99696CF84}"/>
    <cellStyle name="40% - Accent5 3 2 7" xfId="31229" xr:uid="{71F93DB1-5FF1-4CD5-B070-C9C80CF742AF}"/>
    <cellStyle name="40% - Accent5 3 2 8" xfId="17666" xr:uid="{6A960A3B-014F-4F22-B424-3A09E79216F1}"/>
    <cellStyle name="40% - Accent5 3 3" xfId="3203" xr:uid="{ADA1D3E1-481D-45CD-9E76-6272CD179FDA}"/>
    <cellStyle name="40% - Accent5 3 3 2" xfId="3204" xr:uid="{75D28E76-25B1-4BFF-B925-2C4F939B79AB}"/>
    <cellStyle name="40% - Accent5 3 3 2 2" xfId="3205" xr:uid="{87626191-2010-42C9-984F-541D22C6745B}"/>
    <cellStyle name="40% - Accent5 3 3 2 2 2" xfId="44893" xr:uid="{0EB3913D-F4D9-479B-9333-B451EB0D507C}"/>
    <cellStyle name="40% - Accent5 3 3 2 2 3" xfId="31243" xr:uid="{4DEAF452-420B-4073-9C61-715D1DA7F0F0}"/>
    <cellStyle name="40% - Accent5 3 3 2 2 4" xfId="17680" xr:uid="{ACCE3248-C0B1-4F57-8FB7-1B42C9B3E880}"/>
    <cellStyle name="40% - Accent5 3 3 2 3" xfId="44892" xr:uid="{9E690D73-D6F5-4EBD-A4C2-7DAE0389A64B}"/>
    <cellStyle name="40% - Accent5 3 3 2 4" xfId="31242" xr:uid="{6789667A-B698-4D3B-AD1D-3707834D36E4}"/>
    <cellStyle name="40% - Accent5 3 3 2 5" xfId="17679" xr:uid="{C9B5B513-67B8-43A1-A6F4-901EBCAC2382}"/>
    <cellStyle name="40% - Accent5 3 3 3" xfId="3206" xr:uid="{572B80AF-5B85-4C3C-98D5-333311A26023}"/>
    <cellStyle name="40% - Accent5 3 3 3 2" xfId="3207" xr:uid="{B79AEA98-564D-4E25-8F6F-D1125B6FF61A}"/>
    <cellStyle name="40% - Accent5 3 3 3 2 2" xfId="44895" xr:uid="{1651E718-E494-4B2C-BE08-36140D21AB99}"/>
    <cellStyle name="40% - Accent5 3 3 3 2 3" xfId="31245" xr:uid="{B528E425-8052-4143-9C1B-DF68B9103F5C}"/>
    <cellStyle name="40% - Accent5 3 3 3 2 4" xfId="17682" xr:uid="{337CD35F-9D66-4E5B-AABE-D66434E9B796}"/>
    <cellStyle name="40% - Accent5 3 3 3 3" xfId="44894" xr:uid="{1421C2C9-B037-4788-B2BC-7979B3FCB16C}"/>
    <cellStyle name="40% - Accent5 3 3 3 4" xfId="31244" xr:uid="{AB60A7E0-C610-4293-8B60-5C9A7E58EBFF}"/>
    <cellStyle name="40% - Accent5 3 3 3 5" xfId="17681" xr:uid="{E94A613A-3F3A-404B-AEF7-4CED334EE40E}"/>
    <cellStyle name="40% - Accent5 3 3 4" xfId="3208" xr:uid="{F65278FE-89A9-469B-83B7-01BA32955872}"/>
    <cellStyle name="40% - Accent5 3 3 4 2" xfId="44896" xr:uid="{D8D7AED7-4902-42EA-80E7-BA38DAF7CC50}"/>
    <cellStyle name="40% - Accent5 3 3 4 3" xfId="31246" xr:uid="{39271661-C749-4F3A-9A2C-EF45FE7270E1}"/>
    <cellStyle name="40% - Accent5 3 3 4 4" xfId="17683" xr:uid="{75FB8C3F-D59D-4120-86F3-4A538A669306}"/>
    <cellStyle name="40% - Accent5 3 3 5" xfId="44891" xr:uid="{DF2D0012-B1EB-411D-ACF7-ED27A74E796C}"/>
    <cellStyle name="40% - Accent5 3 3 6" xfId="31241" xr:uid="{5450C015-336B-49C5-9FFC-08E357CC1C74}"/>
    <cellStyle name="40% - Accent5 3 3 7" xfId="17678" xr:uid="{C6196D38-5F5B-46E5-A5FE-B05D3171AF09}"/>
    <cellStyle name="40% - Accent5 3 4" xfId="3209" xr:uid="{9EE4E807-88AC-44F2-8BE1-3C94AD0E73DE}"/>
    <cellStyle name="40% - Accent5 3 4 2" xfId="3210" xr:uid="{030A3B9A-B9F7-4ADB-8DED-6ECAE8037AE8}"/>
    <cellStyle name="40% - Accent5 3 4 2 2" xfId="3211" xr:uid="{16C5F93D-C3D7-4FC9-80E0-4D9E0229FCA4}"/>
    <cellStyle name="40% - Accent5 3 4 2 2 2" xfId="44899" xr:uid="{D11BF057-56D0-4AC1-BFC6-BB8EF35222E7}"/>
    <cellStyle name="40% - Accent5 3 4 2 2 3" xfId="31249" xr:uid="{F3C9BD64-8B12-44C5-9358-D0B85C0E00CE}"/>
    <cellStyle name="40% - Accent5 3 4 2 2 4" xfId="17686" xr:uid="{FFCD48A9-55EE-4906-8E14-711080341845}"/>
    <cellStyle name="40% - Accent5 3 4 2 3" xfId="44898" xr:uid="{E6D93057-99CD-4151-98B6-CA72E14CAF8F}"/>
    <cellStyle name="40% - Accent5 3 4 2 4" xfId="31248" xr:uid="{2574884D-EBC3-4CD7-89C5-BDF1F345B9AD}"/>
    <cellStyle name="40% - Accent5 3 4 2 5" xfId="17685" xr:uid="{CA50776E-1F74-47C0-8581-17F3EAB96EFD}"/>
    <cellStyle name="40% - Accent5 3 4 3" xfId="3212" xr:uid="{AD5C63F8-0225-42D3-BD17-2D5D76B851C6}"/>
    <cellStyle name="40% - Accent5 3 4 3 2" xfId="3213" xr:uid="{9EB0CB6B-5BA5-4FE9-B077-FD733866F9FD}"/>
    <cellStyle name="40% - Accent5 3 4 3 2 2" xfId="44901" xr:uid="{12EFC4AD-1DAC-4741-9118-D4BEBDA5FEC7}"/>
    <cellStyle name="40% - Accent5 3 4 3 2 3" xfId="31251" xr:uid="{2A7B4638-4AC1-42FF-9FB9-172492419DA1}"/>
    <cellStyle name="40% - Accent5 3 4 3 2 4" xfId="17688" xr:uid="{CDD33E31-919F-489B-92F2-B76F71B6E6E5}"/>
    <cellStyle name="40% - Accent5 3 4 3 3" xfId="44900" xr:uid="{515B48EF-DDE2-4CCF-BD46-593C6BDB2DE0}"/>
    <cellStyle name="40% - Accent5 3 4 3 4" xfId="31250" xr:uid="{3B0BE4DB-0755-4F23-9362-F618EE2ECF81}"/>
    <cellStyle name="40% - Accent5 3 4 3 5" xfId="17687" xr:uid="{D8480BE7-0489-4D4A-9566-D40C76E9DFB4}"/>
    <cellStyle name="40% - Accent5 3 4 4" xfId="3214" xr:uid="{FF334C46-21D5-4B84-A6CB-939D9C530323}"/>
    <cellStyle name="40% - Accent5 3 4 4 2" xfId="44902" xr:uid="{E6FC8B5A-3B1D-49B0-9DA4-A5C1A11773F1}"/>
    <cellStyle name="40% - Accent5 3 4 4 3" xfId="31252" xr:uid="{AD2C1D76-6DE3-4A95-8FF5-FC30AF4A80D0}"/>
    <cellStyle name="40% - Accent5 3 4 4 4" xfId="17689" xr:uid="{60655877-AB11-4C35-8876-2F7FE3262B86}"/>
    <cellStyle name="40% - Accent5 3 4 5" xfId="44897" xr:uid="{087D290D-DBA0-4817-BC12-4EA6F87D7026}"/>
    <cellStyle name="40% - Accent5 3 4 6" xfId="31247" xr:uid="{1B435D69-5E75-44D2-B3AB-FB316E4D6074}"/>
    <cellStyle name="40% - Accent5 3 4 7" xfId="17684" xr:uid="{267A596C-C42B-42F2-BBB0-9BC3B72D9F4C}"/>
    <cellStyle name="40% - Accent5 3 5" xfId="3215" xr:uid="{64B07FE8-A18B-4770-93EB-2709534ED498}"/>
    <cellStyle name="40% - Accent5 3 5 2" xfId="3216" xr:uid="{91B89369-988B-4493-AC12-8C2796CA3F2D}"/>
    <cellStyle name="40% - Accent5 3 5 2 2" xfId="3217" xr:uid="{25505AAD-DBB1-417F-8A3A-156C3A5C18B9}"/>
    <cellStyle name="40% - Accent5 3 5 2 2 2" xfId="44905" xr:uid="{B206DC56-F798-4059-AF24-20EFBCE9BB93}"/>
    <cellStyle name="40% - Accent5 3 5 2 2 3" xfId="31255" xr:uid="{302FA049-C056-473B-9CAC-DE2B4FBB302F}"/>
    <cellStyle name="40% - Accent5 3 5 2 2 4" xfId="17692" xr:uid="{A6165C92-F313-4CC8-8A46-4860A1F16194}"/>
    <cellStyle name="40% - Accent5 3 5 2 3" xfId="44904" xr:uid="{F078A426-6333-4E58-89C0-FE5834A74555}"/>
    <cellStyle name="40% - Accent5 3 5 2 4" xfId="31254" xr:uid="{96E7DC1B-0186-448B-95AC-AFAB2A2C2269}"/>
    <cellStyle name="40% - Accent5 3 5 2 5" xfId="17691" xr:uid="{7ACC785D-A414-4E01-9FAA-7462DA7BE42F}"/>
    <cellStyle name="40% - Accent5 3 5 3" xfId="3218" xr:uid="{4779A16B-B903-4F87-B71B-244B37C5147A}"/>
    <cellStyle name="40% - Accent5 3 5 3 2" xfId="3219" xr:uid="{D52318E0-7BE9-4330-A549-E550A7C31E77}"/>
    <cellStyle name="40% - Accent5 3 5 3 2 2" xfId="44907" xr:uid="{39AD2A90-096E-4BC2-8FF4-5217F6F47038}"/>
    <cellStyle name="40% - Accent5 3 5 3 2 3" xfId="31257" xr:uid="{93AA08BC-D9DF-4A90-876A-BEE96A1E1560}"/>
    <cellStyle name="40% - Accent5 3 5 3 2 4" xfId="17694" xr:uid="{A4C41B2E-8B83-4BA2-B3AC-1BC9254DA2C0}"/>
    <cellStyle name="40% - Accent5 3 5 3 3" xfId="44906" xr:uid="{168D3532-106B-491F-9339-3B6A837B37F0}"/>
    <cellStyle name="40% - Accent5 3 5 3 4" xfId="31256" xr:uid="{8B2CF144-DF17-42BD-A102-8C84721A3A79}"/>
    <cellStyle name="40% - Accent5 3 5 3 5" xfId="17693" xr:uid="{9410B167-A5F1-4A80-B291-A70389A253A4}"/>
    <cellStyle name="40% - Accent5 3 5 4" xfId="3220" xr:uid="{DA4B3616-A1FD-430D-BBD3-8F574A735557}"/>
    <cellStyle name="40% - Accent5 3 5 4 2" xfId="44908" xr:uid="{415F4239-F330-4C5D-A297-B91CF358DED1}"/>
    <cellStyle name="40% - Accent5 3 5 4 3" xfId="31258" xr:uid="{A495BFBD-A730-47C8-BAAA-A81E7FDF4FD0}"/>
    <cellStyle name="40% - Accent5 3 5 4 4" xfId="17695" xr:uid="{3476F72D-9299-4EDB-A5BA-A7300C18DB97}"/>
    <cellStyle name="40% - Accent5 3 5 5" xfId="44903" xr:uid="{E4E4CC1C-27F0-404B-AD2F-AFED54A555C5}"/>
    <cellStyle name="40% - Accent5 3 5 6" xfId="31253" xr:uid="{C60EBE59-D423-4328-BD60-3DCD3E0A5603}"/>
    <cellStyle name="40% - Accent5 3 5 7" xfId="17690" xr:uid="{4F48462E-C1D0-4086-9114-2A83D96B140B}"/>
    <cellStyle name="40% - Accent5 3 6" xfId="3221" xr:uid="{7E189A1A-8ECA-4F6A-AEDA-5FBEA0078C60}"/>
    <cellStyle name="40% - Accent5 3 6 2" xfId="3222" xr:uid="{961B163E-CA17-4D43-87F6-720BA5325230}"/>
    <cellStyle name="40% - Accent5 3 6 2 2" xfId="44910" xr:uid="{1F7BAF45-127D-4DD2-83F8-A954B2A4942A}"/>
    <cellStyle name="40% - Accent5 3 6 2 3" xfId="31260" xr:uid="{D9294DFA-EE07-490B-8813-C1BD493AEB1E}"/>
    <cellStyle name="40% - Accent5 3 6 2 4" xfId="17697" xr:uid="{AA52696A-1A0B-4E6A-97D9-94F94409312C}"/>
    <cellStyle name="40% - Accent5 3 6 3" xfId="44909" xr:uid="{DBBEF287-A475-4438-93F6-CC8B7BF45653}"/>
    <cellStyle name="40% - Accent5 3 6 4" xfId="31259" xr:uid="{00CDB569-77B1-4DE4-84FC-92F5BD759188}"/>
    <cellStyle name="40% - Accent5 3 6 5" xfId="17696" xr:uid="{A779D04C-FB49-4AAC-B823-A035C23F1B3B}"/>
    <cellStyle name="40% - Accent5 3 7" xfId="3223" xr:uid="{5DE9E442-A075-47EE-BC95-DEE3FE10D9AB}"/>
    <cellStyle name="40% - Accent5 3 7 2" xfId="3224" xr:uid="{A6D4DB4E-D359-4EF9-8A2F-D538F3EC36DC}"/>
    <cellStyle name="40% - Accent5 3 7 2 2" xfId="44912" xr:uid="{6D7EB071-9B1E-4EA7-B8E9-C7A1E2F00793}"/>
    <cellStyle name="40% - Accent5 3 7 2 3" xfId="31262" xr:uid="{3E7E2657-320B-4BAE-B65D-E2EAB08A19B3}"/>
    <cellStyle name="40% - Accent5 3 7 2 4" xfId="17699" xr:uid="{96DE1A90-F81E-452B-AC53-460B520C920A}"/>
    <cellStyle name="40% - Accent5 3 7 3" xfId="44911" xr:uid="{2042E333-CABA-4583-AEC2-001B2D789B81}"/>
    <cellStyle name="40% - Accent5 3 7 4" xfId="31261" xr:uid="{B92013A9-1340-489E-B44F-A9A212A1FB7B}"/>
    <cellStyle name="40% - Accent5 3 7 5" xfId="17698" xr:uid="{7AE54437-A6EB-4FDD-949A-641D6BB57074}"/>
    <cellStyle name="40% - Accent5 3 8" xfId="3225" xr:uid="{580FD57C-6387-498E-BCA0-FE2CB3145714}"/>
    <cellStyle name="40% - Accent5 3 8 2" xfId="44913" xr:uid="{10872464-DB9F-4B79-8564-F97A8685DFF2}"/>
    <cellStyle name="40% - Accent5 3 8 3" xfId="31263" xr:uid="{F67AD965-C573-4750-A387-0CDB6A3C61A1}"/>
    <cellStyle name="40% - Accent5 3 8 4" xfId="17700" xr:uid="{4EA4AA16-527D-417D-9064-A894992CFD33}"/>
    <cellStyle name="40% - Accent5 3 9" xfId="41817" xr:uid="{EB0BE8EB-6329-4012-ABDF-7B2700FE423D}"/>
    <cellStyle name="40% - Accent5 4" xfId="37" xr:uid="{586C5BF8-7E17-4460-97E6-2B439EA08556}"/>
    <cellStyle name="40% - Accent5 4 10" xfId="44914" xr:uid="{A4AEBF44-5E18-46B2-BF9F-DBA676BD9632}"/>
    <cellStyle name="40% - Accent5 4 11" xfId="31264" xr:uid="{20587D19-46EC-462E-9C15-F3E6E3F1794B}"/>
    <cellStyle name="40% - Accent5 4 12" xfId="17701" xr:uid="{0B43A6AA-77EC-4BB3-8F90-CB9C9A14C133}"/>
    <cellStyle name="40% - Accent5 4 13" xfId="3226" xr:uid="{B6CE0109-6D05-4EA1-A63E-4269AEFC86D2}"/>
    <cellStyle name="40% - Accent5 4 2" xfId="3227" xr:uid="{FB214A9E-FE98-42DD-9F47-DD72276FA8CF}"/>
    <cellStyle name="40% - Accent5 4 2 2" xfId="3228" xr:uid="{E10B8AE8-E794-40C5-9315-504A5EA32E3C}"/>
    <cellStyle name="40% - Accent5 4 2 2 2" xfId="3229" xr:uid="{D55FB4E9-A0B1-4F51-BB6E-7CBCB9B50F5D}"/>
    <cellStyle name="40% - Accent5 4 2 2 2 2" xfId="3230" xr:uid="{D65EE1B1-7E95-4F1F-A36A-09EDDDD4EF91}"/>
    <cellStyle name="40% - Accent5 4 2 2 2 2 2" xfId="44918" xr:uid="{9F15412C-37F0-482D-A836-14607C44A8A8}"/>
    <cellStyle name="40% - Accent5 4 2 2 2 2 3" xfId="31268" xr:uid="{5B1BE4EE-A447-4EC3-BEE1-7DE6B3712E02}"/>
    <cellStyle name="40% - Accent5 4 2 2 2 2 4" xfId="17705" xr:uid="{B6AC2098-FBAF-435A-B791-551F28421E6D}"/>
    <cellStyle name="40% - Accent5 4 2 2 2 3" xfId="44917" xr:uid="{F399BE07-6474-498E-85C3-E1BB02D3491F}"/>
    <cellStyle name="40% - Accent5 4 2 2 2 4" xfId="31267" xr:uid="{CA0AB1A4-B84B-43A1-87F8-30804FDF2D52}"/>
    <cellStyle name="40% - Accent5 4 2 2 2 5" xfId="17704" xr:uid="{5C597FEE-EC97-4CF2-A1F6-E5D7BD9B3AE0}"/>
    <cellStyle name="40% - Accent5 4 2 2 3" xfId="3231" xr:uid="{920A400B-9181-4E70-92FD-9EF1DD9C8243}"/>
    <cellStyle name="40% - Accent5 4 2 2 3 2" xfId="3232" xr:uid="{FE14BFBF-DCCA-40C6-AB4C-BAC40079EC77}"/>
    <cellStyle name="40% - Accent5 4 2 2 3 2 2" xfId="44920" xr:uid="{B01FB260-BBBC-4650-879B-A625CB6D8812}"/>
    <cellStyle name="40% - Accent5 4 2 2 3 2 3" xfId="31270" xr:uid="{9B20CDCD-B0F2-415E-A79A-A871E65237A9}"/>
    <cellStyle name="40% - Accent5 4 2 2 3 2 4" xfId="17707" xr:uid="{63BE9D92-3367-453F-929C-75A9CFC9E49A}"/>
    <cellStyle name="40% - Accent5 4 2 2 3 3" xfId="44919" xr:uid="{BE0A6940-21DD-454B-BC57-D632183580AF}"/>
    <cellStyle name="40% - Accent5 4 2 2 3 4" xfId="31269" xr:uid="{D3225A28-6E0C-44E3-9077-0D038CD6E96A}"/>
    <cellStyle name="40% - Accent5 4 2 2 3 5" xfId="17706" xr:uid="{B313A657-EA7B-4395-B925-D7D3C7E00977}"/>
    <cellStyle name="40% - Accent5 4 2 2 4" xfId="3233" xr:uid="{B1694DBB-AA5F-489F-BFB4-DFA627F2A35B}"/>
    <cellStyle name="40% - Accent5 4 2 2 4 2" xfId="44921" xr:uid="{74F25131-BEBB-4B4D-96E9-28B62A7C78BC}"/>
    <cellStyle name="40% - Accent5 4 2 2 4 3" xfId="31271" xr:uid="{9C4BFE33-86FA-41BA-BE3D-FC8A6E307A7F}"/>
    <cellStyle name="40% - Accent5 4 2 2 4 4" xfId="17708" xr:uid="{4CF524A4-EFE6-4CAA-A312-95DAC8016CD8}"/>
    <cellStyle name="40% - Accent5 4 2 2 5" xfId="44916" xr:uid="{2E4F8439-5AD8-4761-9C29-3F933CFDB524}"/>
    <cellStyle name="40% - Accent5 4 2 2 6" xfId="31266" xr:uid="{A590A5EF-1747-49F4-81A2-DBA5DCB948ED}"/>
    <cellStyle name="40% - Accent5 4 2 2 7" xfId="17703" xr:uid="{177EE2E8-FE17-4374-9D44-9D92A29F001E}"/>
    <cellStyle name="40% - Accent5 4 2 3" xfId="3234" xr:uid="{008822C8-2FED-4E0A-91B2-A34CF60E1E7B}"/>
    <cellStyle name="40% - Accent5 4 2 3 2" xfId="3235" xr:uid="{757EFCE5-679B-4C3D-BE5C-A2B260EAFA17}"/>
    <cellStyle name="40% - Accent5 4 2 3 2 2" xfId="44923" xr:uid="{E4FA44E4-2657-42E3-8564-EB8A2666F1CB}"/>
    <cellStyle name="40% - Accent5 4 2 3 2 3" xfId="31273" xr:uid="{546F6DF5-C518-42CE-8415-4D1C4FAC60B7}"/>
    <cellStyle name="40% - Accent5 4 2 3 2 4" xfId="17710" xr:uid="{B0E4D28B-3753-4D61-A8B2-72FAB4BAE3C7}"/>
    <cellStyle name="40% - Accent5 4 2 3 3" xfId="44922" xr:uid="{0CD90EB3-B1FB-4A50-A36F-614F0C45726C}"/>
    <cellStyle name="40% - Accent5 4 2 3 4" xfId="31272" xr:uid="{9E9405F8-9428-4645-9849-EE76125F0DED}"/>
    <cellStyle name="40% - Accent5 4 2 3 5" xfId="17709" xr:uid="{D02C18A5-6842-4A5D-B11A-BDA1FA10449F}"/>
    <cellStyle name="40% - Accent5 4 2 4" xfId="3236" xr:uid="{337FCD3B-5658-4A1E-B582-D41E28B585F3}"/>
    <cellStyle name="40% - Accent5 4 2 4 2" xfId="3237" xr:uid="{7D9EE77B-1B27-4C07-962F-031DA03F4620}"/>
    <cellStyle name="40% - Accent5 4 2 4 2 2" xfId="44925" xr:uid="{2917BF95-ACB5-41EA-9A92-6C1BFAC7DA9E}"/>
    <cellStyle name="40% - Accent5 4 2 4 2 3" xfId="31275" xr:uid="{C2EAD4C0-846D-402C-862D-FE4A10F481BC}"/>
    <cellStyle name="40% - Accent5 4 2 4 2 4" xfId="17712" xr:uid="{73AF92B9-4673-43C3-8CCB-F65B02A7B5A5}"/>
    <cellStyle name="40% - Accent5 4 2 4 3" xfId="44924" xr:uid="{9DCEC162-F24C-43C8-AA6B-5E606E4684AA}"/>
    <cellStyle name="40% - Accent5 4 2 4 4" xfId="31274" xr:uid="{FD49C593-9085-4C8E-A51C-430FD909A1A9}"/>
    <cellStyle name="40% - Accent5 4 2 4 5" xfId="17711" xr:uid="{5A5B59E6-579E-4B59-9058-9D6883B3205F}"/>
    <cellStyle name="40% - Accent5 4 2 5" xfId="3238" xr:uid="{F63A24CC-B315-43C8-BC5B-14586C0DA5C2}"/>
    <cellStyle name="40% - Accent5 4 2 5 2" xfId="44926" xr:uid="{A2D875B7-48F1-463C-9889-3E7231C29298}"/>
    <cellStyle name="40% - Accent5 4 2 5 3" xfId="31276" xr:uid="{2B1B6BF8-1E29-4B2B-B1C8-395E429A3472}"/>
    <cellStyle name="40% - Accent5 4 2 5 4" xfId="17713" xr:uid="{A73C8B20-5DE9-4A5E-90D2-D50FEF40D9A7}"/>
    <cellStyle name="40% - Accent5 4 2 6" xfId="44915" xr:uid="{484EE1D7-A8D1-413C-A03E-C2FD5A3B8E36}"/>
    <cellStyle name="40% - Accent5 4 2 7" xfId="31265" xr:uid="{07938B8F-B1F6-41B9-B115-502E023E2458}"/>
    <cellStyle name="40% - Accent5 4 2 8" xfId="17702" xr:uid="{FC61C4BD-4EAE-4613-B709-52739F481F77}"/>
    <cellStyle name="40% - Accent5 4 3" xfId="3239" xr:uid="{A541FDEA-FB86-4C96-9A8B-F9AB30FE9650}"/>
    <cellStyle name="40% - Accent5 4 3 2" xfId="3240" xr:uid="{9E09223E-21D6-41C9-AAF9-40AB395A852E}"/>
    <cellStyle name="40% - Accent5 4 3 2 2" xfId="3241" xr:uid="{B385D6BA-AFF3-4254-8BBE-2007AB1D04D7}"/>
    <cellStyle name="40% - Accent5 4 3 2 2 2" xfId="44929" xr:uid="{446214DE-6A2E-4E00-AFD4-56D537CFD0AF}"/>
    <cellStyle name="40% - Accent5 4 3 2 2 3" xfId="31279" xr:uid="{C6605814-BC59-4794-BA83-466345C29092}"/>
    <cellStyle name="40% - Accent5 4 3 2 2 4" xfId="17716" xr:uid="{78DA8FBC-06AA-4D27-80D6-023CEE3D87DC}"/>
    <cellStyle name="40% - Accent5 4 3 2 3" xfId="44928" xr:uid="{CB180BC8-9B9E-4A2C-9166-7A46CC4F39B2}"/>
    <cellStyle name="40% - Accent5 4 3 2 4" xfId="31278" xr:uid="{97E790CA-A3A3-4EEC-8B7B-7F9ECA04C638}"/>
    <cellStyle name="40% - Accent5 4 3 2 5" xfId="17715" xr:uid="{B870A945-DE0C-44CB-A60F-5F8A245A68A0}"/>
    <cellStyle name="40% - Accent5 4 3 3" xfId="3242" xr:uid="{27A80CCA-91E7-4E32-A678-5806843407BE}"/>
    <cellStyle name="40% - Accent5 4 3 3 2" xfId="3243" xr:uid="{9275662E-89F8-45CB-81E5-551C0FB312BD}"/>
    <cellStyle name="40% - Accent5 4 3 3 2 2" xfId="44931" xr:uid="{183FAB0E-BF59-47D1-B2B5-D542FDCD0C6F}"/>
    <cellStyle name="40% - Accent5 4 3 3 2 3" xfId="31281" xr:uid="{32AA3B45-78A0-4B8D-BE10-1342C51CD74B}"/>
    <cellStyle name="40% - Accent5 4 3 3 2 4" xfId="17718" xr:uid="{B49E34D4-58A2-423D-B6D3-DF35535FDE87}"/>
    <cellStyle name="40% - Accent5 4 3 3 3" xfId="44930" xr:uid="{5AD05B46-D1B9-43E5-85BA-84C131F39C87}"/>
    <cellStyle name="40% - Accent5 4 3 3 4" xfId="31280" xr:uid="{6DD228E6-00DB-469D-9181-CCDF437B5E98}"/>
    <cellStyle name="40% - Accent5 4 3 3 5" xfId="17717" xr:uid="{B63862EC-A829-4F5E-8818-F22FE2359BFE}"/>
    <cellStyle name="40% - Accent5 4 3 4" xfId="3244" xr:uid="{2871C9AD-4867-4A45-A300-F566CA07467F}"/>
    <cellStyle name="40% - Accent5 4 3 4 2" xfId="44932" xr:uid="{2FF37366-1986-41BB-9C90-D0C809422062}"/>
    <cellStyle name="40% - Accent5 4 3 4 3" xfId="31282" xr:uid="{9B11B33C-6E28-412F-B884-DBD72A5509CC}"/>
    <cellStyle name="40% - Accent5 4 3 4 4" xfId="17719" xr:uid="{0F066D38-D1B7-462F-A488-CB1723E05134}"/>
    <cellStyle name="40% - Accent5 4 3 5" xfId="44927" xr:uid="{A75FBAC1-8C38-4E0D-A061-3C30875AE3A3}"/>
    <cellStyle name="40% - Accent5 4 3 6" xfId="31277" xr:uid="{1A2376BF-EBF8-4220-9DF7-6B7C34368E36}"/>
    <cellStyle name="40% - Accent5 4 3 7" xfId="17714" xr:uid="{94957882-6A27-46A1-BE4E-B0AA15D4ED20}"/>
    <cellStyle name="40% - Accent5 4 4" xfId="3245" xr:uid="{08CE599E-DA1D-46ED-AB7E-CC98309157FD}"/>
    <cellStyle name="40% - Accent5 4 4 2" xfId="3246" xr:uid="{9FDFF8E6-9C0B-4C6E-9952-6F3E40F6A74C}"/>
    <cellStyle name="40% - Accent5 4 4 2 2" xfId="3247" xr:uid="{01E3463A-A1A3-475C-9BF6-96EF9B8FE692}"/>
    <cellStyle name="40% - Accent5 4 4 2 2 2" xfId="44935" xr:uid="{318292C2-615F-4CB0-A12D-237755C42DFC}"/>
    <cellStyle name="40% - Accent5 4 4 2 2 3" xfId="31285" xr:uid="{F5E27E44-E261-4E72-8BE7-7856F7479A63}"/>
    <cellStyle name="40% - Accent5 4 4 2 2 4" xfId="17722" xr:uid="{8B463F86-E17B-4DF0-A9E2-AF954EC043AD}"/>
    <cellStyle name="40% - Accent5 4 4 2 3" xfId="44934" xr:uid="{7031C7D9-723B-4488-B406-B2592056EE40}"/>
    <cellStyle name="40% - Accent5 4 4 2 4" xfId="31284" xr:uid="{14582339-AF26-4758-B6CE-AA8D48FA96BF}"/>
    <cellStyle name="40% - Accent5 4 4 2 5" xfId="17721" xr:uid="{C7A05422-047C-4D5B-92FD-EF752CFAD429}"/>
    <cellStyle name="40% - Accent5 4 4 3" xfId="3248" xr:uid="{E5FE9153-D15F-4F50-85AB-454F5CF57A19}"/>
    <cellStyle name="40% - Accent5 4 4 3 2" xfId="3249" xr:uid="{0F1DB95A-54DA-4C08-8892-D105EEB49091}"/>
    <cellStyle name="40% - Accent5 4 4 3 2 2" xfId="44937" xr:uid="{938E7D67-7E59-4F49-8497-CEF08E8CEC9D}"/>
    <cellStyle name="40% - Accent5 4 4 3 2 3" xfId="31287" xr:uid="{46983654-87A2-439E-AC73-FB6AD28683D3}"/>
    <cellStyle name="40% - Accent5 4 4 3 2 4" xfId="17724" xr:uid="{2373AD9B-37E2-4B9A-9BE9-40A708114D6C}"/>
    <cellStyle name="40% - Accent5 4 4 3 3" xfId="44936" xr:uid="{6AA57BE1-56FF-4823-BB34-8DBF311A651E}"/>
    <cellStyle name="40% - Accent5 4 4 3 4" xfId="31286" xr:uid="{1E4617F6-77AB-47EF-A5A2-5F23539EACCF}"/>
    <cellStyle name="40% - Accent5 4 4 3 5" xfId="17723" xr:uid="{396D7062-00EF-47C7-A04A-73A3BD918255}"/>
    <cellStyle name="40% - Accent5 4 4 4" xfId="3250" xr:uid="{55A9FF35-25A6-451A-A3D3-C590EFCFC444}"/>
    <cellStyle name="40% - Accent5 4 4 4 2" xfId="44938" xr:uid="{BB1327F0-988C-4560-A48B-E2A2490BC360}"/>
    <cellStyle name="40% - Accent5 4 4 4 3" xfId="31288" xr:uid="{2DDAB622-2B59-4E13-AFAC-3811D3A289F7}"/>
    <cellStyle name="40% - Accent5 4 4 4 4" xfId="17725" xr:uid="{1F145E71-2074-4BB9-84E8-C195CE4DD0FD}"/>
    <cellStyle name="40% - Accent5 4 4 5" xfId="44933" xr:uid="{62C42CD7-B220-4EB1-ACCE-849538BE1E63}"/>
    <cellStyle name="40% - Accent5 4 4 6" xfId="31283" xr:uid="{475A1E91-958D-4A7B-B16B-94261F9CB821}"/>
    <cellStyle name="40% - Accent5 4 4 7" xfId="17720" xr:uid="{DBC27D04-8570-4328-B7EF-62358C5F1E25}"/>
    <cellStyle name="40% - Accent5 4 5" xfId="3251" xr:uid="{8BC00A50-78FD-4548-B538-C715CCC1BE1C}"/>
    <cellStyle name="40% - Accent5 4 5 2" xfId="3252" xr:uid="{A6066112-E9B3-4980-949E-18FD32B752BC}"/>
    <cellStyle name="40% - Accent5 4 5 2 2" xfId="3253" xr:uid="{219A2C36-FC16-4FE5-A6B0-222645C9EFBE}"/>
    <cellStyle name="40% - Accent5 4 5 2 2 2" xfId="44941" xr:uid="{B0FDC629-999D-468A-868B-6DDC0A0EDEB7}"/>
    <cellStyle name="40% - Accent5 4 5 2 2 3" xfId="31291" xr:uid="{65612670-6F03-4B15-87FD-7342190F1E0D}"/>
    <cellStyle name="40% - Accent5 4 5 2 2 4" xfId="17728" xr:uid="{0CE6F693-D9B7-4818-943E-8D7AC637D59B}"/>
    <cellStyle name="40% - Accent5 4 5 2 3" xfId="44940" xr:uid="{76F52A04-E12E-4F76-B83B-6C820E566E88}"/>
    <cellStyle name="40% - Accent5 4 5 2 4" xfId="31290" xr:uid="{D001D142-01F0-4A1D-9411-32470F3719CB}"/>
    <cellStyle name="40% - Accent5 4 5 2 5" xfId="17727" xr:uid="{749E8154-28C8-464E-B739-05E323190C80}"/>
    <cellStyle name="40% - Accent5 4 5 3" xfId="3254" xr:uid="{DF1EC0E0-BAC3-4D01-9246-31BF0D7260A4}"/>
    <cellStyle name="40% - Accent5 4 5 3 2" xfId="3255" xr:uid="{78297004-8A5F-49A0-BB9C-73BB0923963F}"/>
    <cellStyle name="40% - Accent5 4 5 3 2 2" xfId="44943" xr:uid="{7543C21D-AA15-4728-B224-4FA5088BEEDB}"/>
    <cellStyle name="40% - Accent5 4 5 3 2 3" xfId="31293" xr:uid="{8615622D-0C9D-4686-8248-13EFA4D62041}"/>
    <cellStyle name="40% - Accent5 4 5 3 2 4" xfId="17730" xr:uid="{EED8E166-FD57-4675-8404-9D016722B4B9}"/>
    <cellStyle name="40% - Accent5 4 5 3 3" xfId="44942" xr:uid="{3221B7DE-B99E-43E1-86BD-A8BA3B396543}"/>
    <cellStyle name="40% - Accent5 4 5 3 4" xfId="31292" xr:uid="{88DD73CC-84D1-4CE2-8E80-AA6453B37591}"/>
    <cellStyle name="40% - Accent5 4 5 3 5" xfId="17729" xr:uid="{415E5D7D-B05E-45F5-A2FA-5C53474BFE01}"/>
    <cellStyle name="40% - Accent5 4 5 4" xfId="3256" xr:uid="{B4CC76B9-D890-4042-9118-F864DEE26874}"/>
    <cellStyle name="40% - Accent5 4 5 4 2" xfId="44944" xr:uid="{70155B9E-7F36-4C4D-9F7E-4E0446BFCF23}"/>
    <cellStyle name="40% - Accent5 4 5 4 3" xfId="31294" xr:uid="{1125DED5-A404-4436-9A4E-87F2DB2667DE}"/>
    <cellStyle name="40% - Accent5 4 5 4 4" xfId="17731" xr:uid="{A5A3B7A9-D4A6-4F8E-9AD9-70E6C3E258FE}"/>
    <cellStyle name="40% - Accent5 4 5 5" xfId="44939" xr:uid="{8C6C4519-ACB4-43DE-852D-7B2E8DC4902C}"/>
    <cellStyle name="40% - Accent5 4 5 6" xfId="31289" xr:uid="{737DAFCC-5804-4A59-B130-1B6F3601E9AE}"/>
    <cellStyle name="40% - Accent5 4 5 7" xfId="17726" xr:uid="{DF803C42-1763-4D54-8536-70EDFF3A3312}"/>
    <cellStyle name="40% - Accent5 4 6" xfId="3257" xr:uid="{4415A93B-F7AD-41BF-B62F-F9C847C52913}"/>
    <cellStyle name="40% - Accent5 4 6 2" xfId="3258" xr:uid="{651FFA53-3AB9-4885-B800-BAFA580E7641}"/>
    <cellStyle name="40% - Accent5 4 6 2 2" xfId="44946" xr:uid="{143B8363-33D8-4A16-83A7-0200A90A1B4B}"/>
    <cellStyle name="40% - Accent5 4 6 2 3" xfId="31296" xr:uid="{931E8F7A-2BCE-4353-97C2-5A7A93139086}"/>
    <cellStyle name="40% - Accent5 4 6 2 4" xfId="17733" xr:uid="{444A8B74-6CB1-4CBE-9F64-41E30531D58A}"/>
    <cellStyle name="40% - Accent5 4 6 3" xfId="44945" xr:uid="{89E4D12D-47A4-4204-9E26-69C1F249D40B}"/>
    <cellStyle name="40% - Accent5 4 6 4" xfId="31295" xr:uid="{37F5C923-7B5A-4933-B816-313EE2C9D636}"/>
    <cellStyle name="40% - Accent5 4 6 5" xfId="17732" xr:uid="{1C118678-867E-4BD8-8F51-7931E8224B69}"/>
    <cellStyle name="40% - Accent5 4 7" xfId="3259" xr:uid="{8471C342-8193-45C0-821E-BB38C0AF7840}"/>
    <cellStyle name="40% - Accent5 4 7 2" xfId="3260" xr:uid="{8381578C-1061-4556-A761-BC905B64C20A}"/>
    <cellStyle name="40% - Accent5 4 7 2 2" xfId="44948" xr:uid="{57FD4F0C-E8A4-4A73-9F66-5DC17F0DC02B}"/>
    <cellStyle name="40% - Accent5 4 7 2 3" xfId="31298" xr:uid="{7E1FDDAB-827C-47BE-B98C-2B82E3CE16A6}"/>
    <cellStyle name="40% - Accent5 4 7 2 4" xfId="17735" xr:uid="{0E9A2613-D952-4C2B-9CF9-03454691AD91}"/>
    <cellStyle name="40% - Accent5 4 7 3" xfId="44947" xr:uid="{359C1703-BACC-424B-A2DC-24134A10D655}"/>
    <cellStyle name="40% - Accent5 4 7 4" xfId="31297" xr:uid="{8CE7B1D4-3F95-44BF-9947-FBF16C5CEC8C}"/>
    <cellStyle name="40% - Accent5 4 7 5" xfId="17734" xr:uid="{BB73ED78-0EBD-4226-8E7E-02A047562B1F}"/>
    <cellStyle name="40% - Accent5 4 8" xfId="3261" xr:uid="{18356A84-1DDF-4428-9D35-177ECDC6AE23}"/>
    <cellStyle name="40% - Accent5 4 8 2" xfId="44949" xr:uid="{E3A9DBEA-84A3-40D0-AE47-F8D53C819660}"/>
    <cellStyle name="40% - Accent5 4 8 3" xfId="31299" xr:uid="{913DD571-8430-46C7-8736-172C28963AA0}"/>
    <cellStyle name="40% - Accent5 4 8 4" xfId="17736" xr:uid="{2C55F09C-6FFB-4954-97EB-554BDCCAFBCD}"/>
    <cellStyle name="40% - Accent5 4 9" xfId="41815" xr:uid="{54F90387-CED9-416B-A439-5F15CEB247D1}"/>
    <cellStyle name="40% - Accent5 5" xfId="3262" xr:uid="{3CEDAA0D-1D93-4C54-8592-09116BAB7E36}"/>
    <cellStyle name="40% - Accent5 5 10" xfId="31300" xr:uid="{849989B7-0735-4336-AC80-450628C5F417}"/>
    <cellStyle name="40% - Accent5 5 11" xfId="17737" xr:uid="{72271332-634F-49D6-9F01-0B71B76551D3}"/>
    <cellStyle name="40% - Accent5 5 2" xfId="3263" xr:uid="{F1D44C79-38E3-4C57-8DBB-86610A7337CF}"/>
    <cellStyle name="40% - Accent5 5 2 2" xfId="3264" xr:uid="{8823D5F4-2342-405C-9E16-C835F7B3FED5}"/>
    <cellStyle name="40% - Accent5 5 2 2 2" xfId="3265" xr:uid="{6285198B-6B2A-4438-853C-87086E6A1F6A}"/>
    <cellStyle name="40% - Accent5 5 2 2 2 2" xfId="3266" xr:uid="{1111C314-8B68-4A0D-9E52-DF3AB5749A53}"/>
    <cellStyle name="40% - Accent5 5 2 2 2 2 2" xfId="44954" xr:uid="{73D51ADD-AE66-4891-95F6-9D08975FA7E9}"/>
    <cellStyle name="40% - Accent5 5 2 2 2 2 3" xfId="31304" xr:uid="{0D1557D2-BC86-4CBA-B37B-D1D8E36A96A9}"/>
    <cellStyle name="40% - Accent5 5 2 2 2 2 4" xfId="17741" xr:uid="{3C8CB8A1-4F3B-4FB8-9B2D-60697C40D229}"/>
    <cellStyle name="40% - Accent5 5 2 2 2 3" xfId="44953" xr:uid="{10141B8A-EF9D-41C3-8BF6-03AC38D14B73}"/>
    <cellStyle name="40% - Accent5 5 2 2 2 4" xfId="31303" xr:uid="{DA9145C8-417A-4280-B9D1-8119A8C43E64}"/>
    <cellStyle name="40% - Accent5 5 2 2 2 5" xfId="17740" xr:uid="{A15A8770-BFBC-41FE-8283-156F63D296D5}"/>
    <cellStyle name="40% - Accent5 5 2 2 3" xfId="3267" xr:uid="{EA931017-41F7-496B-A345-E39FEB69C59D}"/>
    <cellStyle name="40% - Accent5 5 2 2 3 2" xfId="3268" xr:uid="{CAD437A3-CEEC-422E-8A6D-2C354181D16B}"/>
    <cellStyle name="40% - Accent5 5 2 2 3 2 2" xfId="44956" xr:uid="{5A82F03B-BA01-446F-BF76-BEC3D8988357}"/>
    <cellStyle name="40% - Accent5 5 2 2 3 2 3" xfId="31306" xr:uid="{EF8BECA1-9525-43FB-9422-D0F7EE7A83ED}"/>
    <cellStyle name="40% - Accent5 5 2 2 3 2 4" xfId="17743" xr:uid="{1428C52A-37A4-40D0-A429-D951639C2D1D}"/>
    <cellStyle name="40% - Accent5 5 2 2 3 3" xfId="44955" xr:uid="{4B4A7BC2-D4B6-497B-8F24-42A1D371726C}"/>
    <cellStyle name="40% - Accent5 5 2 2 3 4" xfId="31305" xr:uid="{576B0EED-7B1F-43C8-ADFE-26053A98427D}"/>
    <cellStyle name="40% - Accent5 5 2 2 3 5" xfId="17742" xr:uid="{48332E2B-FCC4-4DDD-BF17-DB1CEFA15D38}"/>
    <cellStyle name="40% - Accent5 5 2 2 4" xfId="3269" xr:uid="{D73CBBBF-6F2C-4785-AC42-9160E9A634F6}"/>
    <cellStyle name="40% - Accent5 5 2 2 4 2" xfId="44957" xr:uid="{8925F6A0-89A4-427C-B914-4027C841D56A}"/>
    <cellStyle name="40% - Accent5 5 2 2 4 3" xfId="31307" xr:uid="{3CA852E3-0440-46D6-9F53-0C5B486AA1E5}"/>
    <cellStyle name="40% - Accent5 5 2 2 4 4" xfId="17744" xr:uid="{66CBF0E8-CADC-46C3-AD5D-4A271E600AF9}"/>
    <cellStyle name="40% - Accent5 5 2 2 5" xfId="44952" xr:uid="{359190E6-1905-48CA-846F-CBEE283A8F8B}"/>
    <cellStyle name="40% - Accent5 5 2 2 6" xfId="31302" xr:uid="{BF6FA985-B520-4C00-9381-A02967FF61A0}"/>
    <cellStyle name="40% - Accent5 5 2 2 7" xfId="17739" xr:uid="{CA93D682-A1D4-4DB1-B3CA-661A941D602C}"/>
    <cellStyle name="40% - Accent5 5 2 3" xfId="3270" xr:uid="{9A588892-D4C2-409B-BAC8-F131B8C64247}"/>
    <cellStyle name="40% - Accent5 5 2 3 2" xfId="3271" xr:uid="{B302DEA6-92B6-460A-A71B-4A00668E528C}"/>
    <cellStyle name="40% - Accent5 5 2 3 2 2" xfId="44959" xr:uid="{794BFAF4-6795-48E2-B52E-071664AB62C2}"/>
    <cellStyle name="40% - Accent5 5 2 3 2 3" xfId="31309" xr:uid="{1C2E5451-736D-461E-B687-48B0BDB640CA}"/>
    <cellStyle name="40% - Accent5 5 2 3 2 4" xfId="17746" xr:uid="{84E99F82-FA01-475B-9B68-A0F307B372FA}"/>
    <cellStyle name="40% - Accent5 5 2 3 3" xfId="44958" xr:uid="{9C4E0874-8991-4A5D-90C4-76D2FDE1A724}"/>
    <cellStyle name="40% - Accent5 5 2 3 4" xfId="31308" xr:uid="{C2C497B9-5219-450A-9B98-95CF74A524F7}"/>
    <cellStyle name="40% - Accent5 5 2 3 5" xfId="17745" xr:uid="{D3644DF7-E0EC-42C7-AF3A-C62748ECBAE4}"/>
    <cellStyle name="40% - Accent5 5 2 4" xfId="3272" xr:uid="{79DB77FF-AADA-492B-BE7D-12AD94BE9F03}"/>
    <cellStyle name="40% - Accent5 5 2 4 2" xfId="3273" xr:uid="{9AEC6B47-FC25-4C94-AD34-DAD37B3F64F6}"/>
    <cellStyle name="40% - Accent5 5 2 4 2 2" xfId="44961" xr:uid="{D654BD43-1872-468F-A58C-A3B2A4D4C3AC}"/>
    <cellStyle name="40% - Accent5 5 2 4 2 3" xfId="31311" xr:uid="{03A4F087-B9BE-4EFD-BE06-260C07DB4C3E}"/>
    <cellStyle name="40% - Accent5 5 2 4 2 4" xfId="17748" xr:uid="{A00D21F3-1974-447E-86C0-54E56397D47E}"/>
    <cellStyle name="40% - Accent5 5 2 4 3" xfId="44960" xr:uid="{F9F2D268-92BE-4B82-8F6B-50B0A5D1451F}"/>
    <cellStyle name="40% - Accent5 5 2 4 4" xfId="31310" xr:uid="{A15EB441-DD8B-4065-893C-CE2F094D3DD9}"/>
    <cellStyle name="40% - Accent5 5 2 4 5" xfId="17747" xr:uid="{8C4D8AA3-E938-4901-9F03-28887F01FC15}"/>
    <cellStyle name="40% - Accent5 5 2 5" xfId="3274" xr:uid="{99FB8F31-7AF2-43C2-BED1-A66A8F7F1020}"/>
    <cellStyle name="40% - Accent5 5 2 5 2" xfId="44962" xr:uid="{9D8BC457-19EE-4EF7-BB83-D842DAF4DD56}"/>
    <cellStyle name="40% - Accent5 5 2 5 3" xfId="31312" xr:uid="{C7701FA5-2B57-4415-B986-A3DAEF2B68CB}"/>
    <cellStyle name="40% - Accent5 5 2 5 4" xfId="17749" xr:uid="{E0088BBC-2E21-4A39-B8D1-832B8C75BCC8}"/>
    <cellStyle name="40% - Accent5 5 2 6" xfId="44951" xr:uid="{97FDF76B-E12F-4D0B-96A9-94F27A3BFEF3}"/>
    <cellStyle name="40% - Accent5 5 2 7" xfId="31301" xr:uid="{D48DC863-E630-4FF5-AEFE-0B6699045311}"/>
    <cellStyle name="40% - Accent5 5 2 8" xfId="17738" xr:uid="{F6DE24CE-51A6-4C9C-9036-64FA8395433B}"/>
    <cellStyle name="40% - Accent5 5 3" xfId="3275" xr:uid="{9E0911D6-7724-403A-B34A-4635E98372B4}"/>
    <cellStyle name="40% - Accent5 5 3 2" xfId="3276" xr:uid="{0443F2E6-A25B-483D-BD49-EFA39D30FEAF}"/>
    <cellStyle name="40% - Accent5 5 3 2 2" xfId="3277" xr:uid="{8A9A12F1-680C-4F49-A9A5-7B7821FB8B2D}"/>
    <cellStyle name="40% - Accent5 5 3 2 2 2" xfId="44965" xr:uid="{DDF244F7-CC3E-4ACE-AB79-1EC10561995B}"/>
    <cellStyle name="40% - Accent5 5 3 2 2 3" xfId="31315" xr:uid="{20E782E2-ACD7-4A2A-AA61-62F35E6C9384}"/>
    <cellStyle name="40% - Accent5 5 3 2 2 4" xfId="17752" xr:uid="{9D944250-30D1-4A26-8E8E-0721E4416FF3}"/>
    <cellStyle name="40% - Accent5 5 3 2 3" xfId="44964" xr:uid="{7ABCCF22-2C0F-49A9-AEF8-5E246B455E0B}"/>
    <cellStyle name="40% - Accent5 5 3 2 4" xfId="31314" xr:uid="{D31DD593-43D7-4C0C-A508-307BB737C7FE}"/>
    <cellStyle name="40% - Accent5 5 3 2 5" xfId="17751" xr:uid="{47E68D5E-BFD0-4C77-B689-A79B6AE483E3}"/>
    <cellStyle name="40% - Accent5 5 3 3" xfId="3278" xr:uid="{280FAB37-70D1-43CA-9EF2-1A3D11E9D251}"/>
    <cellStyle name="40% - Accent5 5 3 3 2" xfId="3279" xr:uid="{1501F098-A913-48BF-BA97-2C8B4787B3D9}"/>
    <cellStyle name="40% - Accent5 5 3 3 2 2" xfId="44967" xr:uid="{08128C12-6E39-4770-BE8F-1B8C10F6EA37}"/>
    <cellStyle name="40% - Accent5 5 3 3 2 3" xfId="31317" xr:uid="{44CEB2D7-163C-4A2D-AC2F-15DF30C450E8}"/>
    <cellStyle name="40% - Accent5 5 3 3 2 4" xfId="17754" xr:uid="{859C66B8-2B4C-42EA-BC55-65C95FF75E6E}"/>
    <cellStyle name="40% - Accent5 5 3 3 3" xfId="44966" xr:uid="{68FB022C-50E6-47C4-8AE7-3949306A9759}"/>
    <cellStyle name="40% - Accent5 5 3 3 4" xfId="31316" xr:uid="{5A072389-B60E-4513-8126-358134DD4CAA}"/>
    <cellStyle name="40% - Accent5 5 3 3 5" xfId="17753" xr:uid="{A6FF325C-AB7F-497C-9196-CB9E4343BD8A}"/>
    <cellStyle name="40% - Accent5 5 3 4" xfId="3280" xr:uid="{34FF055D-0BD0-4E9A-A859-B3D4062E9DED}"/>
    <cellStyle name="40% - Accent5 5 3 4 2" xfId="44968" xr:uid="{BBB76B6F-5EA9-43AD-ABC8-1C0E288FFD8D}"/>
    <cellStyle name="40% - Accent5 5 3 4 3" xfId="31318" xr:uid="{A2918CEC-4A2A-4E9C-986E-9B9DE109B1C7}"/>
    <cellStyle name="40% - Accent5 5 3 4 4" xfId="17755" xr:uid="{05A6E9CA-D9B0-4903-BE3B-F8033A475F5E}"/>
    <cellStyle name="40% - Accent5 5 3 5" xfId="44963" xr:uid="{7C968BA0-6B3D-4DA6-9827-E6307B613873}"/>
    <cellStyle name="40% - Accent5 5 3 6" xfId="31313" xr:uid="{AAF15544-F887-42B2-A3F0-8669C8594787}"/>
    <cellStyle name="40% - Accent5 5 3 7" xfId="17750" xr:uid="{B411F11D-545E-4079-A91B-3061AFB07CE3}"/>
    <cellStyle name="40% - Accent5 5 4" xfId="3281" xr:uid="{1D6CD5E0-1B9E-43B4-80FD-27D3A0B9F4F8}"/>
    <cellStyle name="40% - Accent5 5 4 2" xfId="3282" xr:uid="{4CD874C7-9C92-42FC-8EE4-7BF8AD538622}"/>
    <cellStyle name="40% - Accent5 5 4 2 2" xfId="3283" xr:uid="{C70A08CB-3A61-449F-B971-EB389AEB624B}"/>
    <cellStyle name="40% - Accent5 5 4 2 2 2" xfId="44971" xr:uid="{DC425026-3CDE-43A5-8F27-EF30DE5128B0}"/>
    <cellStyle name="40% - Accent5 5 4 2 2 3" xfId="31321" xr:uid="{E7303C73-10C9-4346-87E0-3A6F49FD1F88}"/>
    <cellStyle name="40% - Accent5 5 4 2 2 4" xfId="17758" xr:uid="{C4E26E55-EF77-417D-A06E-79E34F05D605}"/>
    <cellStyle name="40% - Accent5 5 4 2 3" xfId="44970" xr:uid="{598C95DF-193B-4856-87F6-B84DC3878CE3}"/>
    <cellStyle name="40% - Accent5 5 4 2 4" xfId="31320" xr:uid="{36C38EFB-E03A-4461-88D6-AD712D205698}"/>
    <cellStyle name="40% - Accent5 5 4 2 5" xfId="17757" xr:uid="{6431F3ED-115D-44FF-9668-B8BF1A4CEE0D}"/>
    <cellStyle name="40% - Accent5 5 4 3" xfId="3284" xr:uid="{541FE3C7-BBDB-4708-B726-D6C8304544E5}"/>
    <cellStyle name="40% - Accent5 5 4 3 2" xfId="3285" xr:uid="{6EBCEBBE-81D1-494B-BE17-1F93B19581C9}"/>
    <cellStyle name="40% - Accent5 5 4 3 2 2" xfId="44973" xr:uid="{90B5A48D-BC28-4EC6-9B0D-D4B57C4941D3}"/>
    <cellStyle name="40% - Accent5 5 4 3 2 3" xfId="31323" xr:uid="{690A9C1B-A59E-4794-886A-6EDAC22B972D}"/>
    <cellStyle name="40% - Accent5 5 4 3 2 4" xfId="17760" xr:uid="{FC035F57-5C2C-448C-8FFB-6B9E0667EE82}"/>
    <cellStyle name="40% - Accent5 5 4 3 3" xfId="44972" xr:uid="{A2E78702-2E0E-45F4-8966-E0772AC0B622}"/>
    <cellStyle name="40% - Accent5 5 4 3 4" xfId="31322" xr:uid="{703E79D6-880C-4937-BD87-D159ABC1E25D}"/>
    <cellStyle name="40% - Accent5 5 4 3 5" xfId="17759" xr:uid="{D5976DF0-CF10-4A86-94DD-C7B93ABD43DE}"/>
    <cellStyle name="40% - Accent5 5 4 4" xfId="3286" xr:uid="{784FE02D-19B8-471A-A507-9ABCB91C4D97}"/>
    <cellStyle name="40% - Accent5 5 4 4 2" xfId="44974" xr:uid="{4B4583AA-6C32-4BF0-B9B9-AAF25DF16C39}"/>
    <cellStyle name="40% - Accent5 5 4 4 3" xfId="31324" xr:uid="{5C9D20D2-8A03-4984-B0BE-1D8DA8468672}"/>
    <cellStyle name="40% - Accent5 5 4 4 4" xfId="17761" xr:uid="{D71A82D9-1EC2-4B72-B65D-25346B1121DB}"/>
    <cellStyle name="40% - Accent5 5 4 5" xfId="44969" xr:uid="{AC5FEA75-E3DC-4429-99D4-F8BD4D83436D}"/>
    <cellStyle name="40% - Accent5 5 4 6" xfId="31319" xr:uid="{22688E2B-23CC-4DD5-BB89-4D02BC4D7034}"/>
    <cellStyle name="40% - Accent5 5 4 7" xfId="17756" xr:uid="{242B560B-F37C-4A14-9548-EB97525267F3}"/>
    <cellStyle name="40% - Accent5 5 5" xfId="3287" xr:uid="{E9300EB1-3327-4EE7-BAF6-4308713DB912}"/>
    <cellStyle name="40% - Accent5 5 5 2" xfId="3288" xr:uid="{75C678EB-C35B-418C-A844-7D92564CE7ED}"/>
    <cellStyle name="40% - Accent5 5 5 2 2" xfId="3289" xr:uid="{4C4BC723-CCAD-432F-974C-0A0E9482735D}"/>
    <cellStyle name="40% - Accent5 5 5 2 2 2" xfId="44977" xr:uid="{6CCA907F-1B02-46F9-95A5-2CF0831FDCD2}"/>
    <cellStyle name="40% - Accent5 5 5 2 2 3" xfId="31327" xr:uid="{C979E24A-0460-49B4-A4FF-34CE2E0782D6}"/>
    <cellStyle name="40% - Accent5 5 5 2 2 4" xfId="17764" xr:uid="{5C2D24CB-101E-4C40-A7BC-8B21C2F8A817}"/>
    <cellStyle name="40% - Accent5 5 5 2 3" xfId="44976" xr:uid="{1FB3F203-9BFD-4B72-8EE1-15A1C63C0C6D}"/>
    <cellStyle name="40% - Accent5 5 5 2 4" xfId="31326" xr:uid="{0EB85697-01E4-4528-B22D-D6199FC221B6}"/>
    <cellStyle name="40% - Accent5 5 5 2 5" xfId="17763" xr:uid="{D532EF9D-4BCA-4FC8-8999-9F0060CB37A9}"/>
    <cellStyle name="40% - Accent5 5 5 3" xfId="3290" xr:uid="{CD848D16-E496-42C7-BAC1-DABEA1EF13A4}"/>
    <cellStyle name="40% - Accent5 5 5 3 2" xfId="3291" xr:uid="{E74F578C-FD59-4A39-9130-32C6B592FEEE}"/>
    <cellStyle name="40% - Accent5 5 5 3 2 2" xfId="44979" xr:uid="{BF59B028-78B0-4A3F-99C0-15E8C5F80E5B}"/>
    <cellStyle name="40% - Accent5 5 5 3 2 3" xfId="31329" xr:uid="{AACFDF83-9B37-4F79-BAFD-83118457AAF4}"/>
    <cellStyle name="40% - Accent5 5 5 3 2 4" xfId="17766" xr:uid="{EC55A163-DDF4-40E1-8244-78FCC2F86AB0}"/>
    <cellStyle name="40% - Accent5 5 5 3 3" xfId="44978" xr:uid="{EF00FB1F-6B86-4B57-A596-41C28F93263A}"/>
    <cellStyle name="40% - Accent5 5 5 3 4" xfId="31328" xr:uid="{1B4865EC-5BB7-4CB9-BAA9-FA88824C86F0}"/>
    <cellStyle name="40% - Accent5 5 5 3 5" xfId="17765" xr:uid="{EEFC25F9-961E-4396-80FD-B96381FB9CFA}"/>
    <cellStyle name="40% - Accent5 5 5 4" xfId="3292" xr:uid="{2F64DF90-EB34-45BF-9CA5-EAB47AEFC692}"/>
    <cellStyle name="40% - Accent5 5 5 4 2" xfId="44980" xr:uid="{FCC7CAD9-9547-4A30-A434-E2435477E707}"/>
    <cellStyle name="40% - Accent5 5 5 4 3" xfId="31330" xr:uid="{14C16585-A472-4C28-9EC1-33975CB525D3}"/>
    <cellStyle name="40% - Accent5 5 5 4 4" xfId="17767" xr:uid="{34ADF0D4-DA1E-4F11-BDF5-9C376C5B33BE}"/>
    <cellStyle name="40% - Accent5 5 5 5" xfId="44975" xr:uid="{60125537-C682-48FE-AC3B-B2F0957A1AD1}"/>
    <cellStyle name="40% - Accent5 5 5 6" xfId="31325" xr:uid="{53D54403-68C2-4E5B-BFA3-670D30BF9BC9}"/>
    <cellStyle name="40% - Accent5 5 5 7" xfId="17762" xr:uid="{1D42FF23-9C28-4594-B9C6-062B7513A2B9}"/>
    <cellStyle name="40% - Accent5 5 6" xfId="3293" xr:uid="{A4FCB177-20AC-4719-BCBE-FBDE09A9BE5C}"/>
    <cellStyle name="40% - Accent5 5 6 2" xfId="3294" xr:uid="{D13D92F8-E086-4C9D-BA7B-0C7D4B8718C2}"/>
    <cellStyle name="40% - Accent5 5 6 2 2" xfId="44982" xr:uid="{4CC33A47-2295-4D96-978A-052A670D0FCB}"/>
    <cellStyle name="40% - Accent5 5 6 2 3" xfId="31332" xr:uid="{4AC9DAF0-13CC-4B1B-9DFF-8EE3A4972E84}"/>
    <cellStyle name="40% - Accent5 5 6 2 4" xfId="17769" xr:uid="{8E7FD5D9-A5DB-4735-BB68-93B6A38605FA}"/>
    <cellStyle name="40% - Accent5 5 6 3" xfId="44981" xr:uid="{9B5792DE-21AB-472C-BA3F-F782BA3586B1}"/>
    <cellStyle name="40% - Accent5 5 6 4" xfId="31331" xr:uid="{6DCA367C-9099-4C79-94C3-81A1C81D0F6F}"/>
    <cellStyle name="40% - Accent5 5 6 5" xfId="17768" xr:uid="{F5246C28-00C6-41C9-A002-015E604BC35F}"/>
    <cellStyle name="40% - Accent5 5 7" xfId="3295" xr:uid="{AA503E11-0315-44E1-94FE-9366C399ECE3}"/>
    <cellStyle name="40% - Accent5 5 7 2" xfId="3296" xr:uid="{40043129-E020-4E0F-AE5D-32D08E3513A5}"/>
    <cellStyle name="40% - Accent5 5 7 2 2" xfId="44984" xr:uid="{2760E0DB-999B-4F00-97E5-AB8D27721747}"/>
    <cellStyle name="40% - Accent5 5 7 2 3" xfId="31334" xr:uid="{3C2D8FE0-0A31-4D44-BD33-500011396D1B}"/>
    <cellStyle name="40% - Accent5 5 7 2 4" xfId="17771" xr:uid="{FD0A4777-FC9F-438C-86E7-F44B1190130A}"/>
    <cellStyle name="40% - Accent5 5 7 3" xfId="44983" xr:uid="{D88C57C2-99C3-44E2-B9D9-C288AED1236B}"/>
    <cellStyle name="40% - Accent5 5 7 4" xfId="31333" xr:uid="{15D4CC11-67EF-49A4-AC61-83587582B09B}"/>
    <cellStyle name="40% - Accent5 5 7 5" xfId="17770" xr:uid="{5BF3F89A-6FE0-415E-A4A9-E21C376C7700}"/>
    <cellStyle name="40% - Accent5 5 8" xfId="3297" xr:uid="{11C0A2CE-01B2-45DE-977A-6C0E14E4D31C}"/>
    <cellStyle name="40% - Accent5 5 8 2" xfId="44985" xr:uid="{3C0FD7A0-91F1-4BB8-A26F-A929BE8FDDAF}"/>
    <cellStyle name="40% - Accent5 5 8 3" xfId="31335" xr:uid="{91B886D3-1AE0-44DC-88B8-85041155B3BA}"/>
    <cellStyle name="40% - Accent5 5 8 4" xfId="17772" xr:uid="{6F291A2B-9B1F-4CA3-9E44-62DA085DB80E}"/>
    <cellStyle name="40% - Accent5 5 9" xfId="44950" xr:uid="{435F8F70-299E-4AB5-B3CB-2B3A336A65F4}"/>
    <cellStyle name="40% - Accent5 6" xfId="3298" xr:uid="{524CDCC4-8AEE-48EE-A9B9-8C886AA46F98}"/>
    <cellStyle name="40% - Accent5 6 10" xfId="31336" xr:uid="{C93B0CFF-8428-4466-AAAF-F79DFFAC03AE}"/>
    <cellStyle name="40% - Accent5 6 11" xfId="17773" xr:uid="{799E725F-23B0-4937-AA4A-52DE59878A28}"/>
    <cellStyle name="40% - Accent5 6 2" xfId="3299" xr:uid="{A7165ABE-4E51-4B69-81DE-9A8E0B70C609}"/>
    <cellStyle name="40% - Accent5 6 2 2" xfId="3300" xr:uid="{A5FBD408-A6F1-4F79-8101-780EA4F505BC}"/>
    <cellStyle name="40% - Accent5 6 2 2 2" xfId="3301" xr:uid="{2E8E57B3-E653-403B-8334-9F232FB2EB95}"/>
    <cellStyle name="40% - Accent5 6 2 2 2 2" xfId="3302" xr:uid="{6F71981F-28B5-43B5-B2CC-2438E90A4275}"/>
    <cellStyle name="40% - Accent5 6 2 2 2 2 2" xfId="44990" xr:uid="{979712EC-67F2-4FB7-A2F5-E548BBD74433}"/>
    <cellStyle name="40% - Accent5 6 2 2 2 2 3" xfId="31340" xr:uid="{1F93DECF-FBBA-4B23-89B2-0A94F3E5E270}"/>
    <cellStyle name="40% - Accent5 6 2 2 2 2 4" xfId="17777" xr:uid="{B361F074-BDF3-4B22-8E46-C78031AE1950}"/>
    <cellStyle name="40% - Accent5 6 2 2 2 3" xfId="44989" xr:uid="{3BAA53F8-8288-41A1-84F0-A1E827B92B3A}"/>
    <cellStyle name="40% - Accent5 6 2 2 2 4" xfId="31339" xr:uid="{CE3A3AFD-25EC-4345-987A-126D901C2605}"/>
    <cellStyle name="40% - Accent5 6 2 2 2 5" xfId="17776" xr:uid="{232CFC3D-B406-46FA-A31C-598BD45FCC8A}"/>
    <cellStyle name="40% - Accent5 6 2 2 3" xfId="3303" xr:uid="{CF31892D-CAE4-4170-AAAA-EC959CD64DAC}"/>
    <cellStyle name="40% - Accent5 6 2 2 3 2" xfId="3304" xr:uid="{83B54F84-6E1A-40E3-B438-9693F440860F}"/>
    <cellStyle name="40% - Accent5 6 2 2 3 2 2" xfId="44992" xr:uid="{BE065CB1-D1C6-4363-AF89-476C90194306}"/>
    <cellStyle name="40% - Accent5 6 2 2 3 2 3" xfId="31342" xr:uid="{F45A5005-CB89-4B3A-A31E-03DA13B0DCCE}"/>
    <cellStyle name="40% - Accent5 6 2 2 3 2 4" xfId="17779" xr:uid="{0D686575-D1BD-4DC4-9A08-78F2ACAE2904}"/>
    <cellStyle name="40% - Accent5 6 2 2 3 3" xfId="44991" xr:uid="{398B68C9-165E-4382-8A0C-0F4B1A5497BA}"/>
    <cellStyle name="40% - Accent5 6 2 2 3 4" xfId="31341" xr:uid="{FE0F089F-1E67-47D3-A561-5B776A416DD6}"/>
    <cellStyle name="40% - Accent5 6 2 2 3 5" xfId="17778" xr:uid="{F7C69068-EDBD-45F1-9912-79E896B9B748}"/>
    <cellStyle name="40% - Accent5 6 2 2 4" xfId="3305" xr:uid="{0E4E5A4B-CC43-4B94-A362-072A7EAEF4FA}"/>
    <cellStyle name="40% - Accent5 6 2 2 4 2" xfId="44993" xr:uid="{5EB6AA4F-791C-40EA-91CD-FBF219AC1F0B}"/>
    <cellStyle name="40% - Accent5 6 2 2 4 3" xfId="31343" xr:uid="{A98616D7-25C4-4FF6-A234-1FED460FAEBC}"/>
    <cellStyle name="40% - Accent5 6 2 2 4 4" xfId="17780" xr:uid="{7440AB40-6C21-4B76-8CA8-E2DD8F382EE1}"/>
    <cellStyle name="40% - Accent5 6 2 2 5" xfId="44988" xr:uid="{E8E461C3-B112-4F63-B49C-AF772FAA8F33}"/>
    <cellStyle name="40% - Accent5 6 2 2 6" xfId="31338" xr:uid="{AFFBEF50-3FF6-434E-ACF1-C6A2242F1A4A}"/>
    <cellStyle name="40% - Accent5 6 2 2 7" xfId="17775" xr:uid="{64B81B11-CA84-4EBC-8A9B-DAA85E911B07}"/>
    <cellStyle name="40% - Accent5 6 2 3" xfId="3306" xr:uid="{964C9AE8-9359-410C-A5D7-F7AE64E5F69D}"/>
    <cellStyle name="40% - Accent5 6 2 3 2" xfId="3307" xr:uid="{163DD320-DE71-44D7-A4D7-CEBCC4A516EE}"/>
    <cellStyle name="40% - Accent5 6 2 3 2 2" xfId="44995" xr:uid="{8503F66A-378C-4F2D-9EA2-C867BBCC8D97}"/>
    <cellStyle name="40% - Accent5 6 2 3 2 3" xfId="31345" xr:uid="{76943AA3-827E-4D1B-8B9A-CF99BAFFC99C}"/>
    <cellStyle name="40% - Accent5 6 2 3 2 4" xfId="17782" xr:uid="{18E85AEE-381C-494C-9CFC-CFB5A9C8EF9F}"/>
    <cellStyle name="40% - Accent5 6 2 3 3" xfId="44994" xr:uid="{07DB75E5-9C7C-49FC-8F52-661229C695D5}"/>
    <cellStyle name="40% - Accent5 6 2 3 4" xfId="31344" xr:uid="{1D9C39A5-EAE3-4404-BED9-830973556EAE}"/>
    <cellStyle name="40% - Accent5 6 2 3 5" xfId="17781" xr:uid="{9C338CB0-6E52-41F9-A5FB-BB6866A72EE6}"/>
    <cellStyle name="40% - Accent5 6 2 4" xfId="3308" xr:uid="{4547B3D0-0DC3-4BD0-A228-C4C271991616}"/>
    <cellStyle name="40% - Accent5 6 2 4 2" xfId="3309" xr:uid="{1F4CBA01-6D56-43F2-A099-6F393702FFDF}"/>
    <cellStyle name="40% - Accent5 6 2 4 2 2" xfId="44997" xr:uid="{489BAF2B-7D3E-4D0E-8B1B-4EE94FE155A3}"/>
    <cellStyle name="40% - Accent5 6 2 4 2 3" xfId="31347" xr:uid="{F00B415C-B0CF-4CEB-8C8A-79403ABB2E89}"/>
    <cellStyle name="40% - Accent5 6 2 4 2 4" xfId="17784" xr:uid="{E7D9B600-AE5F-4A88-BF64-601419CD9E57}"/>
    <cellStyle name="40% - Accent5 6 2 4 3" xfId="44996" xr:uid="{81FD46F1-6D67-4E97-B009-469DE8DF9C91}"/>
    <cellStyle name="40% - Accent5 6 2 4 4" xfId="31346" xr:uid="{B303948F-436F-46BD-B135-25C95E00883B}"/>
    <cellStyle name="40% - Accent5 6 2 4 5" xfId="17783" xr:uid="{33065B2F-F3A4-4E21-8F3B-6CB621E4C1F2}"/>
    <cellStyle name="40% - Accent5 6 2 5" xfId="3310" xr:uid="{2F9D94A1-2AC6-4EA5-9CD6-F44B81C2803B}"/>
    <cellStyle name="40% - Accent5 6 2 5 2" xfId="44998" xr:uid="{50CC5B28-2180-4E5D-8FD3-D3057888A5A8}"/>
    <cellStyle name="40% - Accent5 6 2 5 3" xfId="31348" xr:uid="{52F1D864-0816-4779-8EA7-6A7F6CCC7C8E}"/>
    <cellStyle name="40% - Accent5 6 2 5 4" xfId="17785" xr:uid="{935AC728-55C9-4672-8EAC-4D221AFFBD20}"/>
    <cellStyle name="40% - Accent5 6 2 6" xfId="44987" xr:uid="{85F3494B-97E4-4DB8-AB69-CA845A8B2700}"/>
    <cellStyle name="40% - Accent5 6 2 7" xfId="31337" xr:uid="{F1A38BE9-B152-4511-A2EF-5FC318FEC0F6}"/>
    <cellStyle name="40% - Accent5 6 2 8" xfId="17774" xr:uid="{2B205417-8F5E-45CA-A9C1-AC6E5D588B98}"/>
    <cellStyle name="40% - Accent5 6 3" xfId="3311" xr:uid="{166389D8-DBCC-439B-B78D-2C2E2E28CED2}"/>
    <cellStyle name="40% - Accent5 6 3 2" xfId="3312" xr:uid="{B0BE623D-F7F3-4855-8918-CFB576C298E6}"/>
    <cellStyle name="40% - Accent5 6 3 2 2" xfId="3313" xr:uid="{092E1C6C-51BE-43AA-BBDF-579C28AAA73E}"/>
    <cellStyle name="40% - Accent5 6 3 2 2 2" xfId="45001" xr:uid="{E91DF9CF-6900-434A-8C6C-8A1CCB031922}"/>
    <cellStyle name="40% - Accent5 6 3 2 2 3" xfId="31351" xr:uid="{1FEC4E4B-0665-423D-882E-A2B75B3A51DD}"/>
    <cellStyle name="40% - Accent5 6 3 2 2 4" xfId="17788" xr:uid="{616C3D8E-C285-4583-95B4-649581078BE7}"/>
    <cellStyle name="40% - Accent5 6 3 2 3" xfId="45000" xr:uid="{C09A57E5-1D8B-43EC-B710-06A3DB9F3ED1}"/>
    <cellStyle name="40% - Accent5 6 3 2 4" xfId="31350" xr:uid="{F6BE786F-0FFB-42DC-B220-9883FB7CAE04}"/>
    <cellStyle name="40% - Accent5 6 3 2 5" xfId="17787" xr:uid="{1EFC74AD-52C6-4421-B7CB-933E89D3126A}"/>
    <cellStyle name="40% - Accent5 6 3 3" xfId="3314" xr:uid="{B2978F24-D37A-4F84-B79E-674EE35CBB3D}"/>
    <cellStyle name="40% - Accent5 6 3 3 2" xfId="3315" xr:uid="{E7EEF9C7-E229-4D65-BAA2-A505C0804C2A}"/>
    <cellStyle name="40% - Accent5 6 3 3 2 2" xfId="45003" xr:uid="{7CF129CA-1000-4504-809B-D559EC6E63B5}"/>
    <cellStyle name="40% - Accent5 6 3 3 2 3" xfId="31353" xr:uid="{3F464D24-4222-4C86-B0CB-0FE163CF2191}"/>
    <cellStyle name="40% - Accent5 6 3 3 2 4" xfId="17790" xr:uid="{761EBA24-60AB-477D-96DE-D90C81557692}"/>
    <cellStyle name="40% - Accent5 6 3 3 3" xfId="45002" xr:uid="{94DAD696-65D3-4794-B939-99F221163520}"/>
    <cellStyle name="40% - Accent5 6 3 3 4" xfId="31352" xr:uid="{118B7E06-DF72-4C49-BF96-663D06564468}"/>
    <cellStyle name="40% - Accent5 6 3 3 5" xfId="17789" xr:uid="{D97BFE54-BFD9-491D-B658-6AE49D46CFB4}"/>
    <cellStyle name="40% - Accent5 6 3 4" xfId="3316" xr:uid="{4313857F-1851-4360-B476-6D8FEF79B77D}"/>
    <cellStyle name="40% - Accent5 6 3 4 2" xfId="45004" xr:uid="{47B3F573-7D9B-4970-85DA-B21AF9B571CD}"/>
    <cellStyle name="40% - Accent5 6 3 4 3" xfId="31354" xr:uid="{1E33C664-81D5-4614-94EE-9523DCF6B8A1}"/>
    <cellStyle name="40% - Accent5 6 3 4 4" xfId="17791" xr:uid="{E1B8891A-D139-48BC-A336-0ED0485C0673}"/>
    <cellStyle name="40% - Accent5 6 3 5" xfId="44999" xr:uid="{45E9126E-DC6C-4C68-BF9A-21CC105EA206}"/>
    <cellStyle name="40% - Accent5 6 3 6" xfId="31349" xr:uid="{28C5E6E6-60A2-4900-8AFB-A21E83F6106E}"/>
    <cellStyle name="40% - Accent5 6 3 7" xfId="17786" xr:uid="{8AE8361C-02C4-416F-8347-CF163049A13D}"/>
    <cellStyle name="40% - Accent5 6 4" xfId="3317" xr:uid="{5940B608-5111-444A-BD72-E41C84A53364}"/>
    <cellStyle name="40% - Accent5 6 4 2" xfId="3318" xr:uid="{24178AC5-AFC6-4BCB-AAED-139097628F77}"/>
    <cellStyle name="40% - Accent5 6 4 2 2" xfId="3319" xr:uid="{3E0C30EF-8BC1-4D55-9A8C-FE65D05DF392}"/>
    <cellStyle name="40% - Accent5 6 4 2 2 2" xfId="45007" xr:uid="{57E0429D-1831-4343-B522-FF24CF74D528}"/>
    <cellStyle name="40% - Accent5 6 4 2 2 3" xfId="31357" xr:uid="{0BDDB33E-28EE-4C2A-A037-76300C52B714}"/>
    <cellStyle name="40% - Accent5 6 4 2 2 4" xfId="17794" xr:uid="{71BCB545-75C4-40C3-9C35-015D65D70136}"/>
    <cellStyle name="40% - Accent5 6 4 2 3" xfId="45006" xr:uid="{C22B7483-1754-4586-A3CD-5E9D5B6151B2}"/>
    <cellStyle name="40% - Accent5 6 4 2 4" xfId="31356" xr:uid="{D558A1CB-58E3-48E3-999D-B47B38489CAC}"/>
    <cellStyle name="40% - Accent5 6 4 2 5" xfId="17793" xr:uid="{0980AF91-9ADE-408D-82AA-F4BA0C35E550}"/>
    <cellStyle name="40% - Accent5 6 4 3" xfId="3320" xr:uid="{0346C736-63B8-41DA-9D8E-3488B8B8FA77}"/>
    <cellStyle name="40% - Accent5 6 4 3 2" xfId="3321" xr:uid="{D55F7FA4-52B9-48EB-B931-529FD445EA18}"/>
    <cellStyle name="40% - Accent5 6 4 3 2 2" xfId="45009" xr:uid="{855B847A-A368-4DC8-9F9F-30289FD61EDC}"/>
    <cellStyle name="40% - Accent5 6 4 3 2 3" xfId="31359" xr:uid="{A3EB4372-8010-4F15-A6EA-7DCD92210725}"/>
    <cellStyle name="40% - Accent5 6 4 3 2 4" xfId="17796" xr:uid="{DE624A72-A70B-4063-BF2B-968E96AEF09F}"/>
    <cellStyle name="40% - Accent5 6 4 3 3" xfId="45008" xr:uid="{BFC4CD23-9689-400A-AF4D-4F71ADE4E03A}"/>
    <cellStyle name="40% - Accent5 6 4 3 4" xfId="31358" xr:uid="{D98DBEF5-BD28-4059-B0A0-C70F495EF1C1}"/>
    <cellStyle name="40% - Accent5 6 4 3 5" xfId="17795" xr:uid="{5746707E-5489-40AF-8D82-A2B6756D7D8F}"/>
    <cellStyle name="40% - Accent5 6 4 4" xfId="3322" xr:uid="{6E62E200-38CF-40C1-BE9F-9D11D01A21B6}"/>
    <cellStyle name="40% - Accent5 6 4 4 2" xfId="45010" xr:uid="{032C87AB-F56F-4CEB-84C9-39C67511BEFA}"/>
    <cellStyle name="40% - Accent5 6 4 4 3" xfId="31360" xr:uid="{3F932F0E-F4E5-4FFB-9374-57EA17B1E6BE}"/>
    <cellStyle name="40% - Accent5 6 4 4 4" xfId="17797" xr:uid="{E183A3B8-F71D-47BD-B301-5BBFE2109150}"/>
    <cellStyle name="40% - Accent5 6 4 5" xfId="45005" xr:uid="{79DB41E8-A048-4FC5-977F-ACCF471EF409}"/>
    <cellStyle name="40% - Accent5 6 4 6" xfId="31355" xr:uid="{6373CD97-0E79-47DC-8B8E-CFFE768343EE}"/>
    <cellStyle name="40% - Accent5 6 4 7" xfId="17792" xr:uid="{F046BD04-15E3-411C-9075-650FC8768EEE}"/>
    <cellStyle name="40% - Accent5 6 5" xfId="3323" xr:uid="{BBED4031-D462-4D34-95D8-B6CEAC9A4261}"/>
    <cellStyle name="40% - Accent5 6 5 2" xfId="3324" xr:uid="{5B86C9D9-C623-403B-ABA2-F650BC82083A}"/>
    <cellStyle name="40% - Accent5 6 5 2 2" xfId="3325" xr:uid="{6E0A77C9-0B62-443C-86D0-D5B65E4EA449}"/>
    <cellStyle name="40% - Accent5 6 5 2 2 2" xfId="45013" xr:uid="{BC80CC78-4B56-4460-B3F0-BE18F33279FD}"/>
    <cellStyle name="40% - Accent5 6 5 2 2 3" xfId="31363" xr:uid="{D792331D-E438-4238-A59E-19071B28D712}"/>
    <cellStyle name="40% - Accent5 6 5 2 2 4" xfId="17800" xr:uid="{FD7040DC-3333-4E22-8CBF-E4F9C8C597E7}"/>
    <cellStyle name="40% - Accent5 6 5 2 3" xfId="45012" xr:uid="{53E9F0DA-4782-4CE2-B9CF-29446F7CC255}"/>
    <cellStyle name="40% - Accent5 6 5 2 4" xfId="31362" xr:uid="{BD3E1B40-905D-4319-9007-805CC9F3DB5C}"/>
    <cellStyle name="40% - Accent5 6 5 2 5" xfId="17799" xr:uid="{20262C8B-48FE-4FB3-A3D5-41BCB6B5A16F}"/>
    <cellStyle name="40% - Accent5 6 5 3" xfId="3326" xr:uid="{CB68F2D2-F71A-4D70-9834-AD76927DC137}"/>
    <cellStyle name="40% - Accent5 6 5 3 2" xfId="3327" xr:uid="{8B5281A9-8F98-48F2-BF78-9DE07C3D02CB}"/>
    <cellStyle name="40% - Accent5 6 5 3 2 2" xfId="45015" xr:uid="{8FE7E562-7787-4042-9B39-E7FC9FBEFDD0}"/>
    <cellStyle name="40% - Accent5 6 5 3 2 3" xfId="31365" xr:uid="{895BB66E-EC42-4FCF-8012-9C4C1A335DFC}"/>
    <cellStyle name="40% - Accent5 6 5 3 2 4" xfId="17802" xr:uid="{D525AA42-AAF0-424D-93FA-3D40E9A88B17}"/>
    <cellStyle name="40% - Accent5 6 5 3 3" xfId="45014" xr:uid="{865EFEA6-E16C-4722-9C09-CC548875B0A8}"/>
    <cellStyle name="40% - Accent5 6 5 3 4" xfId="31364" xr:uid="{7A3735C1-46E3-4FAB-914A-4C1FCDC691D9}"/>
    <cellStyle name="40% - Accent5 6 5 3 5" xfId="17801" xr:uid="{046FB4E8-A88E-4EEB-937B-31CB9E1D1AA6}"/>
    <cellStyle name="40% - Accent5 6 5 4" xfId="3328" xr:uid="{B0E12AE7-65B9-4099-8D2B-FC63A1014FD4}"/>
    <cellStyle name="40% - Accent5 6 5 4 2" xfId="45016" xr:uid="{B8B799DE-2D62-4E14-BBB5-080F3A2C5E4D}"/>
    <cellStyle name="40% - Accent5 6 5 4 3" xfId="31366" xr:uid="{5DF0E5B4-DDB6-4007-AFD4-142295F53860}"/>
    <cellStyle name="40% - Accent5 6 5 4 4" xfId="17803" xr:uid="{E8E29FC4-A4F4-4A44-BEF3-C81F62DA71EF}"/>
    <cellStyle name="40% - Accent5 6 5 5" xfId="45011" xr:uid="{233BF28B-6EE4-4067-99D5-8304B9BD14F1}"/>
    <cellStyle name="40% - Accent5 6 5 6" xfId="31361" xr:uid="{E4265631-FBEB-4156-A9F9-689B4EC9DD1F}"/>
    <cellStyle name="40% - Accent5 6 5 7" xfId="17798" xr:uid="{68A3A8D4-FA15-47E8-93EE-D9CE06647E5B}"/>
    <cellStyle name="40% - Accent5 6 6" xfId="3329" xr:uid="{D607C7AF-B3BB-47CA-A4E9-0D6718A6FFC0}"/>
    <cellStyle name="40% - Accent5 6 6 2" xfId="3330" xr:uid="{6F666178-639C-4684-B8C9-24329EDF155C}"/>
    <cellStyle name="40% - Accent5 6 6 2 2" xfId="45018" xr:uid="{CBCF9446-50C2-4482-98D2-AB1F109DCE42}"/>
    <cellStyle name="40% - Accent5 6 6 2 3" xfId="31368" xr:uid="{07C9F35B-043F-4F12-8031-8C1FFB940243}"/>
    <cellStyle name="40% - Accent5 6 6 2 4" xfId="17805" xr:uid="{72E56CCF-041B-4CB5-8975-578CE667E34F}"/>
    <cellStyle name="40% - Accent5 6 6 3" xfId="45017" xr:uid="{86BAA056-E9CA-4870-ADD4-79C9C46C0FD6}"/>
    <cellStyle name="40% - Accent5 6 6 4" xfId="31367" xr:uid="{DD4D2C9C-CE39-43DA-8632-2D8665C4C5EE}"/>
    <cellStyle name="40% - Accent5 6 6 5" xfId="17804" xr:uid="{3DC98450-904C-43F8-9A90-EAD589F08082}"/>
    <cellStyle name="40% - Accent5 6 7" xfId="3331" xr:uid="{5549B178-596D-401C-B179-37DCB9CB5F95}"/>
    <cellStyle name="40% - Accent5 6 7 2" xfId="3332" xr:uid="{9E79083B-CC07-4E15-A46B-B396EEB0327C}"/>
    <cellStyle name="40% - Accent5 6 7 2 2" xfId="45020" xr:uid="{EB9375DB-E31F-4310-8F0B-8D4721FC473C}"/>
    <cellStyle name="40% - Accent5 6 7 2 3" xfId="31370" xr:uid="{F2B07576-71C3-447D-8F52-67C9CD39E1C6}"/>
    <cellStyle name="40% - Accent5 6 7 2 4" xfId="17807" xr:uid="{612559D3-EC0D-498B-9FAE-0E95EDDEADFC}"/>
    <cellStyle name="40% - Accent5 6 7 3" xfId="45019" xr:uid="{1F0A309A-E596-4A37-84E1-7E899B7E175D}"/>
    <cellStyle name="40% - Accent5 6 7 4" xfId="31369" xr:uid="{623EE601-2F08-4A80-A63E-3423E898D2AA}"/>
    <cellStyle name="40% - Accent5 6 7 5" xfId="17806" xr:uid="{03A25D87-4A6D-461E-B4F5-E35CD8339CBE}"/>
    <cellStyle name="40% - Accent5 6 8" xfId="3333" xr:uid="{EFA0ECA9-8E3F-4A83-998D-C630AA398A2D}"/>
    <cellStyle name="40% - Accent5 6 8 2" xfId="45021" xr:uid="{30F70558-4E9F-434C-BC72-5CFF0EFD4FC6}"/>
    <cellStyle name="40% - Accent5 6 8 3" xfId="31371" xr:uid="{5535250D-FE9C-49C2-B30C-FE82D0CD0B18}"/>
    <cellStyle name="40% - Accent5 6 8 4" xfId="17808" xr:uid="{16078D45-73C4-4D13-98F5-4772DE1C4E12}"/>
    <cellStyle name="40% - Accent5 6 9" xfId="44986" xr:uid="{EDF394C8-F1AF-4FD9-86D8-56F272E3CA16}"/>
    <cellStyle name="40% - Accent5 7" xfId="3334" xr:uid="{681E9B98-9508-44A1-A207-7CEDE1DF2E96}"/>
    <cellStyle name="40% - Accent5 7 10" xfId="31372" xr:uid="{D9A59D34-2C1A-4D4F-B049-0F19099E8660}"/>
    <cellStyle name="40% - Accent5 7 11" xfId="17809" xr:uid="{1D79B7A6-31EB-4643-B3A9-3939796B856A}"/>
    <cellStyle name="40% - Accent5 7 2" xfId="3335" xr:uid="{81DB4599-9835-4454-A315-09474588EE90}"/>
    <cellStyle name="40% - Accent5 7 2 2" xfId="3336" xr:uid="{B1C4DA90-83F9-4836-B1C2-996D338428AC}"/>
    <cellStyle name="40% - Accent5 7 2 2 2" xfId="3337" xr:uid="{052D2DFD-4042-4BB9-97E9-88F03156E9CA}"/>
    <cellStyle name="40% - Accent5 7 2 2 2 2" xfId="3338" xr:uid="{66C59178-86BF-4452-8B96-FF77F753A861}"/>
    <cellStyle name="40% - Accent5 7 2 2 2 2 2" xfId="45026" xr:uid="{9935E4D1-B082-4F20-A235-7DF8F2BCA0E5}"/>
    <cellStyle name="40% - Accent5 7 2 2 2 2 3" xfId="31376" xr:uid="{696A2EEA-DBF9-4293-A025-FC8E39627DF8}"/>
    <cellStyle name="40% - Accent5 7 2 2 2 2 4" xfId="17813" xr:uid="{C01F52ED-E93F-482C-BE46-3B770C4062E3}"/>
    <cellStyle name="40% - Accent5 7 2 2 2 3" xfId="45025" xr:uid="{A933C156-8E1B-4E3B-BD2F-193BF3060E0E}"/>
    <cellStyle name="40% - Accent5 7 2 2 2 4" xfId="31375" xr:uid="{3B8561BE-5E7C-43DF-854E-1C4C19FD6223}"/>
    <cellStyle name="40% - Accent5 7 2 2 2 5" xfId="17812" xr:uid="{D0479564-CC9C-4857-AFEA-FEE99E2F449B}"/>
    <cellStyle name="40% - Accent5 7 2 2 3" xfId="3339" xr:uid="{CAC030C0-0F77-45D5-913A-7C18920467A7}"/>
    <cellStyle name="40% - Accent5 7 2 2 3 2" xfId="3340" xr:uid="{8C40CDB0-82B6-4504-A319-F93787485C89}"/>
    <cellStyle name="40% - Accent5 7 2 2 3 2 2" xfId="45028" xr:uid="{C36AF23A-AD32-4415-8769-ECBD211B9E62}"/>
    <cellStyle name="40% - Accent5 7 2 2 3 2 3" xfId="31378" xr:uid="{ABF0A568-D349-403B-AC40-9D6F55E7E714}"/>
    <cellStyle name="40% - Accent5 7 2 2 3 2 4" xfId="17815" xr:uid="{98855822-60EF-4BCD-9E0B-6992D2F6BB2B}"/>
    <cellStyle name="40% - Accent5 7 2 2 3 3" xfId="45027" xr:uid="{8A7F51F7-8B46-4C05-9282-F0E8D9366023}"/>
    <cellStyle name="40% - Accent5 7 2 2 3 4" xfId="31377" xr:uid="{E8FB1632-1432-4622-AC7D-D60326E6C3F7}"/>
    <cellStyle name="40% - Accent5 7 2 2 3 5" xfId="17814" xr:uid="{D7031DCA-1BFC-4A1D-A8B0-4FB8A5448FA4}"/>
    <cellStyle name="40% - Accent5 7 2 2 4" xfId="3341" xr:uid="{924F4CB6-4136-4559-A43A-DC9763FFD9D6}"/>
    <cellStyle name="40% - Accent5 7 2 2 4 2" xfId="45029" xr:uid="{2DA895F7-BBAA-4ECD-AD6A-B4F816223803}"/>
    <cellStyle name="40% - Accent5 7 2 2 4 3" xfId="31379" xr:uid="{0CC6B5D9-B22F-4935-85D2-750676A691F9}"/>
    <cellStyle name="40% - Accent5 7 2 2 4 4" xfId="17816" xr:uid="{AE6B5EF7-8B4B-4094-AF56-98D2DEE0111E}"/>
    <cellStyle name="40% - Accent5 7 2 2 5" xfId="45024" xr:uid="{39A60DED-BA56-4C8C-87F9-683A1F3B1108}"/>
    <cellStyle name="40% - Accent5 7 2 2 6" xfId="31374" xr:uid="{C7E17DD6-B261-44E0-8B4C-E814500FBA7D}"/>
    <cellStyle name="40% - Accent5 7 2 2 7" xfId="17811" xr:uid="{71EE6D24-A4D9-45E2-87A6-3FAA7863DA66}"/>
    <cellStyle name="40% - Accent5 7 2 3" xfId="3342" xr:uid="{8CC4B97E-AFB2-4190-8C88-FB35E96B5B65}"/>
    <cellStyle name="40% - Accent5 7 2 3 2" xfId="3343" xr:uid="{D4A80175-269D-451B-9465-D078901EEC2D}"/>
    <cellStyle name="40% - Accent5 7 2 3 2 2" xfId="45031" xr:uid="{F1B61588-F8A2-4749-90FA-BCE5B6D8B04B}"/>
    <cellStyle name="40% - Accent5 7 2 3 2 3" xfId="31381" xr:uid="{8032D81F-32B2-42EA-A6E2-6E630C7DC5A0}"/>
    <cellStyle name="40% - Accent5 7 2 3 2 4" xfId="17818" xr:uid="{D0296F8E-EE86-4714-9790-E152595C13A6}"/>
    <cellStyle name="40% - Accent5 7 2 3 3" xfId="45030" xr:uid="{24CC4E74-707B-4EE7-9563-209F27D4CB39}"/>
    <cellStyle name="40% - Accent5 7 2 3 4" xfId="31380" xr:uid="{7C378462-9BE9-4F94-A527-197110C2C556}"/>
    <cellStyle name="40% - Accent5 7 2 3 5" xfId="17817" xr:uid="{4DE6B931-515C-4911-874B-DD003E22DF44}"/>
    <cellStyle name="40% - Accent5 7 2 4" xfId="3344" xr:uid="{F39CD94D-42BE-4055-A8B4-2822D24D66CC}"/>
    <cellStyle name="40% - Accent5 7 2 4 2" xfId="3345" xr:uid="{8634BAA6-B383-42D0-8F26-CF2F959EC490}"/>
    <cellStyle name="40% - Accent5 7 2 4 2 2" xfId="45033" xr:uid="{EDDCFB3E-AEAF-42A6-B84C-CC146F8B2183}"/>
    <cellStyle name="40% - Accent5 7 2 4 2 3" xfId="31383" xr:uid="{19984CDF-ACED-4C08-8FBA-1E32BB3250F9}"/>
    <cellStyle name="40% - Accent5 7 2 4 2 4" xfId="17820" xr:uid="{16DAADCD-6038-4E71-B0D5-A2ED7B6667C7}"/>
    <cellStyle name="40% - Accent5 7 2 4 3" xfId="45032" xr:uid="{97319941-15EE-403C-81F5-88164A41F02C}"/>
    <cellStyle name="40% - Accent5 7 2 4 4" xfId="31382" xr:uid="{DF0DC5A7-F65D-48FF-AE9A-866E3BED6AA1}"/>
    <cellStyle name="40% - Accent5 7 2 4 5" xfId="17819" xr:uid="{B5CC4A04-2407-4C58-96DA-E14D57D30E2E}"/>
    <cellStyle name="40% - Accent5 7 2 5" xfId="3346" xr:uid="{90124920-C371-4267-A47F-C6C7ED87D506}"/>
    <cellStyle name="40% - Accent5 7 2 5 2" xfId="45034" xr:uid="{2082B605-7EEA-4233-BFFF-7A3055935909}"/>
    <cellStyle name="40% - Accent5 7 2 5 3" xfId="31384" xr:uid="{916845C9-D494-4BDB-B346-036F82F27C14}"/>
    <cellStyle name="40% - Accent5 7 2 5 4" xfId="17821" xr:uid="{4AE9AF48-69D9-4BFD-A7FC-32B36CB39BF5}"/>
    <cellStyle name="40% - Accent5 7 2 6" xfId="45023" xr:uid="{C28CEFDC-8813-40DD-8FA6-9CC5B9D210D9}"/>
    <cellStyle name="40% - Accent5 7 2 7" xfId="31373" xr:uid="{FD837CCB-AC97-45DD-9132-F0AE92306251}"/>
    <cellStyle name="40% - Accent5 7 2 8" xfId="17810" xr:uid="{B43F249D-507B-44AB-A47F-407FE87D520D}"/>
    <cellStyle name="40% - Accent5 7 3" xfId="3347" xr:uid="{659CBB4D-328F-487B-B10E-78A2C9246E14}"/>
    <cellStyle name="40% - Accent5 7 3 2" xfId="3348" xr:uid="{E00A3A6A-CA0A-4F90-B1C8-AA3E100CA0E6}"/>
    <cellStyle name="40% - Accent5 7 3 2 2" xfId="3349" xr:uid="{3BDC5915-FFE0-4E14-B329-7BF2088CE05D}"/>
    <cellStyle name="40% - Accent5 7 3 2 2 2" xfId="45037" xr:uid="{5B4E75F2-46DF-46AC-B571-8C2FA555EDB1}"/>
    <cellStyle name="40% - Accent5 7 3 2 2 3" xfId="31387" xr:uid="{2F22A2B4-472C-41D5-8513-DD7D577CD75C}"/>
    <cellStyle name="40% - Accent5 7 3 2 2 4" xfId="17824" xr:uid="{0ED415A1-9669-42DD-83A2-17C8EAE64304}"/>
    <cellStyle name="40% - Accent5 7 3 2 3" xfId="45036" xr:uid="{92F60D0C-BE40-47D8-83DE-AA746D848F0F}"/>
    <cellStyle name="40% - Accent5 7 3 2 4" xfId="31386" xr:uid="{21824FDA-75CF-4205-99B1-93AD8A1C274D}"/>
    <cellStyle name="40% - Accent5 7 3 2 5" xfId="17823" xr:uid="{6141BD63-DFEA-4C55-828C-6AE5FE7F82D1}"/>
    <cellStyle name="40% - Accent5 7 3 3" xfId="3350" xr:uid="{05AB14C6-2D24-481E-87A6-FF6C3E987DFB}"/>
    <cellStyle name="40% - Accent5 7 3 3 2" xfId="3351" xr:uid="{C92BDA33-C5CD-4EA0-A27F-21ECD6425FC8}"/>
    <cellStyle name="40% - Accent5 7 3 3 2 2" xfId="45039" xr:uid="{9B73B673-B2CF-47D0-B914-FA0A00AEAF21}"/>
    <cellStyle name="40% - Accent5 7 3 3 2 3" xfId="31389" xr:uid="{2CFE2D3F-059B-48DF-A44B-2D725A1F9455}"/>
    <cellStyle name="40% - Accent5 7 3 3 2 4" xfId="17826" xr:uid="{8860825F-FDC8-4560-A3EE-2A514C32E997}"/>
    <cellStyle name="40% - Accent5 7 3 3 3" xfId="45038" xr:uid="{4522E21C-A28B-4764-9FEF-CA7C05938CEE}"/>
    <cellStyle name="40% - Accent5 7 3 3 4" xfId="31388" xr:uid="{CC23FAF5-7236-433D-8B41-7996ECB96A49}"/>
    <cellStyle name="40% - Accent5 7 3 3 5" xfId="17825" xr:uid="{3BB97D0A-F21B-4AE1-A4C6-F6A21937D97C}"/>
    <cellStyle name="40% - Accent5 7 3 4" xfId="3352" xr:uid="{BB62EE83-E759-442D-B844-3E1E426D9AB0}"/>
    <cellStyle name="40% - Accent5 7 3 4 2" xfId="45040" xr:uid="{AF416605-A1E2-4F8F-9DF2-283A7209321D}"/>
    <cellStyle name="40% - Accent5 7 3 4 3" xfId="31390" xr:uid="{BEBB5BA1-BDCB-4247-A38F-409F08040FCB}"/>
    <cellStyle name="40% - Accent5 7 3 4 4" xfId="17827" xr:uid="{84E1ED90-01EC-4482-907C-EF9A4D095C76}"/>
    <cellStyle name="40% - Accent5 7 3 5" xfId="45035" xr:uid="{31A63810-C995-4B73-99B8-7AE8DCD141AA}"/>
    <cellStyle name="40% - Accent5 7 3 6" xfId="31385" xr:uid="{8C0D467C-0C23-4969-BF63-44C7CA4AB823}"/>
    <cellStyle name="40% - Accent5 7 3 7" xfId="17822" xr:uid="{ADCF81BE-D037-4374-B067-D00AD90D0318}"/>
    <cellStyle name="40% - Accent5 7 4" xfId="3353" xr:uid="{EB091B4C-BEF3-4D60-8E01-C811C3135A01}"/>
    <cellStyle name="40% - Accent5 7 4 2" xfId="3354" xr:uid="{05DD615A-6698-45FE-9DC4-DE6C3C9F3A91}"/>
    <cellStyle name="40% - Accent5 7 4 2 2" xfId="3355" xr:uid="{2003C19D-AB36-40DA-B5D1-9A362E5E40AF}"/>
    <cellStyle name="40% - Accent5 7 4 2 2 2" xfId="45043" xr:uid="{FD553BD8-D7CB-4A0E-948E-5BB56AD0A584}"/>
    <cellStyle name="40% - Accent5 7 4 2 2 3" xfId="31393" xr:uid="{B372B35E-D628-4726-80B4-46F13BCBAA2B}"/>
    <cellStyle name="40% - Accent5 7 4 2 2 4" xfId="17830" xr:uid="{321EDB9C-EAF7-432D-AFFA-68F0CD7024F6}"/>
    <cellStyle name="40% - Accent5 7 4 2 3" xfId="45042" xr:uid="{1A8F66DE-BF88-467C-98FE-D5FAB7628808}"/>
    <cellStyle name="40% - Accent5 7 4 2 4" xfId="31392" xr:uid="{94F73E51-12CF-4489-91CD-D06D4911CEB1}"/>
    <cellStyle name="40% - Accent5 7 4 2 5" xfId="17829" xr:uid="{8FD6D1D0-1DF4-4075-B93A-78FC13428E60}"/>
    <cellStyle name="40% - Accent5 7 4 3" xfId="3356" xr:uid="{FD9896CC-7A1E-4C5B-8043-B0E2A579D1BD}"/>
    <cellStyle name="40% - Accent5 7 4 3 2" xfId="3357" xr:uid="{912D67D9-6688-4F30-A5F2-192B58946050}"/>
    <cellStyle name="40% - Accent5 7 4 3 2 2" xfId="45045" xr:uid="{8DB533D1-B26B-4BC4-9681-8788BAB6EFCE}"/>
    <cellStyle name="40% - Accent5 7 4 3 2 3" xfId="31395" xr:uid="{AD99417D-404F-4C1A-AF2B-D76661800419}"/>
    <cellStyle name="40% - Accent5 7 4 3 2 4" xfId="17832" xr:uid="{3E0E4227-3608-443D-9FAA-77E11A74E07A}"/>
    <cellStyle name="40% - Accent5 7 4 3 3" xfId="45044" xr:uid="{E89285CB-1E56-4B64-B712-26BF0AEDE79F}"/>
    <cellStyle name="40% - Accent5 7 4 3 4" xfId="31394" xr:uid="{1D0D9EC3-F91A-4A68-ADA1-6278D63F4065}"/>
    <cellStyle name="40% - Accent5 7 4 3 5" xfId="17831" xr:uid="{1D717E66-BE09-4D3A-A99D-11F5C1D99617}"/>
    <cellStyle name="40% - Accent5 7 4 4" xfId="3358" xr:uid="{1313E02D-90C0-465F-80FD-02F90389CD0A}"/>
    <cellStyle name="40% - Accent5 7 4 4 2" xfId="45046" xr:uid="{49B5EDA2-B127-4C0E-A708-DDA5986115FA}"/>
    <cellStyle name="40% - Accent5 7 4 4 3" xfId="31396" xr:uid="{586409DB-609D-4DEF-829F-EA14B6835C89}"/>
    <cellStyle name="40% - Accent5 7 4 4 4" xfId="17833" xr:uid="{286E026A-B160-45AD-BD7D-A9298769FDFE}"/>
    <cellStyle name="40% - Accent5 7 4 5" xfId="45041" xr:uid="{3EEF94D8-67C7-4BD6-AA66-046CA64341CF}"/>
    <cellStyle name="40% - Accent5 7 4 6" xfId="31391" xr:uid="{C8521D2A-A697-41E9-9524-22CE8348B841}"/>
    <cellStyle name="40% - Accent5 7 4 7" xfId="17828" xr:uid="{2D320A9B-D1F1-4FDE-B047-5A73A9994D34}"/>
    <cellStyle name="40% - Accent5 7 5" xfId="3359" xr:uid="{4B12975F-8CC7-457A-86DC-3AC551EDD237}"/>
    <cellStyle name="40% - Accent5 7 5 2" xfId="3360" xr:uid="{901B1DFD-2946-4D12-A3B1-5981A86077D7}"/>
    <cellStyle name="40% - Accent5 7 5 2 2" xfId="3361" xr:uid="{D181C55C-07E2-4C04-AAEF-53181AF102B2}"/>
    <cellStyle name="40% - Accent5 7 5 2 2 2" xfId="45049" xr:uid="{51D1083C-D50C-4EB0-BFC7-BB4B39B1E711}"/>
    <cellStyle name="40% - Accent5 7 5 2 2 3" xfId="31399" xr:uid="{9D0AE09B-4852-4478-8ABD-4580DF4BBAF0}"/>
    <cellStyle name="40% - Accent5 7 5 2 2 4" xfId="17836" xr:uid="{47F70F4C-7971-436E-ABFE-CC70D19C514B}"/>
    <cellStyle name="40% - Accent5 7 5 2 3" xfId="45048" xr:uid="{3C74FCE5-D5CC-457A-BB40-E4DC5893FA19}"/>
    <cellStyle name="40% - Accent5 7 5 2 4" xfId="31398" xr:uid="{B77A7738-25EC-41CC-9CC0-7B0B03FAEB8B}"/>
    <cellStyle name="40% - Accent5 7 5 2 5" xfId="17835" xr:uid="{F0A9697E-11DA-4805-8E6A-BCE03E5DE7A0}"/>
    <cellStyle name="40% - Accent5 7 5 3" xfId="3362" xr:uid="{0E44B383-9A41-4570-974B-C3E3EED50063}"/>
    <cellStyle name="40% - Accent5 7 5 3 2" xfId="3363" xr:uid="{208F7DE9-4079-4C32-8C5A-4586AB48523C}"/>
    <cellStyle name="40% - Accent5 7 5 3 2 2" xfId="45051" xr:uid="{72BC4BC9-EA3C-47CB-A6D0-A5570282EE2A}"/>
    <cellStyle name="40% - Accent5 7 5 3 2 3" xfId="31401" xr:uid="{2FEFB451-1B15-47D5-93C0-07C20C3DC79E}"/>
    <cellStyle name="40% - Accent5 7 5 3 2 4" xfId="17838" xr:uid="{CE900F9D-3DAD-4DF2-B7B7-BAA78E710CBE}"/>
    <cellStyle name="40% - Accent5 7 5 3 3" xfId="45050" xr:uid="{BC828F26-61FE-4A6F-9230-28C332FB8B0C}"/>
    <cellStyle name="40% - Accent5 7 5 3 4" xfId="31400" xr:uid="{F0EA5A73-8D88-49DE-9B81-CA5B30B10C30}"/>
    <cellStyle name="40% - Accent5 7 5 3 5" xfId="17837" xr:uid="{44BD9528-DC26-4F41-AC67-FB6C60934A7B}"/>
    <cellStyle name="40% - Accent5 7 5 4" xfId="3364" xr:uid="{0499B8BA-2265-4041-8E93-AE592C4CCF8C}"/>
    <cellStyle name="40% - Accent5 7 5 4 2" xfId="45052" xr:uid="{579EC826-83B0-4953-8628-67B8640FD36C}"/>
    <cellStyle name="40% - Accent5 7 5 4 3" xfId="31402" xr:uid="{189212D3-DF6F-4CFB-A9D5-CBE4A2956398}"/>
    <cellStyle name="40% - Accent5 7 5 4 4" xfId="17839" xr:uid="{7A6D710F-A105-43A7-923B-D36B9FBD8538}"/>
    <cellStyle name="40% - Accent5 7 5 5" xfId="45047" xr:uid="{6EB77CD0-5317-4B32-AE15-FA730FAFAD1D}"/>
    <cellStyle name="40% - Accent5 7 5 6" xfId="31397" xr:uid="{8436CCF5-011D-462F-9EF6-1B4643F44809}"/>
    <cellStyle name="40% - Accent5 7 5 7" xfId="17834" xr:uid="{75461953-F26B-4A78-838E-C5A311A92A73}"/>
    <cellStyle name="40% - Accent5 7 6" xfId="3365" xr:uid="{7D3715F7-F8D3-4E7E-AAC7-58D19EF50ED1}"/>
    <cellStyle name="40% - Accent5 7 6 2" xfId="3366" xr:uid="{74C91C0B-8CC2-43F9-84AE-372DD2F9749F}"/>
    <cellStyle name="40% - Accent5 7 6 2 2" xfId="45054" xr:uid="{9C250583-C2DD-48B0-A12F-A9073566C00F}"/>
    <cellStyle name="40% - Accent5 7 6 2 3" xfId="31404" xr:uid="{F7961E54-2244-482C-8780-CD4248C624A7}"/>
    <cellStyle name="40% - Accent5 7 6 2 4" xfId="17841" xr:uid="{5D66FFCF-E89F-4DC4-8873-B933071B5002}"/>
    <cellStyle name="40% - Accent5 7 6 3" xfId="45053" xr:uid="{C03DDDF9-C6F4-4916-9898-E2733D936315}"/>
    <cellStyle name="40% - Accent5 7 6 4" xfId="31403" xr:uid="{03824E88-679E-447C-A902-7DFCE1E281E4}"/>
    <cellStyle name="40% - Accent5 7 6 5" xfId="17840" xr:uid="{31777242-95A8-4BD7-B4FA-50AD4DC52B3F}"/>
    <cellStyle name="40% - Accent5 7 7" xfId="3367" xr:uid="{FC46CDC9-0B09-4BB2-8869-83A5ECE34D6B}"/>
    <cellStyle name="40% - Accent5 7 7 2" xfId="3368" xr:uid="{81C18C4C-BD47-4E52-99D9-76FFEA81E8F9}"/>
    <cellStyle name="40% - Accent5 7 7 2 2" xfId="45056" xr:uid="{E693CC7A-A482-49BD-BD0D-CF5ED281EC45}"/>
    <cellStyle name="40% - Accent5 7 7 2 3" xfId="31406" xr:uid="{9B0A2893-12D2-4CF3-827A-BB1471055177}"/>
    <cellStyle name="40% - Accent5 7 7 2 4" xfId="17843" xr:uid="{AF8A0644-F154-4654-848A-0B45F94BA437}"/>
    <cellStyle name="40% - Accent5 7 7 3" xfId="45055" xr:uid="{DF065C5B-EC30-47F4-84FE-62580ABEE0D1}"/>
    <cellStyle name="40% - Accent5 7 7 4" xfId="31405" xr:uid="{DE948FFE-0955-4FF7-B0D6-913A6729E8D4}"/>
    <cellStyle name="40% - Accent5 7 7 5" xfId="17842" xr:uid="{406C03F0-5898-47CE-8428-3273C5AF287C}"/>
    <cellStyle name="40% - Accent5 7 8" xfId="3369" xr:uid="{869680BA-2AE1-434C-B401-FF9B27169470}"/>
    <cellStyle name="40% - Accent5 7 8 2" xfId="45057" xr:uid="{24DCE07D-58E5-424E-9261-F18ED50E1105}"/>
    <cellStyle name="40% - Accent5 7 8 3" xfId="31407" xr:uid="{B65ED56D-5AA5-439E-BEC2-E252232DC5E3}"/>
    <cellStyle name="40% - Accent5 7 8 4" xfId="17844" xr:uid="{C734CE75-AFC8-4A39-8851-92F0453E0228}"/>
    <cellStyle name="40% - Accent5 7 9" xfId="45022" xr:uid="{41BF8C1A-C115-4782-88DB-5660A3154E70}"/>
    <cellStyle name="40% - Accent5 8" xfId="3370" xr:uid="{3B89FE0D-EB50-4051-89B3-CDEC00C9D672}"/>
    <cellStyle name="40% - Accent5 8 2" xfId="3371" xr:uid="{075D8D6D-6104-40F6-AC5D-94328761B246}"/>
    <cellStyle name="40% - Accent5 8 2 2" xfId="3372" xr:uid="{2E71BEF2-3457-4C5D-9CB6-E2963728280D}"/>
    <cellStyle name="40% - Accent5 8 2 2 2" xfId="3373" xr:uid="{1F1B6864-BF55-4FC7-8283-D2A6C3EB36D8}"/>
    <cellStyle name="40% - Accent5 8 2 2 2 2" xfId="45061" xr:uid="{4A74E486-7119-4CFC-86C0-588932B31A2D}"/>
    <cellStyle name="40% - Accent5 8 2 2 2 3" xfId="31411" xr:uid="{3DEA6F7A-5945-45B0-B175-336BC5D44D93}"/>
    <cellStyle name="40% - Accent5 8 2 2 2 4" xfId="17848" xr:uid="{97F30239-BA35-448A-9D21-CC1D18027D95}"/>
    <cellStyle name="40% - Accent5 8 2 2 3" xfId="45060" xr:uid="{2593198B-39E5-45D3-B230-11531DF9DB9D}"/>
    <cellStyle name="40% - Accent5 8 2 2 4" xfId="31410" xr:uid="{9A706EF4-FEB2-4B2C-ABCC-05FE812DDAE4}"/>
    <cellStyle name="40% - Accent5 8 2 2 5" xfId="17847" xr:uid="{48E2C488-ECB8-453C-A26C-22E2F9DC4CFE}"/>
    <cellStyle name="40% - Accent5 8 2 3" xfId="3374" xr:uid="{A4CA6062-934B-4E2F-A598-F784703FCC4D}"/>
    <cellStyle name="40% - Accent5 8 2 3 2" xfId="3375" xr:uid="{7846854E-668D-4AB5-AA22-A5A23688BCE3}"/>
    <cellStyle name="40% - Accent5 8 2 3 2 2" xfId="45063" xr:uid="{373ECB44-532B-496C-BDDE-B28B109B08B5}"/>
    <cellStyle name="40% - Accent5 8 2 3 2 3" xfId="31413" xr:uid="{E581EFA6-59D9-4823-8C5B-0A7D5BF640CE}"/>
    <cellStyle name="40% - Accent5 8 2 3 2 4" xfId="17850" xr:uid="{52C2CA35-855F-458F-8BE4-91CD4FDCBE5B}"/>
    <cellStyle name="40% - Accent5 8 2 3 3" xfId="45062" xr:uid="{AC3E2542-3A6A-4BDA-ADB6-1092FCDF4463}"/>
    <cellStyle name="40% - Accent5 8 2 3 4" xfId="31412" xr:uid="{FADA932F-8045-4A41-A42E-FDCE1854C49F}"/>
    <cellStyle name="40% - Accent5 8 2 3 5" xfId="17849" xr:uid="{73A8F489-6C52-4D65-AD31-26CAC2FF737D}"/>
    <cellStyle name="40% - Accent5 8 2 4" xfId="3376" xr:uid="{3CCD6095-461C-4BC7-BA57-E4B01E208F07}"/>
    <cellStyle name="40% - Accent5 8 2 4 2" xfId="45064" xr:uid="{94957800-8185-4C4F-B101-4EFA8BAB460C}"/>
    <cellStyle name="40% - Accent5 8 2 4 3" xfId="31414" xr:uid="{02977198-38BC-4F9B-85F6-0E0BF9827186}"/>
    <cellStyle name="40% - Accent5 8 2 4 4" xfId="17851" xr:uid="{5EC1D13A-7FB7-4959-9F3A-F45958F08B5E}"/>
    <cellStyle name="40% - Accent5 8 2 5" xfId="45059" xr:uid="{52D88A0F-DBA0-4121-94EC-FE9F4ED334CB}"/>
    <cellStyle name="40% - Accent5 8 2 6" xfId="31409" xr:uid="{299BF77D-52E0-4EF1-8C72-560DBDDF8255}"/>
    <cellStyle name="40% - Accent5 8 2 7" xfId="17846" xr:uid="{67A23C28-5386-469D-97DD-211F2CDE1F03}"/>
    <cellStyle name="40% - Accent5 8 3" xfId="3377" xr:uid="{AF6A7795-D040-42F4-BD47-FD5BCA7B0A27}"/>
    <cellStyle name="40% - Accent5 8 3 2" xfId="3378" xr:uid="{DC513672-F3D1-4371-A45F-F63E5108DEFD}"/>
    <cellStyle name="40% - Accent5 8 3 2 2" xfId="3379" xr:uid="{4C6418A6-E361-446B-AD10-FC19F126703D}"/>
    <cellStyle name="40% - Accent5 8 3 2 2 2" xfId="45067" xr:uid="{CC3E9D41-9EDE-411C-AFDE-480A288C55A3}"/>
    <cellStyle name="40% - Accent5 8 3 2 2 3" xfId="31417" xr:uid="{88857CE5-8D55-41A3-B457-C9EE4B77AD29}"/>
    <cellStyle name="40% - Accent5 8 3 2 2 4" xfId="17854" xr:uid="{AEE0C048-D3B6-404B-9A9F-BBA23A1646CA}"/>
    <cellStyle name="40% - Accent5 8 3 2 3" xfId="45066" xr:uid="{B5CC07A2-C70D-4730-ABC0-7E4F3FEC57A6}"/>
    <cellStyle name="40% - Accent5 8 3 2 4" xfId="31416" xr:uid="{7330E83C-7E36-4242-9D11-19C75314A67C}"/>
    <cellStyle name="40% - Accent5 8 3 2 5" xfId="17853" xr:uid="{D76187FD-16F9-470C-83C4-731E77FD5560}"/>
    <cellStyle name="40% - Accent5 8 3 3" xfId="3380" xr:uid="{F0BCEF66-F3B2-4A78-BD93-C2FBFDE8160F}"/>
    <cellStyle name="40% - Accent5 8 3 3 2" xfId="3381" xr:uid="{0DD0E4FD-13FD-4ED3-85C5-75E527001455}"/>
    <cellStyle name="40% - Accent5 8 3 3 2 2" xfId="45069" xr:uid="{F0EDF59B-90BC-4331-9F17-CAA60B9E1502}"/>
    <cellStyle name="40% - Accent5 8 3 3 2 3" xfId="31419" xr:uid="{C5ACBD88-2711-4BCD-B928-1DF8E592FB02}"/>
    <cellStyle name="40% - Accent5 8 3 3 2 4" xfId="17856" xr:uid="{D8C81E0E-6A07-4836-ABFB-E4A69384820B}"/>
    <cellStyle name="40% - Accent5 8 3 3 3" xfId="45068" xr:uid="{132089EA-8108-42E3-8EEF-FA30061C57D4}"/>
    <cellStyle name="40% - Accent5 8 3 3 4" xfId="31418" xr:uid="{58F2D642-92EC-43AA-983F-F170E44258E1}"/>
    <cellStyle name="40% - Accent5 8 3 3 5" xfId="17855" xr:uid="{76C25E7B-ED36-45EE-A2CA-48627A4BC3FB}"/>
    <cellStyle name="40% - Accent5 8 3 4" xfId="3382" xr:uid="{6771CB30-49D4-4828-AF9E-963BD4CCFEE7}"/>
    <cellStyle name="40% - Accent5 8 3 4 2" xfId="45070" xr:uid="{F297DD3E-9D1D-4046-AC9E-6269CBFEDD0B}"/>
    <cellStyle name="40% - Accent5 8 3 4 3" xfId="31420" xr:uid="{18B3DE49-8011-48C1-83DB-EC9DD7A97450}"/>
    <cellStyle name="40% - Accent5 8 3 4 4" xfId="17857" xr:uid="{6897722B-2D0D-424E-9A06-3DCF40B856C4}"/>
    <cellStyle name="40% - Accent5 8 3 5" xfId="45065" xr:uid="{49ECE911-6FC7-4BCB-946E-4D8C42F3CE89}"/>
    <cellStyle name="40% - Accent5 8 3 6" xfId="31415" xr:uid="{F07A030E-C541-4F0B-B859-0F1C3E3838CD}"/>
    <cellStyle name="40% - Accent5 8 3 7" xfId="17852" xr:uid="{7E8AAF08-3CA3-4FB8-BB8E-A43A0252D73A}"/>
    <cellStyle name="40% - Accent5 8 4" xfId="3383" xr:uid="{958FAAD0-D746-4A79-B430-BB1F83C9A8E2}"/>
    <cellStyle name="40% - Accent5 8 4 2" xfId="3384" xr:uid="{9923BD40-C4DB-47C7-8A17-4B88F9E3430D}"/>
    <cellStyle name="40% - Accent5 8 4 2 2" xfId="45072" xr:uid="{9A84AED5-834D-4C13-8943-77F273587193}"/>
    <cellStyle name="40% - Accent5 8 4 2 3" xfId="31422" xr:uid="{B0AC5D11-D6EA-43DF-AAD4-FCAFBCF4DABD}"/>
    <cellStyle name="40% - Accent5 8 4 2 4" xfId="17859" xr:uid="{7DB6DDE9-69B9-4861-8146-AA53F0C16F6E}"/>
    <cellStyle name="40% - Accent5 8 4 3" xfId="45071" xr:uid="{EBF75C93-AFEE-4624-B479-131F190CEF7B}"/>
    <cellStyle name="40% - Accent5 8 4 4" xfId="31421" xr:uid="{C7B346D0-477B-46CA-B351-5FD5BD12ED19}"/>
    <cellStyle name="40% - Accent5 8 4 5" xfId="17858" xr:uid="{43813D13-094E-40D9-95A6-DAA7170CA5FD}"/>
    <cellStyle name="40% - Accent5 8 5" xfId="3385" xr:uid="{98F0668D-34AF-4D1C-AFFE-21CBCB51220E}"/>
    <cellStyle name="40% - Accent5 8 5 2" xfId="3386" xr:uid="{66C4ACB6-DE87-4124-B051-A35098D233A2}"/>
    <cellStyle name="40% - Accent5 8 5 2 2" xfId="45074" xr:uid="{636E6F9A-6FE6-469F-9C5F-68F8F25FC7E2}"/>
    <cellStyle name="40% - Accent5 8 5 2 3" xfId="31424" xr:uid="{47F2BE9A-6966-4781-9454-1A76D1315838}"/>
    <cellStyle name="40% - Accent5 8 5 2 4" xfId="17861" xr:uid="{F7574885-4068-4CA1-90DC-73A85C68C06F}"/>
    <cellStyle name="40% - Accent5 8 5 3" xfId="45073" xr:uid="{D50D4A99-156E-41A4-A6F6-EBEADA959B9B}"/>
    <cellStyle name="40% - Accent5 8 5 4" xfId="31423" xr:uid="{72C1E26C-B598-4F9C-B33A-2E327FB7351C}"/>
    <cellStyle name="40% - Accent5 8 5 5" xfId="17860" xr:uid="{1E8B2D71-9EC4-4412-B3A2-A89F2637A459}"/>
    <cellStyle name="40% - Accent5 8 6" xfId="3387" xr:uid="{9144AAAC-1F16-4919-9677-52769D894D8E}"/>
    <cellStyle name="40% - Accent5 8 6 2" xfId="45075" xr:uid="{E9C82EEF-31C2-4C03-80F4-7EF62F5BE7F1}"/>
    <cellStyle name="40% - Accent5 8 6 3" xfId="31425" xr:uid="{012DD320-526C-46E9-B847-5B045D9A34C0}"/>
    <cellStyle name="40% - Accent5 8 6 4" xfId="17862" xr:uid="{C556BD5F-6D80-4337-8BB5-CD640308AD6C}"/>
    <cellStyle name="40% - Accent5 8 7" xfId="45058" xr:uid="{89C4793C-3BE6-48C4-97B6-DFEEAC596607}"/>
    <cellStyle name="40% - Accent5 8 8" xfId="31408" xr:uid="{C6248E50-73DA-4CF3-8A90-8221DC808E9E}"/>
    <cellStyle name="40% - Accent5 8 9" xfId="17845" xr:uid="{6B79A6EA-F09D-4D8B-9561-00CB02459792}"/>
    <cellStyle name="40% - Accent5 9" xfId="3388" xr:uid="{4897C486-0A58-4377-B8F9-4E74654ADA9E}"/>
    <cellStyle name="40% - Accent5 9 2" xfId="3389" xr:uid="{E2C0D6D6-9CCA-41FF-94CB-10CA189690E0}"/>
    <cellStyle name="40% - Accent5 9 2 2" xfId="3390" xr:uid="{BC145610-18AD-4982-BF2B-D3C7DE9FFC8C}"/>
    <cellStyle name="40% - Accent5 9 2 2 2" xfId="3391" xr:uid="{0C50EA74-36E0-4EC7-A8AC-ED19B5119D3E}"/>
    <cellStyle name="40% - Accent5 9 2 2 2 2" xfId="45079" xr:uid="{2DD8A964-E9B3-4DB0-94BC-334957D4E073}"/>
    <cellStyle name="40% - Accent5 9 2 2 2 3" xfId="31429" xr:uid="{7D996CEE-7C16-4A6F-BC92-02729DA9D4F7}"/>
    <cellStyle name="40% - Accent5 9 2 2 2 4" xfId="17866" xr:uid="{73A106A2-1C79-427E-9A57-2410048F44E9}"/>
    <cellStyle name="40% - Accent5 9 2 2 3" xfId="45078" xr:uid="{526D7702-86A4-4B76-ACB9-2A12682CEB32}"/>
    <cellStyle name="40% - Accent5 9 2 2 4" xfId="31428" xr:uid="{D1F7E98A-5B6E-47D7-9782-EEA0A43730DF}"/>
    <cellStyle name="40% - Accent5 9 2 2 5" xfId="17865" xr:uid="{033C25D5-DF12-4184-9768-F8447630650C}"/>
    <cellStyle name="40% - Accent5 9 2 3" xfId="3392" xr:uid="{A6035780-E6D7-469B-91B7-4E238C1E307E}"/>
    <cellStyle name="40% - Accent5 9 2 3 2" xfId="3393" xr:uid="{937F28CD-8EB3-4149-9744-9973BCC1A6DD}"/>
    <cellStyle name="40% - Accent5 9 2 3 2 2" xfId="45081" xr:uid="{56368CEA-D179-4AE5-B04A-64FC2F863BAB}"/>
    <cellStyle name="40% - Accent5 9 2 3 2 3" xfId="31431" xr:uid="{991E4825-E9C8-4BC2-84F9-BFD88678ECD8}"/>
    <cellStyle name="40% - Accent5 9 2 3 2 4" xfId="17868" xr:uid="{CAF85543-45CF-494A-9331-17FA0C38927C}"/>
    <cellStyle name="40% - Accent5 9 2 3 3" xfId="45080" xr:uid="{E61C1272-90E2-4126-905F-33538A6D9CBD}"/>
    <cellStyle name="40% - Accent5 9 2 3 4" xfId="31430" xr:uid="{E7B96C96-DC80-4278-A177-33E3ED60EB7D}"/>
    <cellStyle name="40% - Accent5 9 2 3 5" xfId="17867" xr:uid="{AD12A1A8-82BF-4F63-820D-A1A7B7C43264}"/>
    <cellStyle name="40% - Accent5 9 2 4" xfId="3394" xr:uid="{867D1491-F298-4EF7-8E21-BC01A4E41E16}"/>
    <cellStyle name="40% - Accent5 9 2 4 2" xfId="45082" xr:uid="{E555CF90-78F6-43C5-8203-F8684DFC3876}"/>
    <cellStyle name="40% - Accent5 9 2 4 3" xfId="31432" xr:uid="{FFB7A86F-1DA8-48E5-B1F2-BA28793F60F4}"/>
    <cellStyle name="40% - Accent5 9 2 4 4" xfId="17869" xr:uid="{CC1530A2-DFF9-4BEA-B003-10850F891B5A}"/>
    <cellStyle name="40% - Accent5 9 2 5" xfId="45077" xr:uid="{EC6F9155-25AB-44FC-AD74-FC1582A148DD}"/>
    <cellStyle name="40% - Accent5 9 2 6" xfId="31427" xr:uid="{60717192-20F0-4C9E-93D0-8EAAFFCFF8ED}"/>
    <cellStyle name="40% - Accent5 9 2 7" xfId="17864" xr:uid="{CF5E34D9-0980-47EF-9FD7-D6FACF59526C}"/>
    <cellStyle name="40% - Accent5 9 3" xfId="3395" xr:uid="{9AFC9AF0-A5A1-43BB-8CDC-3A072A5DE411}"/>
    <cellStyle name="40% - Accent5 9 3 2" xfId="3396" xr:uid="{297DB019-81A2-44BE-819E-9C6E6A311AEA}"/>
    <cellStyle name="40% - Accent5 9 3 2 2" xfId="3397" xr:uid="{DC5950F9-6953-422C-B43D-E4E2D34EA557}"/>
    <cellStyle name="40% - Accent5 9 3 2 2 2" xfId="45085" xr:uid="{14A7FEC2-E709-473E-B829-50456078C281}"/>
    <cellStyle name="40% - Accent5 9 3 2 2 3" xfId="31435" xr:uid="{31871EE7-4B1E-4488-A711-2E3947D5A89D}"/>
    <cellStyle name="40% - Accent5 9 3 2 2 4" xfId="17872" xr:uid="{948B8D89-8074-44A2-8D5C-9C56D6F46DCC}"/>
    <cellStyle name="40% - Accent5 9 3 2 3" xfId="45084" xr:uid="{5B014515-9D9B-47CF-88F5-BC13E4AF10AF}"/>
    <cellStyle name="40% - Accent5 9 3 2 4" xfId="31434" xr:uid="{D1FEB17F-1ACC-4957-B883-34A77FA4ABC5}"/>
    <cellStyle name="40% - Accent5 9 3 2 5" xfId="17871" xr:uid="{F6C8D28F-B1B7-4306-8142-BEBC408B52BD}"/>
    <cellStyle name="40% - Accent5 9 3 3" xfId="3398" xr:uid="{B2A41A99-3C2E-4287-97B2-27634F5D13C9}"/>
    <cellStyle name="40% - Accent5 9 3 3 2" xfId="3399" xr:uid="{26910F21-145E-49F4-A980-838BE418BF63}"/>
    <cellStyle name="40% - Accent5 9 3 3 2 2" xfId="45087" xr:uid="{0BD4DD73-FA35-4411-A0FA-30A869FDC280}"/>
    <cellStyle name="40% - Accent5 9 3 3 2 3" xfId="31437" xr:uid="{EBDE803D-2B2C-4C82-A8DE-95C7D1D7BC95}"/>
    <cellStyle name="40% - Accent5 9 3 3 2 4" xfId="17874" xr:uid="{C121CD7B-1FD3-4135-8219-A0A484506E2C}"/>
    <cellStyle name="40% - Accent5 9 3 3 3" xfId="45086" xr:uid="{C6904D02-3947-435B-9811-DD1F9C8AD121}"/>
    <cellStyle name="40% - Accent5 9 3 3 4" xfId="31436" xr:uid="{4C342167-6F78-4287-A60A-DF8573E7AA83}"/>
    <cellStyle name="40% - Accent5 9 3 3 5" xfId="17873" xr:uid="{5335B2A8-AF1D-4177-AE4D-97E7646ABC18}"/>
    <cellStyle name="40% - Accent5 9 3 4" xfId="3400" xr:uid="{6A6E8AC9-D5F8-44C9-B395-2372D17A1A75}"/>
    <cellStyle name="40% - Accent5 9 3 4 2" xfId="45088" xr:uid="{A86C3D5D-C61B-44E4-B5A9-A9B19344870B}"/>
    <cellStyle name="40% - Accent5 9 3 4 3" xfId="31438" xr:uid="{67E5587E-4B32-4A7F-9DB1-343FD65E2FFB}"/>
    <cellStyle name="40% - Accent5 9 3 4 4" xfId="17875" xr:uid="{C2521F67-AB45-44CC-AC4F-B105CD9504EB}"/>
    <cellStyle name="40% - Accent5 9 3 5" xfId="45083" xr:uid="{D4CE222B-C97D-4D3C-921C-82660AA276B1}"/>
    <cellStyle name="40% - Accent5 9 3 6" xfId="31433" xr:uid="{7E40F77E-E570-480F-AA98-F209469AD94D}"/>
    <cellStyle name="40% - Accent5 9 3 7" xfId="17870" xr:uid="{64DDCA6E-45E2-41E3-953C-40E5C82F5202}"/>
    <cellStyle name="40% - Accent5 9 4" xfId="3401" xr:uid="{2B716911-426B-4081-868C-C73A9F0C07AD}"/>
    <cellStyle name="40% - Accent5 9 4 2" xfId="3402" xr:uid="{1254627E-29DE-4973-867F-FCF728863A91}"/>
    <cellStyle name="40% - Accent5 9 4 2 2" xfId="45090" xr:uid="{51C0C160-012C-45A9-BDAE-FBFFFFC47261}"/>
    <cellStyle name="40% - Accent5 9 4 2 3" xfId="31440" xr:uid="{9A92116E-24CF-4791-A680-2452170CC7B0}"/>
    <cellStyle name="40% - Accent5 9 4 2 4" xfId="17877" xr:uid="{B8519CF5-BDD5-43D3-9F03-E20FD0DC2AC9}"/>
    <cellStyle name="40% - Accent5 9 4 3" xfId="45089" xr:uid="{0FEB6BA2-2A7A-4A04-B87A-9B033B7E3E39}"/>
    <cellStyle name="40% - Accent5 9 4 4" xfId="31439" xr:uid="{DDA118BE-3FC9-4007-85A2-CBA021738D4C}"/>
    <cellStyle name="40% - Accent5 9 4 5" xfId="17876" xr:uid="{AC683590-E605-46F9-9ED1-DE7BCE1AFD2F}"/>
    <cellStyle name="40% - Accent5 9 5" xfId="3403" xr:uid="{35E520C1-0986-4480-BE21-501328EB3A9A}"/>
    <cellStyle name="40% - Accent5 9 5 2" xfId="3404" xr:uid="{06EE0C68-69D1-4D64-B2C0-3E989C90EE9D}"/>
    <cellStyle name="40% - Accent5 9 5 2 2" xfId="45092" xr:uid="{01A7E946-D795-4679-8FD7-D35A5EEF71CA}"/>
    <cellStyle name="40% - Accent5 9 5 2 3" xfId="31442" xr:uid="{2FF40FCC-6168-47FD-88A5-17815B92ECD1}"/>
    <cellStyle name="40% - Accent5 9 5 2 4" xfId="17879" xr:uid="{051E3120-6174-4740-A4F5-7618FE1022B6}"/>
    <cellStyle name="40% - Accent5 9 5 3" xfId="45091" xr:uid="{FA9C762F-8FF6-42F0-9AF7-153A21D39789}"/>
    <cellStyle name="40% - Accent5 9 5 4" xfId="31441" xr:uid="{EB9286CA-3D95-48C5-8C35-ABF229060DA7}"/>
    <cellStyle name="40% - Accent5 9 5 5" xfId="17878" xr:uid="{7076567F-7FA9-4175-8744-D9BAE08FDFAC}"/>
    <cellStyle name="40% - Accent5 9 6" xfId="3405" xr:uid="{ACD1D8BF-0242-4383-8BD9-8D72B7721C05}"/>
    <cellStyle name="40% - Accent5 9 6 2" xfId="45093" xr:uid="{34DEE3F4-2CDC-43F2-ADA3-8E592B5B968F}"/>
    <cellStyle name="40% - Accent5 9 6 3" xfId="31443" xr:uid="{E5B38598-E3A3-46BD-B92F-2B7B965D8944}"/>
    <cellStyle name="40% - Accent5 9 6 4" xfId="17880" xr:uid="{3A87342E-367C-460E-A8C2-7A4845F2F642}"/>
    <cellStyle name="40% - Accent5 9 7" xfId="45076" xr:uid="{913FCFBA-873B-44DB-A6D5-25922E742CCC}"/>
    <cellStyle name="40% - Accent5 9 8" xfId="31426" xr:uid="{D9219DC6-B7B4-4D52-A561-C4B4ABC7F707}"/>
    <cellStyle name="40% - Accent5 9 9" xfId="17863" xr:uid="{3018EA59-157B-47D1-B8B7-772C8428B837}"/>
    <cellStyle name="40% - Accent6" xfId="175" builtinId="51" customBuiltin="1"/>
    <cellStyle name="40% - Accent6 10" xfId="3406" xr:uid="{DAF1B057-B625-40F1-ABC2-F4A7D6C3093C}"/>
    <cellStyle name="40% - Accent6 10 2" xfId="3407" xr:uid="{91CDF89E-15B1-429C-A963-CA5318CC6561}"/>
    <cellStyle name="40% - Accent6 10 2 2" xfId="3408" xr:uid="{0CB674F3-6114-40C6-86C8-814D1B4D7F5F}"/>
    <cellStyle name="40% - Accent6 10 2 2 2" xfId="3409" xr:uid="{611B87DB-D493-453F-8B1E-901D430E627C}"/>
    <cellStyle name="40% - Accent6 10 2 2 2 2" xfId="45097" xr:uid="{3D0683F1-7288-4C31-AAB0-88558DCB5E6D}"/>
    <cellStyle name="40% - Accent6 10 2 2 2 3" xfId="31447" xr:uid="{668F4C53-9BFE-41D9-86E7-C169AD57C34C}"/>
    <cellStyle name="40% - Accent6 10 2 2 2 4" xfId="17884" xr:uid="{9D03EDA2-E680-4F13-9FE0-3257097996C9}"/>
    <cellStyle name="40% - Accent6 10 2 2 3" xfId="45096" xr:uid="{FF50B781-88C4-4422-8ECF-D35A7565E5D0}"/>
    <cellStyle name="40% - Accent6 10 2 2 4" xfId="31446" xr:uid="{5E332DF7-12DC-4505-878A-1E40F8D07E79}"/>
    <cellStyle name="40% - Accent6 10 2 2 5" xfId="17883" xr:uid="{35B34225-7765-4F41-A92F-94A234C1C8BD}"/>
    <cellStyle name="40% - Accent6 10 2 3" xfId="3410" xr:uid="{82BF768B-F8BF-43ED-A1FB-0BD698529DB9}"/>
    <cellStyle name="40% - Accent6 10 2 3 2" xfId="3411" xr:uid="{86573E39-4B49-4E56-AA57-26F26B600F9E}"/>
    <cellStyle name="40% - Accent6 10 2 3 2 2" xfId="45099" xr:uid="{AA0624CD-5957-4775-B602-E2543BAE5334}"/>
    <cellStyle name="40% - Accent6 10 2 3 2 3" xfId="31449" xr:uid="{41FB27F2-1CB2-40B0-AF24-586AE07A33A7}"/>
    <cellStyle name="40% - Accent6 10 2 3 2 4" xfId="17886" xr:uid="{30CE1B34-3F3C-4BC7-A1D3-351A6BCDB652}"/>
    <cellStyle name="40% - Accent6 10 2 3 3" xfId="45098" xr:uid="{6A0BC7CA-C4D8-4526-970D-713E73BC4F21}"/>
    <cellStyle name="40% - Accent6 10 2 3 4" xfId="31448" xr:uid="{1D8BEB2A-5A3D-44F2-820A-7AA870CDE6D8}"/>
    <cellStyle name="40% - Accent6 10 2 3 5" xfId="17885" xr:uid="{FD1E213A-C87E-4C4E-B63A-018D320F932F}"/>
    <cellStyle name="40% - Accent6 10 2 4" xfId="3412" xr:uid="{708E3AEB-660B-4D15-BCC5-827F20065B80}"/>
    <cellStyle name="40% - Accent6 10 2 4 2" xfId="45100" xr:uid="{DA985068-2B3F-41EB-B3C9-226CB27B552F}"/>
    <cellStyle name="40% - Accent6 10 2 4 3" xfId="31450" xr:uid="{117474B9-AB88-4BEC-BDD0-8887CBAE600A}"/>
    <cellStyle name="40% - Accent6 10 2 4 4" xfId="17887" xr:uid="{769DDE84-EBB3-4E49-ACF5-84404708A986}"/>
    <cellStyle name="40% - Accent6 10 2 5" xfId="45095" xr:uid="{6C33E900-7EB7-42C9-AE1C-6A26D0D2AA13}"/>
    <cellStyle name="40% - Accent6 10 2 6" xfId="31445" xr:uid="{F7036D02-882A-45C7-A3FA-D37459CE827A}"/>
    <cellStyle name="40% - Accent6 10 2 7" xfId="17882" xr:uid="{F4474D8C-E577-4DEC-9759-1B39B689E168}"/>
    <cellStyle name="40% - Accent6 10 3" xfId="3413" xr:uid="{A425FC48-4126-42DD-A9F6-4C9A0267E1C1}"/>
    <cellStyle name="40% - Accent6 10 3 2" xfId="3414" xr:uid="{E56A6E17-28F5-4229-A994-3F59CC54332C}"/>
    <cellStyle name="40% - Accent6 10 3 2 2" xfId="45102" xr:uid="{2CB2EBA8-4561-45EF-BFC6-676CA7B646FB}"/>
    <cellStyle name="40% - Accent6 10 3 2 3" xfId="31452" xr:uid="{C2D8578F-D2A4-4716-AEFA-B97474C90F42}"/>
    <cellStyle name="40% - Accent6 10 3 2 4" xfId="17889" xr:uid="{95162FF2-A35C-4180-85FD-97A68C665CD3}"/>
    <cellStyle name="40% - Accent6 10 3 3" xfId="45101" xr:uid="{2D6A5166-22DD-4D7B-9EE9-F69A5DDFA64F}"/>
    <cellStyle name="40% - Accent6 10 3 4" xfId="31451" xr:uid="{24C9204A-27DE-49B9-B75E-2DD297CCDD9D}"/>
    <cellStyle name="40% - Accent6 10 3 5" xfId="17888" xr:uid="{17ADA50D-A852-41D1-9CB7-71CBB93F281B}"/>
    <cellStyle name="40% - Accent6 10 4" xfId="3415" xr:uid="{FC83BB01-1352-4901-94BD-261708F8CE4C}"/>
    <cellStyle name="40% - Accent6 10 4 2" xfId="3416" xr:uid="{F1C03512-F520-4ABC-8E05-B99C4BB9892C}"/>
    <cellStyle name="40% - Accent6 10 4 2 2" xfId="45104" xr:uid="{AE83BFC0-C451-4B56-8997-86024855D545}"/>
    <cellStyle name="40% - Accent6 10 4 2 3" xfId="31454" xr:uid="{FA3CBC6A-8E36-4A2F-83A2-480C314D6A2D}"/>
    <cellStyle name="40% - Accent6 10 4 2 4" xfId="17891" xr:uid="{DFD4F720-5BB6-4937-8E48-278597FD186E}"/>
    <cellStyle name="40% - Accent6 10 4 3" xfId="45103" xr:uid="{411A3EEC-29EA-4D89-B54B-9D732DAB4EFA}"/>
    <cellStyle name="40% - Accent6 10 4 4" xfId="31453" xr:uid="{235AECDA-9969-4BE4-B431-22FAC517814C}"/>
    <cellStyle name="40% - Accent6 10 4 5" xfId="17890" xr:uid="{BC10A0A8-E877-42AC-B583-F26ED20DC7ED}"/>
    <cellStyle name="40% - Accent6 10 5" xfId="3417" xr:uid="{7FD1DD41-4898-49C2-BCDF-3FAFBB29E91F}"/>
    <cellStyle name="40% - Accent6 10 5 2" xfId="45105" xr:uid="{CB2F9B30-82C6-4451-B1B8-7E31FAE846FC}"/>
    <cellStyle name="40% - Accent6 10 5 3" xfId="31455" xr:uid="{DC6039D9-7ACA-4B14-B492-296E59565CD4}"/>
    <cellStyle name="40% - Accent6 10 5 4" xfId="17892" xr:uid="{01693419-E1B6-449F-B393-AEA4D3994FC4}"/>
    <cellStyle name="40% - Accent6 10 6" xfId="45094" xr:uid="{67B79F20-F1F5-41B0-8A5A-715F815C4D6C}"/>
    <cellStyle name="40% - Accent6 10 7" xfId="31444" xr:uid="{F67742EA-13C3-45DD-903A-A0FEE97C1B77}"/>
    <cellStyle name="40% - Accent6 10 8" xfId="17881" xr:uid="{DD6D8265-D254-48AB-B338-414D7B04A075}"/>
    <cellStyle name="40% - Accent6 11" xfId="3418" xr:uid="{FC048FD8-6B4E-45C6-9EFA-A3C828B1713B}"/>
    <cellStyle name="40% - Accent6 11 2" xfId="3419" xr:uid="{DE200228-576C-4014-A691-38C36CDA46C6}"/>
    <cellStyle name="40% - Accent6 11 2 2" xfId="3420" xr:uid="{929BF96A-A1E9-4743-BDBD-574A3B5B44CA}"/>
    <cellStyle name="40% - Accent6 11 2 2 2" xfId="3421" xr:uid="{FA92610E-D9B7-4A57-96DC-B05386901E74}"/>
    <cellStyle name="40% - Accent6 11 2 2 2 2" xfId="45109" xr:uid="{B40C1552-E8CB-4EF8-B48B-6D4A18318A7C}"/>
    <cellStyle name="40% - Accent6 11 2 2 2 3" xfId="31459" xr:uid="{71EAF598-116C-4161-8353-5377B00949B6}"/>
    <cellStyle name="40% - Accent6 11 2 2 2 4" xfId="17896" xr:uid="{930CE277-AA22-4CD4-82FB-46CDACAA5438}"/>
    <cellStyle name="40% - Accent6 11 2 2 3" xfId="45108" xr:uid="{FABCD95B-0EF9-48C6-8332-BD9C6E748481}"/>
    <cellStyle name="40% - Accent6 11 2 2 4" xfId="31458" xr:uid="{7B61DAFF-99CC-450D-AB8D-A942976B4345}"/>
    <cellStyle name="40% - Accent6 11 2 2 5" xfId="17895" xr:uid="{6F1BE25C-9A4B-48CA-92A5-6A8558D69A14}"/>
    <cellStyle name="40% - Accent6 11 2 3" xfId="3422" xr:uid="{AF0C5845-063B-4E7D-AB43-0244EC49D28E}"/>
    <cellStyle name="40% - Accent6 11 2 3 2" xfId="3423" xr:uid="{4CB27AA9-F99D-488F-A154-FF24F3E14606}"/>
    <cellStyle name="40% - Accent6 11 2 3 2 2" xfId="45111" xr:uid="{2ECD4B7C-A841-46DF-B6D2-13C991DD24EC}"/>
    <cellStyle name="40% - Accent6 11 2 3 2 3" xfId="31461" xr:uid="{A68E3352-1223-4282-8225-7428B200C6BA}"/>
    <cellStyle name="40% - Accent6 11 2 3 2 4" xfId="17898" xr:uid="{C3AF3462-8BCB-411F-903F-E76752895850}"/>
    <cellStyle name="40% - Accent6 11 2 3 3" xfId="45110" xr:uid="{C2868C15-81E9-4762-827B-12A785960AA0}"/>
    <cellStyle name="40% - Accent6 11 2 3 4" xfId="31460" xr:uid="{9B7B1A5F-EE55-47BF-B877-5DC85BA88326}"/>
    <cellStyle name="40% - Accent6 11 2 3 5" xfId="17897" xr:uid="{2109F19C-2AF6-4634-B8A6-CAF1F5DF8067}"/>
    <cellStyle name="40% - Accent6 11 2 4" xfId="3424" xr:uid="{42618BA9-D6BA-4EE3-989D-EDAB72006E0E}"/>
    <cellStyle name="40% - Accent6 11 2 4 2" xfId="45112" xr:uid="{F08DFD53-BA39-4290-BC72-AF2D299616BF}"/>
    <cellStyle name="40% - Accent6 11 2 4 3" xfId="31462" xr:uid="{90B6469C-A7A3-43F1-95C9-5C78F508F02A}"/>
    <cellStyle name="40% - Accent6 11 2 4 4" xfId="17899" xr:uid="{8E10BE00-3DB8-4DFB-A225-B5E3919482C4}"/>
    <cellStyle name="40% - Accent6 11 2 5" xfId="45107" xr:uid="{6A98809B-EE3A-4A6B-A4F7-86481B00E519}"/>
    <cellStyle name="40% - Accent6 11 2 6" xfId="31457" xr:uid="{DAD514E7-5062-4169-B9F8-1208661B6556}"/>
    <cellStyle name="40% - Accent6 11 2 7" xfId="17894" xr:uid="{732EDA00-41B6-437B-80B7-5C2BF99B49D8}"/>
    <cellStyle name="40% - Accent6 11 3" xfId="3425" xr:uid="{EBD124E8-1B88-410F-9090-D7B70CC55CB7}"/>
    <cellStyle name="40% - Accent6 11 3 2" xfId="3426" xr:uid="{E0C97DB1-D649-4922-9DA2-58CB427A8E8A}"/>
    <cellStyle name="40% - Accent6 11 3 2 2" xfId="45114" xr:uid="{393DDB4D-3D52-4C03-B0E6-066F4DDFF40E}"/>
    <cellStyle name="40% - Accent6 11 3 2 3" xfId="31464" xr:uid="{4C2A6C35-A2DA-49B7-8364-27F4E520E633}"/>
    <cellStyle name="40% - Accent6 11 3 2 4" xfId="17901" xr:uid="{EAD5BDF7-F9A7-4848-BA4B-1FC46CF6C423}"/>
    <cellStyle name="40% - Accent6 11 3 3" xfId="45113" xr:uid="{4409982E-2688-4ED4-9783-90EA13BA1FD6}"/>
    <cellStyle name="40% - Accent6 11 3 4" xfId="31463" xr:uid="{63FE8229-85C8-4D1B-B83D-CF929AD04476}"/>
    <cellStyle name="40% - Accent6 11 3 5" xfId="17900" xr:uid="{26776BC4-5CB5-4A8D-A065-981C6F852466}"/>
    <cellStyle name="40% - Accent6 11 4" xfId="3427" xr:uid="{4FF75859-F5B6-479B-BB01-7CEE5648E85A}"/>
    <cellStyle name="40% - Accent6 11 4 2" xfId="3428" xr:uid="{91499754-44CD-4B8B-92F5-DB9F2B0F9691}"/>
    <cellStyle name="40% - Accent6 11 4 2 2" xfId="45116" xr:uid="{50D7690E-AFA7-4946-B728-F3073F358746}"/>
    <cellStyle name="40% - Accent6 11 4 2 3" xfId="31466" xr:uid="{726D17D6-6990-4853-A848-B7FAD6964D04}"/>
    <cellStyle name="40% - Accent6 11 4 2 4" xfId="17903" xr:uid="{049ACFC2-EDC8-47A4-A168-2A15A580391E}"/>
    <cellStyle name="40% - Accent6 11 4 3" xfId="45115" xr:uid="{248E5D55-53C1-4E9F-AF9B-4B2DBCC37626}"/>
    <cellStyle name="40% - Accent6 11 4 4" xfId="31465" xr:uid="{3E3F6194-075E-4653-96A3-57351D2AAEF4}"/>
    <cellStyle name="40% - Accent6 11 4 5" xfId="17902" xr:uid="{6252EF72-71F6-4412-83D5-67FFFB3275C9}"/>
    <cellStyle name="40% - Accent6 11 5" xfId="3429" xr:uid="{0F920DDF-FE75-4DAA-BB58-1DBA2DE81A0C}"/>
    <cellStyle name="40% - Accent6 11 5 2" xfId="45117" xr:uid="{6A487642-5653-4E99-BD21-4639344E1ED5}"/>
    <cellStyle name="40% - Accent6 11 5 3" xfId="31467" xr:uid="{6868DC1D-FAE1-4658-9C90-4D3029044699}"/>
    <cellStyle name="40% - Accent6 11 5 4" xfId="17904" xr:uid="{066C3D08-0011-4587-83B6-84DE0C30FE66}"/>
    <cellStyle name="40% - Accent6 11 6" xfId="45106" xr:uid="{F10E1D9A-C2E2-4755-BEDE-5C6B077E36A5}"/>
    <cellStyle name="40% - Accent6 11 7" xfId="31456" xr:uid="{01438727-9504-4629-9747-E9FAB7775AEC}"/>
    <cellStyle name="40% - Accent6 11 8" xfId="17893" xr:uid="{E7CD048F-9C9E-4655-958D-9071927D3413}"/>
    <cellStyle name="40% - Accent6 12" xfId="3430" xr:uid="{08AAF18F-CE6C-411C-8373-E8135A03393E}"/>
    <cellStyle name="40% - Accent6 12 2" xfId="3431" xr:uid="{2FE18C4C-261F-49F3-A2EF-3DD7C6891DBA}"/>
    <cellStyle name="40% - Accent6 12 2 2" xfId="3432" xr:uid="{7190753D-973E-4CF3-AA1F-861CF316E9E7}"/>
    <cellStyle name="40% - Accent6 12 2 2 2" xfId="45120" xr:uid="{F3000B9F-C32E-4C89-93D3-3D128E023D97}"/>
    <cellStyle name="40% - Accent6 12 2 2 3" xfId="31470" xr:uid="{1DACFD50-2F7D-4958-A1DF-72ADF03DF469}"/>
    <cellStyle name="40% - Accent6 12 2 2 4" xfId="17907" xr:uid="{2B160790-AFB8-46DC-9BA7-9506F404E7C0}"/>
    <cellStyle name="40% - Accent6 12 2 3" xfId="45119" xr:uid="{8CD3D27A-65D1-466B-A01F-787EEAF514D6}"/>
    <cellStyle name="40% - Accent6 12 2 4" xfId="31469" xr:uid="{118806B4-0EC8-4B10-BAB1-2539E8843972}"/>
    <cellStyle name="40% - Accent6 12 2 5" xfId="17906" xr:uid="{026157E8-CD72-4715-8907-EA8CCDEA6FAE}"/>
    <cellStyle name="40% - Accent6 12 3" xfId="3433" xr:uid="{BE113809-33BC-4EFD-8DE2-F14898AD2B44}"/>
    <cellStyle name="40% - Accent6 12 3 2" xfId="3434" xr:uid="{3CA2B9BD-0DC7-4CA2-8634-6994CE109493}"/>
    <cellStyle name="40% - Accent6 12 3 2 2" xfId="45122" xr:uid="{8440F264-9C28-492D-AF4B-49245751855B}"/>
    <cellStyle name="40% - Accent6 12 3 2 3" xfId="31472" xr:uid="{9AADABD2-4CA1-4B37-854A-0F52B61CF8C4}"/>
    <cellStyle name="40% - Accent6 12 3 2 4" xfId="17909" xr:uid="{E20FC53E-1702-440B-97DE-8DBB2C74F30A}"/>
    <cellStyle name="40% - Accent6 12 3 3" xfId="45121" xr:uid="{A3F5503D-D252-402D-9460-BDD38EA64876}"/>
    <cellStyle name="40% - Accent6 12 3 4" xfId="31471" xr:uid="{B73B4CC2-63C9-4745-9F5C-D27695404419}"/>
    <cellStyle name="40% - Accent6 12 3 5" xfId="17908" xr:uid="{3E3CD7AE-14BF-49FB-BC50-3C0B0BC850FC}"/>
    <cellStyle name="40% - Accent6 12 4" xfId="3435" xr:uid="{2E4C262C-9B30-4CC4-9D64-FE5C511D1E1A}"/>
    <cellStyle name="40% - Accent6 12 4 2" xfId="45123" xr:uid="{2C704D83-E4A1-48C0-95DE-5C46995B745B}"/>
    <cellStyle name="40% - Accent6 12 4 3" xfId="31473" xr:uid="{34869976-2CEE-4C2F-B3F6-AE0626DBDA85}"/>
    <cellStyle name="40% - Accent6 12 4 4" xfId="17910" xr:uid="{40EF254B-9B62-4F12-833C-1F343630EBE0}"/>
    <cellStyle name="40% - Accent6 12 5" xfId="45118" xr:uid="{BADC307E-696E-42E7-9EA4-3A16DB4356FE}"/>
    <cellStyle name="40% - Accent6 12 6" xfId="31468" xr:uid="{DE7A40A6-DE39-4AE5-8394-FE9298C0A94A}"/>
    <cellStyle name="40% - Accent6 12 7" xfId="17905" xr:uid="{E9D69009-C032-4F1C-B37F-B56231B10C1B}"/>
    <cellStyle name="40% - Accent6 13" xfId="3436" xr:uid="{BB10BE96-CF8C-4842-99E1-D929676F4530}"/>
    <cellStyle name="40% - Accent6 13 2" xfId="3437" xr:uid="{B8AC91CF-65CB-4F1C-989B-FB38820D1920}"/>
    <cellStyle name="40% - Accent6 13 2 2" xfId="3438" xr:uid="{CB2B3C36-5850-4B56-8B3C-05F8DEC48BFC}"/>
    <cellStyle name="40% - Accent6 13 2 2 2" xfId="45126" xr:uid="{BA8B8027-2EC1-449E-AC47-067E936D3B61}"/>
    <cellStyle name="40% - Accent6 13 2 2 3" xfId="31476" xr:uid="{BFCEB94C-DFCB-4DFC-915C-93651F6A22FA}"/>
    <cellStyle name="40% - Accent6 13 2 2 4" xfId="17913" xr:uid="{ECE2149B-1785-4803-A57F-41BE9DC9E82C}"/>
    <cellStyle name="40% - Accent6 13 2 3" xfId="45125" xr:uid="{2B02AE82-3169-4072-A743-09D43F44B490}"/>
    <cellStyle name="40% - Accent6 13 2 4" xfId="31475" xr:uid="{A5F39C9E-A1D7-4520-9E8A-CB01CF166672}"/>
    <cellStyle name="40% - Accent6 13 2 5" xfId="17912" xr:uid="{DA592908-0926-4670-BBDD-1DCF9C30C899}"/>
    <cellStyle name="40% - Accent6 13 3" xfId="3439" xr:uid="{5B475EFE-E984-4337-9F12-D93CD21B6141}"/>
    <cellStyle name="40% - Accent6 13 3 2" xfId="3440" xr:uid="{DEB4F058-C4A0-4CB3-B03D-7D9E13A07463}"/>
    <cellStyle name="40% - Accent6 13 3 2 2" xfId="45128" xr:uid="{FC6F5868-B873-49F7-B2D3-279CD3F1641D}"/>
    <cellStyle name="40% - Accent6 13 3 2 3" xfId="31478" xr:uid="{E91824CC-3352-450B-AE9C-CA8339300DF6}"/>
    <cellStyle name="40% - Accent6 13 3 2 4" xfId="17915" xr:uid="{0A97D693-968D-4DA6-9D82-D046584259C5}"/>
    <cellStyle name="40% - Accent6 13 3 3" xfId="45127" xr:uid="{F2953D41-5DA4-4D32-B235-E8D77072AA9D}"/>
    <cellStyle name="40% - Accent6 13 3 4" xfId="31477" xr:uid="{74772120-D97F-4D4F-A5E9-DB9F79909122}"/>
    <cellStyle name="40% - Accent6 13 3 5" xfId="17914" xr:uid="{C9B7BFE6-72C2-469A-A97B-A903846C238E}"/>
    <cellStyle name="40% - Accent6 13 4" xfId="3441" xr:uid="{46F39F0A-1470-4810-9506-4E423107320B}"/>
    <cellStyle name="40% - Accent6 13 4 2" xfId="45129" xr:uid="{63D5FF56-67BE-4911-A645-02F207E3C037}"/>
    <cellStyle name="40% - Accent6 13 4 3" xfId="31479" xr:uid="{0FA42B88-B92B-458F-A3C9-ED93048212AD}"/>
    <cellStyle name="40% - Accent6 13 4 4" xfId="17916" xr:uid="{64E26BCD-0BB3-41E3-8115-C6B80F65A25F}"/>
    <cellStyle name="40% - Accent6 13 5" xfId="45124" xr:uid="{A17AE9D5-7D7B-46FA-8CAE-9CED500F2478}"/>
    <cellStyle name="40% - Accent6 13 6" xfId="31474" xr:uid="{43980442-C56C-4D21-9589-8E1E64ECE43F}"/>
    <cellStyle name="40% - Accent6 13 7" xfId="17911" xr:uid="{D585B1B7-71E4-45BF-A3C5-E91AB0D60080}"/>
    <cellStyle name="40% - Accent6 14" xfId="3442" xr:uid="{1166D4F9-6CFE-4BB5-BB64-BD53C8873BD7}"/>
    <cellStyle name="40% - Accent6 14 2" xfId="3443" xr:uid="{1C9C0F97-432F-4486-9B9E-635E3F1DDB7F}"/>
    <cellStyle name="40% - Accent6 14 2 2" xfId="45131" xr:uid="{0DC38AE8-F18E-4C22-B7AF-7F8935A80504}"/>
    <cellStyle name="40% - Accent6 14 2 3" xfId="31481" xr:uid="{F63A1FA6-F026-4DA6-B9EA-210FD45F80C7}"/>
    <cellStyle name="40% - Accent6 14 2 4" xfId="17918" xr:uid="{AEE33C39-5162-4E61-A2B6-D78FA7635707}"/>
    <cellStyle name="40% - Accent6 14 3" xfId="45130" xr:uid="{5F638A4B-3B8B-467A-BAD9-3D58E21241F3}"/>
    <cellStyle name="40% - Accent6 14 4" xfId="31480" xr:uid="{9E9ED1FA-F6C4-44A4-97E2-9997571AFA3A}"/>
    <cellStyle name="40% - Accent6 14 5" xfId="17917" xr:uid="{C2E42509-96BC-4978-9F4B-5726C890515F}"/>
    <cellStyle name="40% - Accent6 15" xfId="3444" xr:uid="{6AC2AC69-6536-4807-BCC4-05035B12A381}"/>
    <cellStyle name="40% - Accent6 15 2" xfId="3445" xr:uid="{53B5562B-2789-48D1-A590-A60F601E5656}"/>
    <cellStyle name="40% - Accent6 15 2 2" xfId="45133" xr:uid="{0D75A906-DFD4-429F-A87B-428397F18086}"/>
    <cellStyle name="40% - Accent6 15 2 3" xfId="31483" xr:uid="{A8FC1544-8C01-4706-94D2-C30F53598918}"/>
    <cellStyle name="40% - Accent6 15 2 4" xfId="17920" xr:uid="{3A164A50-18F8-4DD9-81C2-60A09D54C44D}"/>
    <cellStyle name="40% - Accent6 15 3" xfId="45132" xr:uid="{4CBCFB6C-694C-4725-AFF1-97795862C8D5}"/>
    <cellStyle name="40% - Accent6 15 4" xfId="31482" xr:uid="{AAD30862-F9F2-4DFD-9D1C-A2D0FB508F70}"/>
    <cellStyle name="40% - Accent6 15 5" xfId="17919" xr:uid="{BEE57EA3-D1E3-4BA5-B252-113C6AA47BD9}"/>
    <cellStyle name="40% - Accent6 16" xfId="3446" xr:uid="{373BECBF-D34D-4CEF-B92D-48205A6A349D}"/>
    <cellStyle name="40% - Accent6 16 2" xfId="45134" xr:uid="{2EC27C57-66EF-4F37-9420-E00E6B88CB86}"/>
    <cellStyle name="40% - Accent6 16 3" xfId="31484" xr:uid="{3FE4858B-EDD4-4AD5-9D72-C52D5FC23A2B}"/>
    <cellStyle name="40% - Accent6 16 4" xfId="17921" xr:uid="{3F9B890A-511F-438D-A413-10FA49CE7825}"/>
    <cellStyle name="40% - Accent6 17" xfId="41866" xr:uid="{BCEFDA48-20DD-4BCA-9C57-9BEAF2313872}"/>
    <cellStyle name="40% - Accent6 17 2" xfId="55472" xr:uid="{0552D2D2-CBDE-4369-8406-6840C298A9A4}"/>
    <cellStyle name="40% - Accent6 18" xfId="55452" xr:uid="{FEF94089-A0EC-4D59-8D1B-28CE0A4F3786}"/>
    <cellStyle name="40% - Accent6 2" xfId="41" xr:uid="{0130B133-010B-4749-B3C9-27B92F975A0D}"/>
    <cellStyle name="40% - Accent6 2 10" xfId="45135" xr:uid="{0FA93026-264A-49CD-9A0D-79EADB0683BF}"/>
    <cellStyle name="40% - Accent6 2 11" xfId="31485" xr:uid="{1F4B203B-3929-4323-800D-46B538794043}"/>
    <cellStyle name="40% - Accent6 2 12" xfId="17922" xr:uid="{B24C6365-3EA9-4D84-A94E-E1A2DD46719C}"/>
    <cellStyle name="40% - Accent6 2 13" xfId="3447" xr:uid="{E453FA60-1D6E-40D1-B094-A3BB277E3016}"/>
    <cellStyle name="40% - Accent6 2 2" xfId="3448" xr:uid="{898CD727-3AA0-40F5-8AA4-5A7634A45BDE}"/>
    <cellStyle name="40% - Accent6 2 2 2" xfId="3449" xr:uid="{FD1BAB61-4786-46C6-B00E-F0D5FB467FAD}"/>
    <cellStyle name="40% - Accent6 2 2 2 2" xfId="3450" xr:uid="{E3164092-49E8-4366-B261-CDB449C3686E}"/>
    <cellStyle name="40% - Accent6 2 2 2 2 2" xfId="3451" xr:uid="{85E2A6FE-F80F-4584-81DC-A676CB6A9087}"/>
    <cellStyle name="40% - Accent6 2 2 2 2 2 2" xfId="45139" xr:uid="{D77B879F-BA97-4822-9331-64FA8F508E4B}"/>
    <cellStyle name="40% - Accent6 2 2 2 2 2 3" xfId="31489" xr:uid="{FCB8F308-A92B-43F9-8336-D8B1CF8B7474}"/>
    <cellStyle name="40% - Accent6 2 2 2 2 2 4" xfId="17926" xr:uid="{A4E7724F-28EA-41F6-9F86-56F62D95633F}"/>
    <cellStyle name="40% - Accent6 2 2 2 2 3" xfId="45138" xr:uid="{7EE1F0E7-3EEE-468F-9BFC-FC88E0429FBC}"/>
    <cellStyle name="40% - Accent6 2 2 2 2 4" xfId="31488" xr:uid="{AC85C955-9A33-4D13-8F0F-8E814B06BD9F}"/>
    <cellStyle name="40% - Accent6 2 2 2 2 5" xfId="17925" xr:uid="{28EB0484-E1B8-48AF-A69F-E802025FE0C7}"/>
    <cellStyle name="40% - Accent6 2 2 2 3" xfId="3452" xr:uid="{D0A96FEF-CF21-4F0B-9980-9F34F05BA7C8}"/>
    <cellStyle name="40% - Accent6 2 2 2 3 2" xfId="3453" xr:uid="{F11F24C7-7CD2-4F6E-BE1B-28EEC5E9521B}"/>
    <cellStyle name="40% - Accent6 2 2 2 3 2 2" xfId="45141" xr:uid="{599B9D88-1B93-4D15-9DC9-478ACB28ED94}"/>
    <cellStyle name="40% - Accent6 2 2 2 3 2 3" xfId="31491" xr:uid="{53941FD5-FF3D-4B20-AC5A-2DEB148782A2}"/>
    <cellStyle name="40% - Accent6 2 2 2 3 2 4" xfId="17928" xr:uid="{87D09B2A-D9BC-4ABD-8AC0-07F39F09DBDB}"/>
    <cellStyle name="40% - Accent6 2 2 2 3 3" xfId="45140" xr:uid="{B856CE6D-EC48-48D0-ACD3-E1B5AE940CC6}"/>
    <cellStyle name="40% - Accent6 2 2 2 3 4" xfId="31490" xr:uid="{BDC9461C-709C-4B26-947B-832CBAB8C9BA}"/>
    <cellStyle name="40% - Accent6 2 2 2 3 5" xfId="17927" xr:uid="{A9FDD8F6-0327-4BAA-A39F-8E6AF2259D69}"/>
    <cellStyle name="40% - Accent6 2 2 2 4" xfId="3454" xr:uid="{67C8AB04-9EBA-4329-AFE9-37EA601C94FC}"/>
    <cellStyle name="40% - Accent6 2 2 2 4 2" xfId="45142" xr:uid="{2ABB6C7D-93D4-4018-BD4A-9564556347DC}"/>
    <cellStyle name="40% - Accent6 2 2 2 4 3" xfId="31492" xr:uid="{4603E73C-CEA7-44B5-8132-3BFC09BC2FF5}"/>
    <cellStyle name="40% - Accent6 2 2 2 4 4" xfId="17929" xr:uid="{D0395949-2214-41B4-860C-F7F46E1AEBD8}"/>
    <cellStyle name="40% - Accent6 2 2 2 5" xfId="45137" xr:uid="{06DBCB26-4B21-41FF-ADEF-681D5A0B18E0}"/>
    <cellStyle name="40% - Accent6 2 2 2 6" xfId="31487" xr:uid="{C195E0C1-3330-4F09-948A-11E419A520C2}"/>
    <cellStyle name="40% - Accent6 2 2 2 7" xfId="17924" xr:uid="{3BE53C4B-A350-464B-AEDF-85F0DA005E78}"/>
    <cellStyle name="40% - Accent6 2 2 3" xfId="3455" xr:uid="{74BA4264-2633-4D34-90F7-87DAA238BB89}"/>
    <cellStyle name="40% - Accent6 2 2 3 2" xfId="3456" xr:uid="{5D493B15-FFD1-4569-B495-CC4C7F6BE3CE}"/>
    <cellStyle name="40% - Accent6 2 2 3 2 2" xfId="45144" xr:uid="{FF43B44C-59DE-46F5-8F4A-B430777A2640}"/>
    <cellStyle name="40% - Accent6 2 2 3 2 3" xfId="31494" xr:uid="{C95A6034-9742-4421-B7FE-07F7D52ADD2D}"/>
    <cellStyle name="40% - Accent6 2 2 3 2 4" xfId="17931" xr:uid="{A1911C04-DB54-4BBE-BFAE-CC0360931E89}"/>
    <cellStyle name="40% - Accent6 2 2 3 3" xfId="45143" xr:uid="{BAF48ADE-2BEB-4757-A270-C209482C92B8}"/>
    <cellStyle name="40% - Accent6 2 2 3 4" xfId="31493" xr:uid="{A5DD1913-B5D1-4F87-947D-5B0DABB8616B}"/>
    <cellStyle name="40% - Accent6 2 2 3 5" xfId="17930" xr:uid="{8F7617AB-A49E-40F9-B29A-F178080FD1F8}"/>
    <cellStyle name="40% - Accent6 2 2 4" xfId="3457" xr:uid="{64D1052B-CD30-431E-A7E1-4526B7A4B9F1}"/>
    <cellStyle name="40% - Accent6 2 2 4 2" xfId="3458" xr:uid="{4CB7B808-EA91-43C8-AF22-184E1CEA88E7}"/>
    <cellStyle name="40% - Accent6 2 2 4 2 2" xfId="45146" xr:uid="{B906748F-5640-4766-9BEB-4B5EB4C8E8EA}"/>
    <cellStyle name="40% - Accent6 2 2 4 2 3" xfId="31496" xr:uid="{53041EA8-0B0D-4D49-800A-F5A7BCDC2362}"/>
    <cellStyle name="40% - Accent6 2 2 4 2 4" xfId="17933" xr:uid="{A10A1752-B1DB-4E62-A1EC-FC887EFF20C8}"/>
    <cellStyle name="40% - Accent6 2 2 4 3" xfId="45145" xr:uid="{CE8E679E-26DE-4001-BCE8-DC2DA57D4328}"/>
    <cellStyle name="40% - Accent6 2 2 4 4" xfId="31495" xr:uid="{E4BA2C7B-5D34-4C7C-BD0F-C3675C2BC9B6}"/>
    <cellStyle name="40% - Accent6 2 2 4 5" xfId="17932" xr:uid="{161F7431-03E4-4944-AF29-7D83C3A21E4E}"/>
    <cellStyle name="40% - Accent6 2 2 5" xfId="3459" xr:uid="{C119B107-9D5A-4B53-8525-ACA33F040084}"/>
    <cellStyle name="40% - Accent6 2 2 5 2" xfId="45147" xr:uid="{863384D1-35C8-433F-BDB4-A039952A715D}"/>
    <cellStyle name="40% - Accent6 2 2 5 3" xfId="31497" xr:uid="{05F169FE-B454-4A65-BBA4-692353579420}"/>
    <cellStyle name="40% - Accent6 2 2 5 4" xfId="17934" xr:uid="{610AE239-060C-4046-A032-E0D7F4BEC49B}"/>
    <cellStyle name="40% - Accent6 2 2 6" xfId="45136" xr:uid="{76E3BFC9-64F5-4B80-8942-E3E3AFC6083A}"/>
    <cellStyle name="40% - Accent6 2 2 7" xfId="31486" xr:uid="{F19EB41A-DFCF-4737-8F00-1E0CCC179EA8}"/>
    <cellStyle name="40% - Accent6 2 2 8" xfId="17923" xr:uid="{2400E0A2-E7D8-4A51-A7B9-CA57C859DE8C}"/>
    <cellStyle name="40% - Accent6 2 3" xfId="3460" xr:uid="{7FF89CC6-BFAD-4511-98E0-3FE357052080}"/>
    <cellStyle name="40% - Accent6 2 3 2" xfId="3461" xr:uid="{556DA054-597B-4B20-85E2-54BE3EE1F784}"/>
    <cellStyle name="40% - Accent6 2 3 2 2" xfId="3462" xr:uid="{31B589B8-C69D-49D9-8B7D-D7EA0FE968F6}"/>
    <cellStyle name="40% - Accent6 2 3 2 2 2" xfId="45150" xr:uid="{65A2B9C0-D1ED-472F-9763-89685698CEC2}"/>
    <cellStyle name="40% - Accent6 2 3 2 2 3" xfId="31500" xr:uid="{E484515E-5FA5-4039-91F6-A79EFE4F806D}"/>
    <cellStyle name="40% - Accent6 2 3 2 2 4" xfId="17937" xr:uid="{333A9E27-8DBC-4000-89BE-138861C638C1}"/>
    <cellStyle name="40% - Accent6 2 3 2 3" xfId="45149" xr:uid="{26126073-D93E-4257-A6BA-69060A97327D}"/>
    <cellStyle name="40% - Accent6 2 3 2 4" xfId="31499" xr:uid="{EAA57001-7A68-42F0-A710-ECE4DC9176D5}"/>
    <cellStyle name="40% - Accent6 2 3 2 5" xfId="17936" xr:uid="{C809E2CC-45BB-4E10-934E-B78A3E823B5D}"/>
    <cellStyle name="40% - Accent6 2 3 3" xfId="3463" xr:uid="{B280FD8C-E57B-4DE0-A03A-1C204FC6C919}"/>
    <cellStyle name="40% - Accent6 2 3 3 2" xfId="3464" xr:uid="{302305BE-ED48-486A-BE60-6DF89EB615BD}"/>
    <cellStyle name="40% - Accent6 2 3 3 2 2" xfId="45152" xr:uid="{5279F816-972A-41D2-AAE1-DAC152102EA1}"/>
    <cellStyle name="40% - Accent6 2 3 3 2 3" xfId="31502" xr:uid="{D7ACF381-7EC0-4109-9C1D-D603DF71CAA1}"/>
    <cellStyle name="40% - Accent6 2 3 3 2 4" xfId="17939" xr:uid="{7A99BBD9-35EC-4BE5-B923-3D27F12691D8}"/>
    <cellStyle name="40% - Accent6 2 3 3 3" xfId="45151" xr:uid="{DC10DF3D-98CC-46EF-8EB0-CAF3C1B3B945}"/>
    <cellStyle name="40% - Accent6 2 3 3 4" xfId="31501" xr:uid="{994188C9-D9B5-44AE-AED7-DA7B802FCF04}"/>
    <cellStyle name="40% - Accent6 2 3 3 5" xfId="17938" xr:uid="{CCC2589F-26B2-4B2A-BFA7-8DC6A7CA7EFF}"/>
    <cellStyle name="40% - Accent6 2 3 4" xfId="3465" xr:uid="{E6A5C3E0-5C71-4019-839D-A0593F095185}"/>
    <cellStyle name="40% - Accent6 2 3 4 2" xfId="45153" xr:uid="{CAB06998-DD46-473C-9F70-F9C6AD2BABE0}"/>
    <cellStyle name="40% - Accent6 2 3 4 3" xfId="31503" xr:uid="{5B4DB69C-0F7C-4001-9AC3-149D3577A2F9}"/>
    <cellStyle name="40% - Accent6 2 3 4 4" xfId="17940" xr:uid="{711DDF7B-5156-4C62-87EE-ED748D48FE98}"/>
    <cellStyle name="40% - Accent6 2 3 5" xfId="45148" xr:uid="{11C3A185-6C2A-4FBA-A5DD-8F715CF79E24}"/>
    <cellStyle name="40% - Accent6 2 3 6" xfId="31498" xr:uid="{811859B4-B25E-4133-B2F7-49095D404718}"/>
    <cellStyle name="40% - Accent6 2 3 7" xfId="17935" xr:uid="{F47DB50C-5A3D-4D04-8756-41EC3E9BC983}"/>
    <cellStyle name="40% - Accent6 2 4" xfId="3466" xr:uid="{4EAAD4B9-8B5A-4711-8DDE-A2486C8AABD2}"/>
    <cellStyle name="40% - Accent6 2 4 2" xfId="3467" xr:uid="{A86C2B9A-CA9B-4B9E-B64C-4E9AFBC6CD04}"/>
    <cellStyle name="40% - Accent6 2 4 2 2" xfId="3468" xr:uid="{32FF28BB-FF5A-4D17-8268-D29EA2A7D2B7}"/>
    <cellStyle name="40% - Accent6 2 4 2 2 2" xfId="45156" xr:uid="{3CCF0834-EDAA-447F-AB45-B8075862C53F}"/>
    <cellStyle name="40% - Accent6 2 4 2 2 3" xfId="31506" xr:uid="{1D27078D-24FE-4D4A-9225-F0B1928A893C}"/>
    <cellStyle name="40% - Accent6 2 4 2 2 4" xfId="17943" xr:uid="{3A9BD74E-4952-4BD8-9D2C-4E926C0B3664}"/>
    <cellStyle name="40% - Accent6 2 4 2 3" xfId="45155" xr:uid="{40470960-48BA-45AF-8A45-AA6B00B98934}"/>
    <cellStyle name="40% - Accent6 2 4 2 4" xfId="31505" xr:uid="{471124CE-37E3-4944-9E2F-283A6ABCBE77}"/>
    <cellStyle name="40% - Accent6 2 4 2 5" xfId="17942" xr:uid="{F0CDCC79-88D4-4005-BB2C-5B357E1FC28F}"/>
    <cellStyle name="40% - Accent6 2 4 3" xfId="3469" xr:uid="{43A6F7E6-4F0D-4F44-9AC3-FC42413444AC}"/>
    <cellStyle name="40% - Accent6 2 4 3 2" xfId="3470" xr:uid="{CCF0AA4B-A396-4DF2-8899-0F398579393A}"/>
    <cellStyle name="40% - Accent6 2 4 3 2 2" xfId="45158" xr:uid="{0C0E52F5-9B0D-42E7-A9FC-F61E03772065}"/>
    <cellStyle name="40% - Accent6 2 4 3 2 3" xfId="31508" xr:uid="{DF3F6603-FABD-4426-B2DB-470DDE11E788}"/>
    <cellStyle name="40% - Accent6 2 4 3 2 4" xfId="17945" xr:uid="{7F5A8106-9FCA-4A96-A6AC-1E55E4F4465C}"/>
    <cellStyle name="40% - Accent6 2 4 3 3" xfId="45157" xr:uid="{4B641181-F3BA-42B8-9534-3DFED9B60540}"/>
    <cellStyle name="40% - Accent6 2 4 3 4" xfId="31507" xr:uid="{886F2F9F-CAF1-4915-908F-7CE3EF6D82D5}"/>
    <cellStyle name="40% - Accent6 2 4 3 5" xfId="17944" xr:uid="{2BD38FD6-3326-4EAD-B82F-24AD4E38B425}"/>
    <cellStyle name="40% - Accent6 2 4 4" xfId="3471" xr:uid="{0830B1C8-EA22-4E2E-B65F-CF4E8590F7A9}"/>
    <cellStyle name="40% - Accent6 2 4 4 2" xfId="45159" xr:uid="{4397076E-BC33-4E6C-97F1-8EA87CF5996F}"/>
    <cellStyle name="40% - Accent6 2 4 4 3" xfId="31509" xr:uid="{7445E11C-1601-408B-BE31-036C627C617D}"/>
    <cellStyle name="40% - Accent6 2 4 4 4" xfId="17946" xr:uid="{2D2D8751-BA72-4B72-84EE-43911FB0EE98}"/>
    <cellStyle name="40% - Accent6 2 4 5" xfId="45154" xr:uid="{7267A764-1529-43BA-990D-4D671F3BBA96}"/>
    <cellStyle name="40% - Accent6 2 4 6" xfId="31504" xr:uid="{6259035E-B040-4C0D-80D1-C29C54FB103B}"/>
    <cellStyle name="40% - Accent6 2 4 7" xfId="17941" xr:uid="{F04D0A12-F10B-4CC8-A87D-3511EB5E495A}"/>
    <cellStyle name="40% - Accent6 2 5" xfId="3472" xr:uid="{EB6653BF-9199-4378-93B2-B5B4FAB4859E}"/>
    <cellStyle name="40% - Accent6 2 5 2" xfId="3473" xr:uid="{ED7CC666-31F1-436D-BAEB-4502DEE4D817}"/>
    <cellStyle name="40% - Accent6 2 5 2 2" xfId="3474" xr:uid="{BB21F6F8-77E2-42FC-938C-3EFBEA1CD9B4}"/>
    <cellStyle name="40% - Accent6 2 5 2 2 2" xfId="45162" xr:uid="{D7EEA8D7-B7E5-4911-8230-AE30F1D6C52E}"/>
    <cellStyle name="40% - Accent6 2 5 2 2 3" xfId="31512" xr:uid="{AD6D5E74-56E0-4482-9BFE-841ADF689A24}"/>
    <cellStyle name="40% - Accent6 2 5 2 2 4" xfId="17949" xr:uid="{F4ACE425-60C1-40D6-9D41-1FEEEF1F669A}"/>
    <cellStyle name="40% - Accent6 2 5 2 3" xfId="45161" xr:uid="{1D286093-3DF6-4C8F-B7BA-F2BD51E8047A}"/>
    <cellStyle name="40% - Accent6 2 5 2 4" xfId="31511" xr:uid="{EE3627CF-68F2-4D69-9004-806BE79F788F}"/>
    <cellStyle name="40% - Accent6 2 5 2 5" xfId="17948" xr:uid="{7A162984-F08D-41A3-8208-DFF12C56B819}"/>
    <cellStyle name="40% - Accent6 2 5 3" xfId="3475" xr:uid="{2427E095-30B8-43BD-9032-DF9DD0EE41B8}"/>
    <cellStyle name="40% - Accent6 2 5 3 2" xfId="3476" xr:uid="{51DC9464-90D9-491E-A3F3-69B79D53F095}"/>
    <cellStyle name="40% - Accent6 2 5 3 2 2" xfId="45164" xr:uid="{072D58DC-5BCF-4775-9129-3C18B9664117}"/>
    <cellStyle name="40% - Accent6 2 5 3 2 3" xfId="31514" xr:uid="{2CDD9650-21BC-461D-8462-DE7045003B7D}"/>
    <cellStyle name="40% - Accent6 2 5 3 2 4" xfId="17951" xr:uid="{BD6B21C4-D1EE-4EA9-B93D-13775EF41910}"/>
    <cellStyle name="40% - Accent6 2 5 3 3" xfId="45163" xr:uid="{3642B07F-44B2-4FBD-B1B8-4E3D8A4BF8A4}"/>
    <cellStyle name="40% - Accent6 2 5 3 4" xfId="31513" xr:uid="{E0D8C873-CFC1-4BE3-9DC8-D20F15A3B018}"/>
    <cellStyle name="40% - Accent6 2 5 3 5" xfId="17950" xr:uid="{5035A2DB-B7AC-4CB1-B40E-DFB922CD7953}"/>
    <cellStyle name="40% - Accent6 2 5 4" xfId="3477" xr:uid="{FFC83DF5-AA57-460D-9BF9-7E32ED3FB4AD}"/>
    <cellStyle name="40% - Accent6 2 5 4 2" xfId="45165" xr:uid="{5F7CCE90-D462-4CA5-8BC3-8097ACF2B00F}"/>
    <cellStyle name="40% - Accent6 2 5 4 3" xfId="31515" xr:uid="{93926FDB-F0AE-42EC-B1C5-F6D1BFD45851}"/>
    <cellStyle name="40% - Accent6 2 5 4 4" xfId="17952" xr:uid="{BEEF9382-39C6-4C35-81F1-E0ECCE65B321}"/>
    <cellStyle name="40% - Accent6 2 5 5" xfId="45160" xr:uid="{FCEB52AC-8421-433D-A4FA-010D7015A7A4}"/>
    <cellStyle name="40% - Accent6 2 5 6" xfId="31510" xr:uid="{E95F8292-E4A2-446D-ACA6-702C2949C3CE}"/>
    <cellStyle name="40% - Accent6 2 5 7" xfId="17947" xr:uid="{E7B7C7B9-D3F6-4655-9BF4-30E970A70711}"/>
    <cellStyle name="40% - Accent6 2 6" xfId="3478" xr:uid="{1A8B4D5A-0F21-4B06-BF7C-0EC326B010AC}"/>
    <cellStyle name="40% - Accent6 2 6 2" xfId="3479" xr:uid="{6DC6E8E9-CB3B-475F-8838-9166532DA804}"/>
    <cellStyle name="40% - Accent6 2 6 2 2" xfId="45167" xr:uid="{69B7DE28-B8B6-4686-A98E-E73E97A03B11}"/>
    <cellStyle name="40% - Accent6 2 6 2 3" xfId="31517" xr:uid="{C2A09B83-8C7B-4D37-8204-63A02D686CC3}"/>
    <cellStyle name="40% - Accent6 2 6 2 4" xfId="17954" xr:uid="{A0B8A05B-AF10-4ECD-8FEB-8701203C014D}"/>
    <cellStyle name="40% - Accent6 2 6 3" xfId="45166" xr:uid="{8828FB61-8684-4FAD-8F55-5BE183B3AF8D}"/>
    <cellStyle name="40% - Accent6 2 6 4" xfId="31516" xr:uid="{EFA46BC9-3EBF-49A9-A23E-E61857A54357}"/>
    <cellStyle name="40% - Accent6 2 6 5" xfId="17953" xr:uid="{317D2083-00E6-4949-B2BC-7DC9223164F7}"/>
    <cellStyle name="40% - Accent6 2 7" xfId="3480" xr:uid="{E428C712-E7A7-438F-B112-37A5F5D539AC}"/>
    <cellStyle name="40% - Accent6 2 7 2" xfId="3481" xr:uid="{CD94583F-0C02-4833-83F0-B5056231C85F}"/>
    <cellStyle name="40% - Accent6 2 7 2 2" xfId="45169" xr:uid="{5067710C-D606-49B1-91A1-C4EC0EDCE20C}"/>
    <cellStyle name="40% - Accent6 2 7 2 3" xfId="31519" xr:uid="{7F5EED74-6738-4BBD-A4F9-5F69D4206D77}"/>
    <cellStyle name="40% - Accent6 2 7 2 4" xfId="17956" xr:uid="{0F627A08-3F20-4E40-AAB2-729014A3D7EA}"/>
    <cellStyle name="40% - Accent6 2 7 3" xfId="45168" xr:uid="{A23FD377-9D51-4A67-B8FD-7B48FC2D2053}"/>
    <cellStyle name="40% - Accent6 2 7 4" xfId="31518" xr:uid="{E34281C0-DBF7-4341-ABA6-F8799E41DBF9}"/>
    <cellStyle name="40% - Accent6 2 7 5" xfId="17955" xr:uid="{07557886-8741-44F1-8C61-77D9B474A3F4}"/>
    <cellStyle name="40% - Accent6 2 8" xfId="3482" xr:uid="{66E73B7B-3F4C-485B-9F1B-428698B913B9}"/>
    <cellStyle name="40% - Accent6 2 8 2" xfId="45170" xr:uid="{A8E5C8D6-9A2D-4A10-ABAC-0328891F13AD}"/>
    <cellStyle name="40% - Accent6 2 8 3" xfId="31520" xr:uid="{E3BA117C-B5B9-46CB-A173-D11F8553C3D7}"/>
    <cellStyle name="40% - Accent6 2 8 4" xfId="17957" xr:uid="{CA000EAA-5689-4271-B673-EB462B19BFF4}"/>
    <cellStyle name="40% - Accent6 2 9" xfId="41819" xr:uid="{64D03F0F-689C-4A41-B4BF-95ED5E3A0322}"/>
    <cellStyle name="40% - Accent6 3" xfId="42" xr:uid="{46F84311-2C17-4708-A428-11CA0319A94A}"/>
    <cellStyle name="40% - Accent6 3 10" xfId="45171" xr:uid="{E9FA2C9D-A42B-4487-AFE0-3E85B098B550}"/>
    <cellStyle name="40% - Accent6 3 11" xfId="31521" xr:uid="{AA84CCD7-A8C2-4A20-A61B-D4E546659367}"/>
    <cellStyle name="40% - Accent6 3 12" xfId="17958" xr:uid="{991E9B88-E4E5-45CA-ABA1-FA922E2F3582}"/>
    <cellStyle name="40% - Accent6 3 13" xfId="3483" xr:uid="{6590B5ED-26D5-4AB8-AAC6-26AA902C518C}"/>
    <cellStyle name="40% - Accent6 3 2" xfId="3484" xr:uid="{758B8DC8-914B-4DC6-A044-6FF685CC8F01}"/>
    <cellStyle name="40% - Accent6 3 2 2" xfId="3485" xr:uid="{542BFA1D-2077-4925-AD57-17F346D25D32}"/>
    <cellStyle name="40% - Accent6 3 2 2 2" xfId="3486" xr:uid="{EA19A170-17B7-45C7-B27D-039925BAC4BA}"/>
    <cellStyle name="40% - Accent6 3 2 2 2 2" xfId="3487" xr:uid="{AB256D34-6660-4837-9769-4CDC2A6DEE90}"/>
    <cellStyle name="40% - Accent6 3 2 2 2 2 2" xfId="45175" xr:uid="{B258218B-4432-4D09-919C-8212559E00EE}"/>
    <cellStyle name="40% - Accent6 3 2 2 2 2 3" xfId="31525" xr:uid="{BC5860F8-F1DC-47B4-ADCF-4842EA2F77E9}"/>
    <cellStyle name="40% - Accent6 3 2 2 2 2 4" xfId="17962" xr:uid="{FDF956B1-23A2-4FED-B2FE-35BB04AE1FD4}"/>
    <cellStyle name="40% - Accent6 3 2 2 2 3" xfId="45174" xr:uid="{17DA3E38-DE2E-4E59-BA96-2175469FB2E5}"/>
    <cellStyle name="40% - Accent6 3 2 2 2 4" xfId="31524" xr:uid="{13A56416-6861-476A-80FF-AFC4597351B8}"/>
    <cellStyle name="40% - Accent6 3 2 2 2 5" xfId="17961" xr:uid="{3F66083D-7D24-48EB-8D42-0B9589FFE9E7}"/>
    <cellStyle name="40% - Accent6 3 2 2 3" xfId="3488" xr:uid="{478EDC68-4BC3-4F7B-BE6E-B6DEBB74E6F0}"/>
    <cellStyle name="40% - Accent6 3 2 2 3 2" xfId="3489" xr:uid="{ECEFA09B-3192-4E14-98A7-59BA882137B3}"/>
    <cellStyle name="40% - Accent6 3 2 2 3 2 2" xfId="45177" xr:uid="{B72FD6F0-AC63-497A-AB91-3E033637CDF8}"/>
    <cellStyle name="40% - Accent6 3 2 2 3 2 3" xfId="31527" xr:uid="{CD852B14-9021-4D0A-BB34-408736436593}"/>
    <cellStyle name="40% - Accent6 3 2 2 3 2 4" xfId="17964" xr:uid="{9F0DFB6F-D1C6-47D9-808F-299BC0144F72}"/>
    <cellStyle name="40% - Accent6 3 2 2 3 3" xfId="45176" xr:uid="{0B070EBB-7223-45E8-BDE6-CCAF7A6958AE}"/>
    <cellStyle name="40% - Accent6 3 2 2 3 4" xfId="31526" xr:uid="{1E61CA37-E2A9-4572-BD37-D361C51C1A7A}"/>
    <cellStyle name="40% - Accent6 3 2 2 3 5" xfId="17963" xr:uid="{81DA2F5D-B97E-4B49-B1D2-A776C6BC8429}"/>
    <cellStyle name="40% - Accent6 3 2 2 4" xfId="3490" xr:uid="{C23BAE1E-B3F1-4AB2-A1BC-C9A4A99E1E02}"/>
    <cellStyle name="40% - Accent6 3 2 2 4 2" xfId="45178" xr:uid="{C697EA57-BB4F-443D-BB23-06D87D39164F}"/>
    <cellStyle name="40% - Accent6 3 2 2 4 3" xfId="31528" xr:uid="{AC229714-AC60-456B-B921-FA26BBC5C2CC}"/>
    <cellStyle name="40% - Accent6 3 2 2 4 4" xfId="17965" xr:uid="{A9B6C202-2E0A-457E-9E6B-657FADFDA88A}"/>
    <cellStyle name="40% - Accent6 3 2 2 5" xfId="45173" xr:uid="{B1D1E495-1DC3-425D-8098-7D079BBFE4A3}"/>
    <cellStyle name="40% - Accent6 3 2 2 6" xfId="31523" xr:uid="{720F9FE5-ED83-4CFF-8070-9E31B6EB24DD}"/>
    <cellStyle name="40% - Accent6 3 2 2 7" xfId="17960" xr:uid="{53516048-D2F6-41BC-8193-CABD98E83CA6}"/>
    <cellStyle name="40% - Accent6 3 2 3" xfId="3491" xr:uid="{8ECB804F-E0CC-4551-93C7-CC58BE0FD75F}"/>
    <cellStyle name="40% - Accent6 3 2 3 2" xfId="3492" xr:uid="{9DF5FE66-F6F0-4D91-A1C6-2BB42D20A96E}"/>
    <cellStyle name="40% - Accent6 3 2 3 2 2" xfId="45180" xr:uid="{D656AE26-A7B8-4840-8FD8-20CCD5EDBC76}"/>
    <cellStyle name="40% - Accent6 3 2 3 2 3" xfId="31530" xr:uid="{EB70D482-0A26-402D-A10A-8028688F64D9}"/>
    <cellStyle name="40% - Accent6 3 2 3 2 4" xfId="17967" xr:uid="{5110CB87-DF73-4079-9012-B4A49663A85C}"/>
    <cellStyle name="40% - Accent6 3 2 3 3" xfId="45179" xr:uid="{E3899150-9AA5-4178-8C12-5C6A2EFADFEB}"/>
    <cellStyle name="40% - Accent6 3 2 3 4" xfId="31529" xr:uid="{324A90CB-4474-4C3C-B0E9-3AD27F667FAB}"/>
    <cellStyle name="40% - Accent6 3 2 3 5" xfId="17966" xr:uid="{4A82D595-781A-4C62-8132-0EECB2F3C539}"/>
    <cellStyle name="40% - Accent6 3 2 4" xfId="3493" xr:uid="{05BC4385-3AD8-43C6-824F-B93A7CA9DD9C}"/>
    <cellStyle name="40% - Accent6 3 2 4 2" xfId="3494" xr:uid="{8FA5ED25-6B17-4E0E-9251-17F4F5FCD768}"/>
    <cellStyle name="40% - Accent6 3 2 4 2 2" xfId="45182" xr:uid="{90A9A440-4599-468D-82E5-2E49E3F0FE63}"/>
    <cellStyle name="40% - Accent6 3 2 4 2 3" xfId="31532" xr:uid="{776574CB-66A1-4C53-99A1-D6BBFBEC2C81}"/>
    <cellStyle name="40% - Accent6 3 2 4 2 4" xfId="17969" xr:uid="{2652D0DC-39BA-4F49-861A-7D923AB51AF7}"/>
    <cellStyle name="40% - Accent6 3 2 4 3" xfId="45181" xr:uid="{DDC8372B-5D1B-4B04-9279-431D1DC4DF6C}"/>
    <cellStyle name="40% - Accent6 3 2 4 4" xfId="31531" xr:uid="{1FE83F61-3CF0-4613-8E35-15029925A43A}"/>
    <cellStyle name="40% - Accent6 3 2 4 5" xfId="17968" xr:uid="{A48D7772-3C9F-48E6-B8EC-AA5BF41DCC20}"/>
    <cellStyle name="40% - Accent6 3 2 5" xfId="3495" xr:uid="{4CC59E18-AA3F-4DDC-BE46-5EB4D483F7F9}"/>
    <cellStyle name="40% - Accent6 3 2 5 2" xfId="45183" xr:uid="{65D6FC0F-DCB9-40AE-B8BD-36DE8950D3F9}"/>
    <cellStyle name="40% - Accent6 3 2 5 3" xfId="31533" xr:uid="{E669E2A2-A59B-4E9B-8A05-9B009A97A2B5}"/>
    <cellStyle name="40% - Accent6 3 2 5 4" xfId="17970" xr:uid="{2F2AD594-3A93-48E9-B22F-7191E03E1611}"/>
    <cellStyle name="40% - Accent6 3 2 6" xfId="45172" xr:uid="{0CA482A6-37BA-4E1F-9E55-49F614AB0F55}"/>
    <cellStyle name="40% - Accent6 3 2 7" xfId="31522" xr:uid="{19431007-E2BE-4B78-A6C4-2723A7EC0374}"/>
    <cellStyle name="40% - Accent6 3 2 8" xfId="17959" xr:uid="{175CA23F-951D-44AC-B361-248A6F8ED0D9}"/>
    <cellStyle name="40% - Accent6 3 3" xfId="3496" xr:uid="{506314D3-7092-43D3-BEE5-673865AFB157}"/>
    <cellStyle name="40% - Accent6 3 3 2" xfId="3497" xr:uid="{D025861D-AB5A-4671-8098-A19A01B5572F}"/>
    <cellStyle name="40% - Accent6 3 3 2 2" xfId="3498" xr:uid="{6A36BB0D-6045-4F6A-9EB7-FA897BFD3D04}"/>
    <cellStyle name="40% - Accent6 3 3 2 2 2" xfId="45186" xr:uid="{7793C124-2B3E-487D-A8DC-A07C1111080E}"/>
    <cellStyle name="40% - Accent6 3 3 2 2 3" xfId="31536" xr:uid="{B306EC68-2B5A-4600-85CF-5107ADC55B43}"/>
    <cellStyle name="40% - Accent6 3 3 2 2 4" xfId="17973" xr:uid="{D814E9B6-A495-4003-9EB4-A4BBA4992368}"/>
    <cellStyle name="40% - Accent6 3 3 2 3" xfId="45185" xr:uid="{475C2C57-B220-4AE9-802C-7C05FEC8B970}"/>
    <cellStyle name="40% - Accent6 3 3 2 4" xfId="31535" xr:uid="{19953FCD-BC46-4476-A63B-A3E36D31ED89}"/>
    <cellStyle name="40% - Accent6 3 3 2 5" xfId="17972" xr:uid="{9B4C623A-6566-4E0A-967D-DDB3215142C0}"/>
    <cellStyle name="40% - Accent6 3 3 3" xfId="3499" xr:uid="{FCB72122-6150-4615-A287-9785A4E818D6}"/>
    <cellStyle name="40% - Accent6 3 3 3 2" xfId="3500" xr:uid="{35698D81-FCD8-4513-B28A-2A1D5C0FF5CF}"/>
    <cellStyle name="40% - Accent6 3 3 3 2 2" xfId="45188" xr:uid="{1B70AFE7-CAE5-4CE0-B548-415F836CB59A}"/>
    <cellStyle name="40% - Accent6 3 3 3 2 3" xfId="31538" xr:uid="{445DD83A-EC37-4428-8448-A3DD6967F98E}"/>
    <cellStyle name="40% - Accent6 3 3 3 2 4" xfId="17975" xr:uid="{41CB5292-70C4-4CEC-AF9F-7A3216F9273E}"/>
    <cellStyle name="40% - Accent6 3 3 3 3" xfId="45187" xr:uid="{E2E67FA2-A3DC-412C-892E-D5C45481D661}"/>
    <cellStyle name="40% - Accent6 3 3 3 4" xfId="31537" xr:uid="{1703D2F3-8C84-4E82-B5EA-FBEA428A7ECB}"/>
    <cellStyle name="40% - Accent6 3 3 3 5" xfId="17974" xr:uid="{7758EFBE-E2C6-4F00-90EF-DEDA37967992}"/>
    <cellStyle name="40% - Accent6 3 3 4" xfId="3501" xr:uid="{FBB9BAF6-5966-4FC5-A234-4673AE72C185}"/>
    <cellStyle name="40% - Accent6 3 3 4 2" xfId="45189" xr:uid="{8B2802BE-0B38-4B3A-A2BA-6C42B91EC248}"/>
    <cellStyle name="40% - Accent6 3 3 4 3" xfId="31539" xr:uid="{FC235F48-E204-4EBB-9984-165E40BB2679}"/>
    <cellStyle name="40% - Accent6 3 3 4 4" xfId="17976" xr:uid="{BC3D60D4-C09B-4D06-A3EF-80977FC57F36}"/>
    <cellStyle name="40% - Accent6 3 3 5" xfId="45184" xr:uid="{FEA2B44F-D1AB-4A96-9382-41415AD08DD2}"/>
    <cellStyle name="40% - Accent6 3 3 6" xfId="31534" xr:uid="{966E3865-D7B8-44B3-9F98-9CF67DE0F67C}"/>
    <cellStyle name="40% - Accent6 3 3 7" xfId="17971" xr:uid="{374AAF0C-D830-4E43-86AC-11C5279EC876}"/>
    <cellStyle name="40% - Accent6 3 4" xfId="3502" xr:uid="{DDC4F277-8C84-4BAE-B4AC-9BFBAF092CA8}"/>
    <cellStyle name="40% - Accent6 3 4 2" xfId="3503" xr:uid="{5799E7EF-BFC1-44B1-BBF8-48EB850F70D8}"/>
    <cellStyle name="40% - Accent6 3 4 2 2" xfId="3504" xr:uid="{C5CE32C7-5E86-4BDF-AB9B-9D119CA25C7C}"/>
    <cellStyle name="40% - Accent6 3 4 2 2 2" xfId="45192" xr:uid="{259DBA18-F3FA-4FC4-9DF5-00FE0F3CF64C}"/>
    <cellStyle name="40% - Accent6 3 4 2 2 3" xfId="31542" xr:uid="{93501FA8-226D-458B-8364-8BF8102A2E00}"/>
    <cellStyle name="40% - Accent6 3 4 2 2 4" xfId="17979" xr:uid="{9B5BE5D0-7145-4AAF-AC6D-685F13643519}"/>
    <cellStyle name="40% - Accent6 3 4 2 3" xfId="45191" xr:uid="{100013E0-7017-424D-BF40-8A3CA6E1CE38}"/>
    <cellStyle name="40% - Accent6 3 4 2 4" xfId="31541" xr:uid="{F389FAE8-6ADC-4DA6-8D31-1C9FBB7E7E2D}"/>
    <cellStyle name="40% - Accent6 3 4 2 5" xfId="17978" xr:uid="{005EF77D-B417-4C2D-AE35-2A7062CC8697}"/>
    <cellStyle name="40% - Accent6 3 4 3" xfId="3505" xr:uid="{7AE39727-33C1-412D-8866-A82FA9EF0A47}"/>
    <cellStyle name="40% - Accent6 3 4 3 2" xfId="3506" xr:uid="{A9B3C030-34AB-4C76-B089-B4237D1888C5}"/>
    <cellStyle name="40% - Accent6 3 4 3 2 2" xfId="45194" xr:uid="{790B044B-D837-4E11-A280-D6BB7AE34A74}"/>
    <cellStyle name="40% - Accent6 3 4 3 2 3" xfId="31544" xr:uid="{A9A53D32-BC93-416F-BCF3-64CF722ECF5C}"/>
    <cellStyle name="40% - Accent6 3 4 3 2 4" xfId="17981" xr:uid="{CFE4D7B1-F962-40AB-BC55-8ED22161308D}"/>
    <cellStyle name="40% - Accent6 3 4 3 3" xfId="45193" xr:uid="{ACE405A8-BE05-4FED-BEE8-7A2736C6B01A}"/>
    <cellStyle name="40% - Accent6 3 4 3 4" xfId="31543" xr:uid="{E1AD05D2-6630-454D-B255-4A70BAF24F19}"/>
    <cellStyle name="40% - Accent6 3 4 3 5" xfId="17980" xr:uid="{B4D06CF5-43A5-4DAE-BC37-C17630CE9EF3}"/>
    <cellStyle name="40% - Accent6 3 4 4" xfId="3507" xr:uid="{917AE5B9-75B9-4375-B4AA-BF8908003FD2}"/>
    <cellStyle name="40% - Accent6 3 4 4 2" xfId="45195" xr:uid="{CAB0768C-9589-4629-8339-DA1E1B8B6E67}"/>
    <cellStyle name="40% - Accent6 3 4 4 3" xfId="31545" xr:uid="{8DA8A0CF-88DC-4241-8EA1-ACE3CF9E8ABB}"/>
    <cellStyle name="40% - Accent6 3 4 4 4" xfId="17982" xr:uid="{8270BEEA-D9A1-4668-B690-372D8F816C93}"/>
    <cellStyle name="40% - Accent6 3 4 5" xfId="45190" xr:uid="{596FB118-EC9D-4FAC-A93C-5C310EF24E88}"/>
    <cellStyle name="40% - Accent6 3 4 6" xfId="31540" xr:uid="{0F7350D8-976E-4C70-9151-6754DFB7FFCA}"/>
    <cellStyle name="40% - Accent6 3 4 7" xfId="17977" xr:uid="{645EC3A5-7B6D-465C-808B-42AA6012173D}"/>
    <cellStyle name="40% - Accent6 3 5" xfId="3508" xr:uid="{527CC17A-A4DF-461B-B5AD-B1EA53FA56CA}"/>
    <cellStyle name="40% - Accent6 3 5 2" xfId="3509" xr:uid="{BB9EF390-8777-49C1-892A-F9DEA93833CC}"/>
    <cellStyle name="40% - Accent6 3 5 2 2" xfId="3510" xr:uid="{36E0ACA5-F073-42BF-95EA-C0D34B2B395A}"/>
    <cellStyle name="40% - Accent6 3 5 2 2 2" xfId="45198" xr:uid="{BD2221FF-496A-4795-A877-C53AD4AB27F0}"/>
    <cellStyle name="40% - Accent6 3 5 2 2 3" xfId="31548" xr:uid="{8743885F-1863-4A14-A5E9-F217265DB8C0}"/>
    <cellStyle name="40% - Accent6 3 5 2 2 4" xfId="17985" xr:uid="{F94F7D12-FD05-4D51-8638-8E492ECE217F}"/>
    <cellStyle name="40% - Accent6 3 5 2 3" xfId="45197" xr:uid="{98CCBBB0-0B67-4125-8678-0FD21CE16984}"/>
    <cellStyle name="40% - Accent6 3 5 2 4" xfId="31547" xr:uid="{986FE925-8C78-4181-A488-E351B059AB2F}"/>
    <cellStyle name="40% - Accent6 3 5 2 5" xfId="17984" xr:uid="{B440C371-1E4E-4ED4-AF91-3D8308616F5D}"/>
    <cellStyle name="40% - Accent6 3 5 3" xfId="3511" xr:uid="{646D640F-AD45-47EE-88F9-20A9E66E2CD3}"/>
    <cellStyle name="40% - Accent6 3 5 3 2" xfId="3512" xr:uid="{859689F8-224B-4AA5-AE1F-04ACBAD6442D}"/>
    <cellStyle name="40% - Accent6 3 5 3 2 2" xfId="45200" xr:uid="{83A13313-4ED0-4970-BC29-440B6B1336E0}"/>
    <cellStyle name="40% - Accent6 3 5 3 2 3" xfId="31550" xr:uid="{7204EAF5-7300-47CA-9747-31FAEB1ABCF9}"/>
    <cellStyle name="40% - Accent6 3 5 3 2 4" xfId="17987" xr:uid="{EA52E09F-85E8-463A-BCF6-07BCC013C448}"/>
    <cellStyle name="40% - Accent6 3 5 3 3" xfId="45199" xr:uid="{10C2AFE5-F7CD-4808-AAFA-B81620585B63}"/>
    <cellStyle name="40% - Accent6 3 5 3 4" xfId="31549" xr:uid="{98F36833-69CB-43D6-9A77-3B7F75731E74}"/>
    <cellStyle name="40% - Accent6 3 5 3 5" xfId="17986" xr:uid="{58454E09-0D2E-41C7-9165-A3FF2EABCB7B}"/>
    <cellStyle name="40% - Accent6 3 5 4" xfId="3513" xr:uid="{968B4B50-6CAC-441E-8558-69BAA6E0CD51}"/>
    <cellStyle name="40% - Accent6 3 5 4 2" xfId="45201" xr:uid="{EE199C13-8110-4E9E-82E1-602B53EB1852}"/>
    <cellStyle name="40% - Accent6 3 5 4 3" xfId="31551" xr:uid="{F4176516-F4CA-4D6D-8ABF-1B1B77F6E655}"/>
    <cellStyle name="40% - Accent6 3 5 4 4" xfId="17988" xr:uid="{5FD0A2C1-8FF8-4493-BDF3-025DC7668E90}"/>
    <cellStyle name="40% - Accent6 3 5 5" xfId="45196" xr:uid="{F5BFF44F-DDCD-4236-8E15-DEA8D9584EA8}"/>
    <cellStyle name="40% - Accent6 3 5 6" xfId="31546" xr:uid="{4B736008-BB91-45D1-8595-9E85E513D629}"/>
    <cellStyle name="40% - Accent6 3 5 7" xfId="17983" xr:uid="{C6F285FC-AA58-4FEC-BA1B-C543B1F24237}"/>
    <cellStyle name="40% - Accent6 3 6" xfId="3514" xr:uid="{C8F98D99-46B7-41B7-B8F1-4AD37B578BAF}"/>
    <cellStyle name="40% - Accent6 3 6 2" xfId="3515" xr:uid="{CFA97165-E02E-42DB-BBAE-996637A74584}"/>
    <cellStyle name="40% - Accent6 3 6 2 2" xfId="45203" xr:uid="{5AF2934B-C95F-4D77-A484-E97BB00CBDC9}"/>
    <cellStyle name="40% - Accent6 3 6 2 3" xfId="31553" xr:uid="{9D89ECAC-70E7-4224-BB0B-E6F140B702F6}"/>
    <cellStyle name="40% - Accent6 3 6 2 4" xfId="17990" xr:uid="{0DE7BCAC-8180-4DD7-9F12-24EDF898D967}"/>
    <cellStyle name="40% - Accent6 3 6 3" xfId="45202" xr:uid="{A95AB04D-42CC-4E1F-B764-26318C71A19D}"/>
    <cellStyle name="40% - Accent6 3 6 4" xfId="31552" xr:uid="{AA3C1173-8DF5-47CC-895B-33DDCE92732E}"/>
    <cellStyle name="40% - Accent6 3 6 5" xfId="17989" xr:uid="{C6C7A4C9-FFA0-42EF-87A3-4F329FD9D0BD}"/>
    <cellStyle name="40% - Accent6 3 7" xfId="3516" xr:uid="{0BC123E6-27FE-48FD-A0E3-07381149AB7D}"/>
    <cellStyle name="40% - Accent6 3 7 2" xfId="3517" xr:uid="{391BEAAA-AF0C-4D41-9373-BA3A8E2EC07E}"/>
    <cellStyle name="40% - Accent6 3 7 2 2" xfId="45205" xr:uid="{8FEE7E54-4C36-4C9E-86F2-7103A87BA362}"/>
    <cellStyle name="40% - Accent6 3 7 2 3" xfId="31555" xr:uid="{B931E48D-03A4-4538-8A96-272E835CE7CD}"/>
    <cellStyle name="40% - Accent6 3 7 2 4" xfId="17992" xr:uid="{A59C0C73-9F08-4295-81FC-2B4456C8BE3F}"/>
    <cellStyle name="40% - Accent6 3 7 3" xfId="45204" xr:uid="{8DD74708-DF73-45B3-9A8E-0880562449DA}"/>
    <cellStyle name="40% - Accent6 3 7 4" xfId="31554" xr:uid="{B856BE8F-4C38-441B-85F9-85E28EFD46E1}"/>
    <cellStyle name="40% - Accent6 3 7 5" xfId="17991" xr:uid="{B1237E37-6595-4A90-B13A-868869F13D04}"/>
    <cellStyle name="40% - Accent6 3 8" xfId="3518" xr:uid="{5FEE0444-58E8-4C1A-94AA-BD7408682307}"/>
    <cellStyle name="40% - Accent6 3 8 2" xfId="45206" xr:uid="{FEC050AF-1BED-4442-9E40-27C337EE6702}"/>
    <cellStyle name="40% - Accent6 3 8 3" xfId="31556" xr:uid="{D82BEBCD-FB7D-4296-94D5-B0C0497DCB37}"/>
    <cellStyle name="40% - Accent6 3 8 4" xfId="17993" xr:uid="{EE7592B8-1FB1-4F52-B0F4-E42723149B65}"/>
    <cellStyle name="40% - Accent6 3 9" xfId="41820" xr:uid="{B0DFC0AB-7941-4798-80B0-2E6D758C32CA}"/>
    <cellStyle name="40% - Accent6 4" xfId="40" xr:uid="{B6DF8EB0-30F6-4172-963F-4A191AB9620B}"/>
    <cellStyle name="40% - Accent6 4 10" xfId="45207" xr:uid="{39FE1FE6-B5BC-4C87-A772-EFE7A3148873}"/>
    <cellStyle name="40% - Accent6 4 11" xfId="31557" xr:uid="{3A831D3A-871A-4B3C-949F-79C8671FFC31}"/>
    <cellStyle name="40% - Accent6 4 12" xfId="17994" xr:uid="{AA371F0C-5DCD-4DB5-A0F3-F886B928E2D6}"/>
    <cellStyle name="40% - Accent6 4 13" xfId="3519" xr:uid="{BE139474-F5E5-459F-8AB3-3348C060AD6E}"/>
    <cellStyle name="40% - Accent6 4 2" xfId="3520" xr:uid="{CAE5E4D3-63E1-4151-B529-75307E159597}"/>
    <cellStyle name="40% - Accent6 4 2 2" xfId="3521" xr:uid="{00F06FFB-1682-4B20-AEF3-A01FA7F739B4}"/>
    <cellStyle name="40% - Accent6 4 2 2 2" xfId="3522" xr:uid="{809C7809-D3A6-43B1-A0DA-D3C926D42685}"/>
    <cellStyle name="40% - Accent6 4 2 2 2 2" xfId="3523" xr:uid="{24B34B40-CD0F-4D8D-888F-22E4452DCCE3}"/>
    <cellStyle name="40% - Accent6 4 2 2 2 2 2" xfId="45211" xr:uid="{747DF75F-56BE-4179-BC42-6BCCFC625610}"/>
    <cellStyle name="40% - Accent6 4 2 2 2 2 3" xfId="31561" xr:uid="{886108AE-CDBC-4843-BC3C-4412274C6FD2}"/>
    <cellStyle name="40% - Accent6 4 2 2 2 2 4" xfId="17998" xr:uid="{B3055EDF-38F4-4D48-9359-E71ADB7C0BF9}"/>
    <cellStyle name="40% - Accent6 4 2 2 2 3" xfId="45210" xr:uid="{AD79ABA0-0EA2-4BEE-A8BC-3C152B32AAEE}"/>
    <cellStyle name="40% - Accent6 4 2 2 2 4" xfId="31560" xr:uid="{AE8EB8A7-8AED-43BD-9626-7A7026C94E03}"/>
    <cellStyle name="40% - Accent6 4 2 2 2 5" xfId="17997" xr:uid="{1DDD86C4-F147-46A6-A71F-77373EB1BB45}"/>
    <cellStyle name="40% - Accent6 4 2 2 3" xfId="3524" xr:uid="{5326BEA6-464C-4695-A421-5B90CE5B1859}"/>
    <cellStyle name="40% - Accent6 4 2 2 3 2" xfId="3525" xr:uid="{62CE39EA-3E34-4306-8F6B-EE6FF137FF75}"/>
    <cellStyle name="40% - Accent6 4 2 2 3 2 2" xfId="45213" xr:uid="{9D0ED10D-6B0E-4E3F-AE4B-0C2014D8CA92}"/>
    <cellStyle name="40% - Accent6 4 2 2 3 2 3" xfId="31563" xr:uid="{EDB0621F-45A7-4C3D-8B66-215301AE975A}"/>
    <cellStyle name="40% - Accent6 4 2 2 3 2 4" xfId="18000" xr:uid="{71A70BCB-D550-4E9A-AD87-481F901E5F47}"/>
    <cellStyle name="40% - Accent6 4 2 2 3 3" xfId="45212" xr:uid="{4EED11A2-BE5B-437A-8360-DFA525157714}"/>
    <cellStyle name="40% - Accent6 4 2 2 3 4" xfId="31562" xr:uid="{B50FAA96-B9A4-469E-8633-1B4863CE9FAA}"/>
    <cellStyle name="40% - Accent6 4 2 2 3 5" xfId="17999" xr:uid="{13BE5108-63F6-4DEA-903A-7C6E32917443}"/>
    <cellStyle name="40% - Accent6 4 2 2 4" xfId="3526" xr:uid="{7B5A3447-928C-490E-A008-445501F187E3}"/>
    <cellStyle name="40% - Accent6 4 2 2 4 2" xfId="45214" xr:uid="{3610E59A-7BF5-4B0C-858F-8A522BE27B9D}"/>
    <cellStyle name="40% - Accent6 4 2 2 4 3" xfId="31564" xr:uid="{4E02B495-E81D-45C6-892D-565B78601927}"/>
    <cellStyle name="40% - Accent6 4 2 2 4 4" xfId="18001" xr:uid="{6D76A3F4-7DA1-4964-A258-215376AE4129}"/>
    <cellStyle name="40% - Accent6 4 2 2 5" xfId="45209" xr:uid="{F641105D-27B0-4C00-BBD6-8EDA7030265E}"/>
    <cellStyle name="40% - Accent6 4 2 2 6" xfId="31559" xr:uid="{E49F6F00-4F37-48C0-8C7C-EFBC43F4DAD9}"/>
    <cellStyle name="40% - Accent6 4 2 2 7" xfId="17996" xr:uid="{1AD7216D-5A0C-4B3C-8ED5-E27FFC3CC52F}"/>
    <cellStyle name="40% - Accent6 4 2 3" xfId="3527" xr:uid="{41DD0DB5-6D90-4969-B5FD-23A66CA38B66}"/>
    <cellStyle name="40% - Accent6 4 2 3 2" xfId="3528" xr:uid="{28BFC588-0ABE-4473-873A-D0B1DBD7CB5B}"/>
    <cellStyle name="40% - Accent6 4 2 3 2 2" xfId="45216" xr:uid="{51F3586A-EAE6-487B-8E51-57C8C3CAB90C}"/>
    <cellStyle name="40% - Accent6 4 2 3 2 3" xfId="31566" xr:uid="{33605756-1EDB-4E3A-9A9E-0A31770452A9}"/>
    <cellStyle name="40% - Accent6 4 2 3 2 4" xfId="18003" xr:uid="{3798B0BD-05C4-4196-9A90-1B5C0CEB5D00}"/>
    <cellStyle name="40% - Accent6 4 2 3 3" xfId="45215" xr:uid="{D41AD57A-4A1C-4473-A490-0EE552723F1F}"/>
    <cellStyle name="40% - Accent6 4 2 3 4" xfId="31565" xr:uid="{C8E0FDCF-5917-4099-9A33-AA8B0ECEBA69}"/>
    <cellStyle name="40% - Accent6 4 2 3 5" xfId="18002" xr:uid="{E3C62EEB-32BB-4A00-BA2A-581B1B72BD10}"/>
    <cellStyle name="40% - Accent6 4 2 4" xfId="3529" xr:uid="{8C245BBC-6853-4554-8EEF-173DADC80DAB}"/>
    <cellStyle name="40% - Accent6 4 2 4 2" xfId="3530" xr:uid="{2E7B95B2-61B9-45BF-80E2-5D7154803837}"/>
    <cellStyle name="40% - Accent6 4 2 4 2 2" xfId="45218" xr:uid="{E5FF4014-C12A-44A1-A689-309C7EDC1CC6}"/>
    <cellStyle name="40% - Accent6 4 2 4 2 3" xfId="31568" xr:uid="{54656D78-3B70-48D6-844B-4D76962F931B}"/>
    <cellStyle name="40% - Accent6 4 2 4 2 4" xfId="18005" xr:uid="{B573B611-177F-4619-8B56-5EACA170E219}"/>
    <cellStyle name="40% - Accent6 4 2 4 3" xfId="45217" xr:uid="{AC395B43-D07D-4CC0-97D3-FFAC941395C1}"/>
    <cellStyle name="40% - Accent6 4 2 4 4" xfId="31567" xr:uid="{3088F1EF-A721-4EB4-A4F8-AFC2157BDF20}"/>
    <cellStyle name="40% - Accent6 4 2 4 5" xfId="18004" xr:uid="{A94AD927-39AE-48BD-BB15-48C42A828DB2}"/>
    <cellStyle name="40% - Accent6 4 2 5" xfId="3531" xr:uid="{6698C876-93FA-4CF6-8174-2B4A8FC5819B}"/>
    <cellStyle name="40% - Accent6 4 2 5 2" xfId="45219" xr:uid="{3FFEF7CD-58FC-48CA-A7FD-0399983C926A}"/>
    <cellStyle name="40% - Accent6 4 2 5 3" xfId="31569" xr:uid="{F6DA98D0-650C-447D-A7CC-0DC4886DEF2E}"/>
    <cellStyle name="40% - Accent6 4 2 5 4" xfId="18006" xr:uid="{D513A97F-0D07-420A-B2DA-C1FB9DA1DD00}"/>
    <cellStyle name="40% - Accent6 4 2 6" xfId="45208" xr:uid="{0D232E4E-D981-4B1F-853B-E9CC4A9A5D18}"/>
    <cellStyle name="40% - Accent6 4 2 7" xfId="31558" xr:uid="{16C871EF-8B4B-4AFB-8C50-4BB6489AA6FF}"/>
    <cellStyle name="40% - Accent6 4 2 8" xfId="17995" xr:uid="{C46CB168-FD04-47AA-9E69-A2E496068308}"/>
    <cellStyle name="40% - Accent6 4 3" xfId="3532" xr:uid="{05C0F70C-3E73-4FCD-A6DB-83B37322BDED}"/>
    <cellStyle name="40% - Accent6 4 3 2" xfId="3533" xr:uid="{DF4DA5C2-5EBD-4C64-857F-DDC1949E5DB9}"/>
    <cellStyle name="40% - Accent6 4 3 2 2" xfId="3534" xr:uid="{4ABE1E36-676E-41D4-AAF1-57EE2FC959A4}"/>
    <cellStyle name="40% - Accent6 4 3 2 2 2" xfId="45222" xr:uid="{E5D1F359-B0C2-427F-8FBE-5054768CBACE}"/>
    <cellStyle name="40% - Accent6 4 3 2 2 3" xfId="31572" xr:uid="{4A377356-475D-4524-90B4-B598F4520E35}"/>
    <cellStyle name="40% - Accent6 4 3 2 2 4" xfId="18009" xr:uid="{AB5F8ACC-A707-408D-9F32-84A5782C8D4C}"/>
    <cellStyle name="40% - Accent6 4 3 2 3" xfId="45221" xr:uid="{3F7C6F65-D5DE-4BBB-A501-2842154DC980}"/>
    <cellStyle name="40% - Accent6 4 3 2 4" xfId="31571" xr:uid="{A790686C-6CC3-45ED-83A8-72B47D09021A}"/>
    <cellStyle name="40% - Accent6 4 3 2 5" xfId="18008" xr:uid="{ADBC30FD-1317-43BB-AB07-574817546B4E}"/>
    <cellStyle name="40% - Accent6 4 3 3" xfId="3535" xr:uid="{011CACDE-DE1E-4A36-A901-AC29202E290D}"/>
    <cellStyle name="40% - Accent6 4 3 3 2" xfId="3536" xr:uid="{7508E36A-BBD9-4EB9-A368-A1A2BE9D12E0}"/>
    <cellStyle name="40% - Accent6 4 3 3 2 2" xfId="45224" xr:uid="{99E878C8-9025-48E2-B967-4A0AFF52FDA5}"/>
    <cellStyle name="40% - Accent6 4 3 3 2 3" xfId="31574" xr:uid="{D6815DE0-C41C-44FC-958F-44A733B07097}"/>
    <cellStyle name="40% - Accent6 4 3 3 2 4" xfId="18011" xr:uid="{1EC821CB-91C4-4900-9C5C-C57669725837}"/>
    <cellStyle name="40% - Accent6 4 3 3 3" xfId="45223" xr:uid="{4DCB52B9-730B-4BE2-AC01-B066595CC20A}"/>
    <cellStyle name="40% - Accent6 4 3 3 4" xfId="31573" xr:uid="{B1ECE746-116D-40F0-AA7A-903FB3DA37D3}"/>
    <cellStyle name="40% - Accent6 4 3 3 5" xfId="18010" xr:uid="{95814BF5-4D9A-49F8-A75E-802DA8CEFDE9}"/>
    <cellStyle name="40% - Accent6 4 3 4" xfId="3537" xr:uid="{162BBDFD-8C43-4218-A3CB-36A56A13343E}"/>
    <cellStyle name="40% - Accent6 4 3 4 2" xfId="45225" xr:uid="{ACEF6F4B-5E78-41F4-B7F9-B1DC82D38046}"/>
    <cellStyle name="40% - Accent6 4 3 4 3" xfId="31575" xr:uid="{26819865-0B93-4367-95FB-75D4C3A212CC}"/>
    <cellStyle name="40% - Accent6 4 3 4 4" xfId="18012" xr:uid="{DD9630B4-B539-4DAA-95BF-8B0BB4AA970A}"/>
    <cellStyle name="40% - Accent6 4 3 5" xfId="45220" xr:uid="{6EDD2921-95EC-424A-840B-E118E6C37D15}"/>
    <cellStyle name="40% - Accent6 4 3 6" xfId="31570" xr:uid="{8241D6E6-A859-41FB-B538-044B523D920C}"/>
    <cellStyle name="40% - Accent6 4 3 7" xfId="18007" xr:uid="{6B84B64B-39A4-46F8-AD83-CFB98E147E59}"/>
    <cellStyle name="40% - Accent6 4 4" xfId="3538" xr:uid="{281617D2-5C9F-42F1-AFFA-2F9162715E32}"/>
    <cellStyle name="40% - Accent6 4 4 2" xfId="3539" xr:uid="{1ED24825-4194-4E37-8C86-BC85DE2BD904}"/>
    <cellStyle name="40% - Accent6 4 4 2 2" xfId="3540" xr:uid="{FF3EDBAB-C4A6-4EEF-B712-AC5FB45D994D}"/>
    <cellStyle name="40% - Accent6 4 4 2 2 2" xfId="45228" xr:uid="{00E4E9A8-3786-4335-8E0D-611551302052}"/>
    <cellStyle name="40% - Accent6 4 4 2 2 3" xfId="31578" xr:uid="{0A0E1D16-2525-4D39-AABB-038D58D6785F}"/>
    <cellStyle name="40% - Accent6 4 4 2 2 4" xfId="18015" xr:uid="{0258FE52-570E-406B-B48E-E12C5382E5BB}"/>
    <cellStyle name="40% - Accent6 4 4 2 3" xfId="45227" xr:uid="{2602EB72-E3E4-4C1A-A06C-C61EC6FEA8F4}"/>
    <cellStyle name="40% - Accent6 4 4 2 4" xfId="31577" xr:uid="{7104FA8E-58C3-4276-A6CD-DC9E3EF9701A}"/>
    <cellStyle name="40% - Accent6 4 4 2 5" xfId="18014" xr:uid="{1A70FC0A-F65C-49CA-92E1-F8F133E9752A}"/>
    <cellStyle name="40% - Accent6 4 4 3" xfId="3541" xr:uid="{3106320A-0CB3-4A6C-8431-64DF532369F6}"/>
    <cellStyle name="40% - Accent6 4 4 3 2" xfId="3542" xr:uid="{3859E9DF-ACBF-46DE-9278-E21CB59AFD7A}"/>
    <cellStyle name="40% - Accent6 4 4 3 2 2" xfId="45230" xr:uid="{362BB9C1-FD8B-4F3D-87FF-D54F7777E61F}"/>
    <cellStyle name="40% - Accent6 4 4 3 2 3" xfId="31580" xr:uid="{B3F87F1B-007D-461C-B9C2-F613EE87D2D1}"/>
    <cellStyle name="40% - Accent6 4 4 3 2 4" xfId="18017" xr:uid="{61466E25-187A-4282-AFF6-6B50B5BD9258}"/>
    <cellStyle name="40% - Accent6 4 4 3 3" xfId="45229" xr:uid="{D8D1083F-C6E7-4AF7-87F7-5311ECA0A7C0}"/>
    <cellStyle name="40% - Accent6 4 4 3 4" xfId="31579" xr:uid="{219237C8-8D47-4A88-B71A-B63B66485F6E}"/>
    <cellStyle name="40% - Accent6 4 4 3 5" xfId="18016" xr:uid="{71A2147F-57A8-407B-815B-5861F96F84D6}"/>
    <cellStyle name="40% - Accent6 4 4 4" xfId="3543" xr:uid="{35A9FA47-201A-4624-868F-9C2737E73941}"/>
    <cellStyle name="40% - Accent6 4 4 4 2" xfId="45231" xr:uid="{519BA1C0-E41F-47D7-B461-0DD3B5CE9360}"/>
    <cellStyle name="40% - Accent6 4 4 4 3" xfId="31581" xr:uid="{E1A1BE7A-748A-4A71-9C34-F01882BDDE42}"/>
    <cellStyle name="40% - Accent6 4 4 4 4" xfId="18018" xr:uid="{AFCCC403-C2D9-46D0-B44A-B227BB096877}"/>
    <cellStyle name="40% - Accent6 4 4 5" xfId="45226" xr:uid="{BFCB7D49-86D7-4FF2-89F2-39ACB93F7ECD}"/>
    <cellStyle name="40% - Accent6 4 4 6" xfId="31576" xr:uid="{B1AB01B0-3C8F-46A4-9E0E-C50B3D4D1B37}"/>
    <cellStyle name="40% - Accent6 4 4 7" xfId="18013" xr:uid="{9DDCC176-C5EA-4CE1-B40B-D453A0AED6BE}"/>
    <cellStyle name="40% - Accent6 4 5" xfId="3544" xr:uid="{58EB6EBD-300C-4525-99C7-88CBD28BABCD}"/>
    <cellStyle name="40% - Accent6 4 5 2" xfId="3545" xr:uid="{030B8F8B-426E-4EA7-9968-672BC73193BA}"/>
    <cellStyle name="40% - Accent6 4 5 2 2" xfId="3546" xr:uid="{905F9DFB-0AD2-41E0-ABF9-535BFE7CD943}"/>
    <cellStyle name="40% - Accent6 4 5 2 2 2" xfId="45234" xr:uid="{F6F54F37-2EE5-4E1A-80C3-4C3829DF90F5}"/>
    <cellStyle name="40% - Accent6 4 5 2 2 3" xfId="31584" xr:uid="{DE48C468-7AFF-4284-95C7-0F0050AFDCF6}"/>
    <cellStyle name="40% - Accent6 4 5 2 2 4" xfId="18021" xr:uid="{4717203C-F1A9-42AE-A16A-3A443A5B0CE3}"/>
    <cellStyle name="40% - Accent6 4 5 2 3" xfId="45233" xr:uid="{C880E0B0-A631-4BC0-A215-C4CF80268D44}"/>
    <cellStyle name="40% - Accent6 4 5 2 4" xfId="31583" xr:uid="{106FF19F-06E7-4CED-BDB7-15BDF4EA85A8}"/>
    <cellStyle name="40% - Accent6 4 5 2 5" xfId="18020" xr:uid="{B67B7ED4-FC67-473A-BFD3-7285A0EB3954}"/>
    <cellStyle name="40% - Accent6 4 5 3" xfId="3547" xr:uid="{B2E0D853-FD49-4ABE-BB58-1D6B642D28BD}"/>
    <cellStyle name="40% - Accent6 4 5 3 2" xfId="3548" xr:uid="{F3397224-384F-4CC1-B988-049A9BFFC6BC}"/>
    <cellStyle name="40% - Accent6 4 5 3 2 2" xfId="45236" xr:uid="{00597F85-5717-46B1-9FF5-DA41A61E505C}"/>
    <cellStyle name="40% - Accent6 4 5 3 2 3" xfId="31586" xr:uid="{9694F242-51A4-48DA-9EEC-E74499B75078}"/>
    <cellStyle name="40% - Accent6 4 5 3 2 4" xfId="18023" xr:uid="{7830FFA0-1D11-4DD8-AA2D-54BBFDF5B281}"/>
    <cellStyle name="40% - Accent6 4 5 3 3" xfId="45235" xr:uid="{88F6E38B-8087-4A21-A550-3DD7EDDFF9A1}"/>
    <cellStyle name="40% - Accent6 4 5 3 4" xfId="31585" xr:uid="{32FE0AE1-EC44-45DB-90D5-9DDF44F08590}"/>
    <cellStyle name="40% - Accent6 4 5 3 5" xfId="18022" xr:uid="{D99277C0-5425-425A-84C7-E7B5C0B1F47B}"/>
    <cellStyle name="40% - Accent6 4 5 4" xfId="3549" xr:uid="{663746EC-9A06-4F1D-A140-2A530AB0095E}"/>
    <cellStyle name="40% - Accent6 4 5 4 2" xfId="45237" xr:uid="{257F5A32-C643-47D1-A170-9746FDC4E182}"/>
    <cellStyle name="40% - Accent6 4 5 4 3" xfId="31587" xr:uid="{10098761-1806-47C4-BC90-D3A7C0162508}"/>
    <cellStyle name="40% - Accent6 4 5 4 4" xfId="18024" xr:uid="{3E904DD4-4E4A-48E5-B14F-9F3A256EA63D}"/>
    <cellStyle name="40% - Accent6 4 5 5" xfId="45232" xr:uid="{4AACDFDD-5E4C-4DEC-97FE-1AADC9E1E311}"/>
    <cellStyle name="40% - Accent6 4 5 6" xfId="31582" xr:uid="{EDA2C8F1-D98A-439F-9455-E2A2B924A622}"/>
    <cellStyle name="40% - Accent6 4 5 7" xfId="18019" xr:uid="{50D5192E-7A82-4B3E-AD3D-E79C336CC51A}"/>
    <cellStyle name="40% - Accent6 4 6" xfId="3550" xr:uid="{23C4EB83-E0AD-4482-BB01-ABCE1A93EB67}"/>
    <cellStyle name="40% - Accent6 4 6 2" xfId="3551" xr:uid="{E7C8B46C-2992-422C-ABEF-80C72311A9C4}"/>
    <cellStyle name="40% - Accent6 4 6 2 2" xfId="45239" xr:uid="{9153177B-8C56-4C34-8572-FAD0A7117D7A}"/>
    <cellStyle name="40% - Accent6 4 6 2 3" xfId="31589" xr:uid="{029EA2E2-317B-469D-A541-F1599C130058}"/>
    <cellStyle name="40% - Accent6 4 6 2 4" xfId="18026" xr:uid="{C22BD893-8067-4CE0-AF1F-48EB9C60DE29}"/>
    <cellStyle name="40% - Accent6 4 6 3" xfId="45238" xr:uid="{44380873-B390-4CB0-A8D1-DA161C9E9A58}"/>
    <cellStyle name="40% - Accent6 4 6 4" xfId="31588" xr:uid="{0B3288EE-8594-4C2D-95FA-6835752C6A2B}"/>
    <cellStyle name="40% - Accent6 4 6 5" xfId="18025" xr:uid="{032A8C89-6103-4DD0-BD95-F0AD702F6E63}"/>
    <cellStyle name="40% - Accent6 4 7" xfId="3552" xr:uid="{E5F51756-D1B5-4A51-A344-7EB6DEBEB454}"/>
    <cellStyle name="40% - Accent6 4 7 2" xfId="3553" xr:uid="{20D2A1A8-3078-4475-9130-61183588886B}"/>
    <cellStyle name="40% - Accent6 4 7 2 2" xfId="45241" xr:uid="{AD5433BE-03A6-41B2-8B08-DBE6944A3460}"/>
    <cellStyle name="40% - Accent6 4 7 2 3" xfId="31591" xr:uid="{116DBFBF-04A2-4331-ACA9-4E9173AE406D}"/>
    <cellStyle name="40% - Accent6 4 7 2 4" xfId="18028" xr:uid="{E6CA62CC-A65C-4E6B-AB53-7F0AE9A55B0C}"/>
    <cellStyle name="40% - Accent6 4 7 3" xfId="45240" xr:uid="{8B4D4488-C892-4532-AA4D-6AA25A9A21E5}"/>
    <cellStyle name="40% - Accent6 4 7 4" xfId="31590" xr:uid="{C10CF4C8-6377-4E05-BDD0-7DDA9F5CCD19}"/>
    <cellStyle name="40% - Accent6 4 7 5" xfId="18027" xr:uid="{515E16C9-F8E9-48EC-ACC8-BD6C0642FC90}"/>
    <cellStyle name="40% - Accent6 4 8" xfId="3554" xr:uid="{F171A7C2-1A84-4AD3-90F4-53FC574C1DB6}"/>
    <cellStyle name="40% - Accent6 4 8 2" xfId="45242" xr:uid="{3BDAEF6A-ACBA-4283-924E-DFDAFD65EADF}"/>
    <cellStyle name="40% - Accent6 4 8 3" xfId="31592" xr:uid="{924AB6C1-935F-4148-95DA-42737868362F}"/>
    <cellStyle name="40% - Accent6 4 8 4" xfId="18029" xr:uid="{A919A014-AE07-4A46-9BA8-E6BCE7F05710}"/>
    <cellStyle name="40% - Accent6 4 9" xfId="41818" xr:uid="{40813CA8-09C1-411C-8C93-9D4A79BFA4A7}"/>
    <cellStyle name="40% - Accent6 5" xfId="3555" xr:uid="{C3097201-8E87-4BC2-897E-21F32BD3D757}"/>
    <cellStyle name="40% - Accent6 5 10" xfId="31593" xr:uid="{E21AD305-7DEE-46BD-934B-9FA06C2D98F3}"/>
    <cellStyle name="40% - Accent6 5 11" xfId="18030" xr:uid="{71E4A41C-A921-4B0A-8011-0C85C2072C5B}"/>
    <cellStyle name="40% - Accent6 5 2" xfId="3556" xr:uid="{FE11A071-4F7F-46AD-9969-F15B07F49266}"/>
    <cellStyle name="40% - Accent6 5 2 2" xfId="3557" xr:uid="{50FF782E-77A1-4E6A-9E1A-2D92C355845D}"/>
    <cellStyle name="40% - Accent6 5 2 2 2" xfId="3558" xr:uid="{C2B43FB4-ACB8-4CFF-9EAC-DDE16E08E86C}"/>
    <cellStyle name="40% - Accent6 5 2 2 2 2" xfId="3559" xr:uid="{991DA8A2-D6BC-49DE-A4D3-F0D8041D2247}"/>
    <cellStyle name="40% - Accent6 5 2 2 2 2 2" xfId="45247" xr:uid="{86E23CC3-B3F1-4145-8347-D7E12B50D7FC}"/>
    <cellStyle name="40% - Accent6 5 2 2 2 2 3" xfId="31597" xr:uid="{C890CF0C-4CF2-495B-AB48-3B91532A343C}"/>
    <cellStyle name="40% - Accent6 5 2 2 2 2 4" xfId="18034" xr:uid="{2D2FBF5F-6D59-444E-B581-58A2CFB241C7}"/>
    <cellStyle name="40% - Accent6 5 2 2 2 3" xfId="45246" xr:uid="{2A3F9E9B-A409-4796-B0F9-3A1C5AAF5FE2}"/>
    <cellStyle name="40% - Accent6 5 2 2 2 4" xfId="31596" xr:uid="{4B73A6AA-6EBF-4018-86A6-B09B1D08441B}"/>
    <cellStyle name="40% - Accent6 5 2 2 2 5" xfId="18033" xr:uid="{68BEAC7D-24A8-450F-AF67-A5F29049613B}"/>
    <cellStyle name="40% - Accent6 5 2 2 3" xfId="3560" xr:uid="{07A1B8E3-941F-45CB-B1BE-65D58A8453B7}"/>
    <cellStyle name="40% - Accent6 5 2 2 3 2" xfId="3561" xr:uid="{09A89CB4-6188-4669-B0B8-F98A139EA99B}"/>
    <cellStyle name="40% - Accent6 5 2 2 3 2 2" xfId="45249" xr:uid="{8AF6907F-25FF-48E2-A3DE-2784EA9D5298}"/>
    <cellStyle name="40% - Accent6 5 2 2 3 2 3" xfId="31599" xr:uid="{3FFFB1F1-3D8D-485D-810F-8E3605373062}"/>
    <cellStyle name="40% - Accent6 5 2 2 3 2 4" xfId="18036" xr:uid="{E314B128-8A27-470C-A59C-5D86C39A3E17}"/>
    <cellStyle name="40% - Accent6 5 2 2 3 3" xfId="45248" xr:uid="{01A7B5DD-E3B6-4A5D-AB41-641BF10596F9}"/>
    <cellStyle name="40% - Accent6 5 2 2 3 4" xfId="31598" xr:uid="{30C2AB25-7F43-4712-8FC9-8044791BCD2A}"/>
    <cellStyle name="40% - Accent6 5 2 2 3 5" xfId="18035" xr:uid="{14F29D89-506E-4149-A5A8-F42C685F4733}"/>
    <cellStyle name="40% - Accent6 5 2 2 4" xfId="3562" xr:uid="{01ED54A0-264A-4BA7-AD8D-2F847BCDB846}"/>
    <cellStyle name="40% - Accent6 5 2 2 4 2" xfId="45250" xr:uid="{B5C8CF32-FCC8-4052-BAD5-01D2736E2047}"/>
    <cellStyle name="40% - Accent6 5 2 2 4 3" xfId="31600" xr:uid="{A260C112-006B-4CAC-9662-A844BAAF2462}"/>
    <cellStyle name="40% - Accent6 5 2 2 4 4" xfId="18037" xr:uid="{327BE27F-AFA9-4683-8D56-9532DF724CFE}"/>
    <cellStyle name="40% - Accent6 5 2 2 5" xfId="45245" xr:uid="{CD92812D-9B5B-4D64-85C5-8DD0FA1AECF8}"/>
    <cellStyle name="40% - Accent6 5 2 2 6" xfId="31595" xr:uid="{475CAE87-502C-436D-AEBF-0C37DE447233}"/>
    <cellStyle name="40% - Accent6 5 2 2 7" xfId="18032" xr:uid="{1857B5AB-98F7-471D-A3CF-95AF5DAA9758}"/>
    <cellStyle name="40% - Accent6 5 2 3" xfId="3563" xr:uid="{2BF56DEB-149E-47F0-89EB-7A7F655D0FB3}"/>
    <cellStyle name="40% - Accent6 5 2 3 2" xfId="3564" xr:uid="{2ACC51E7-E6F9-435B-9B01-C433909217CE}"/>
    <cellStyle name="40% - Accent6 5 2 3 2 2" xfId="45252" xr:uid="{1A0974C8-5737-4745-854E-40579A7B7593}"/>
    <cellStyle name="40% - Accent6 5 2 3 2 3" xfId="31602" xr:uid="{F002C6F2-028C-4456-A680-154FE0E843A4}"/>
    <cellStyle name="40% - Accent6 5 2 3 2 4" xfId="18039" xr:uid="{7688ED19-AB89-4701-8EBB-293EB06B93F7}"/>
    <cellStyle name="40% - Accent6 5 2 3 3" xfId="45251" xr:uid="{72E4D233-E3B5-4F28-A9D5-66B3287EF1DE}"/>
    <cellStyle name="40% - Accent6 5 2 3 4" xfId="31601" xr:uid="{17B47B14-3B99-4A46-A09F-42F4395E2E90}"/>
    <cellStyle name="40% - Accent6 5 2 3 5" xfId="18038" xr:uid="{83E7D99E-A996-442B-80B9-90044DA186A8}"/>
    <cellStyle name="40% - Accent6 5 2 4" xfId="3565" xr:uid="{981A4E51-6BAF-40A3-B400-6632E3DC49A0}"/>
    <cellStyle name="40% - Accent6 5 2 4 2" xfId="3566" xr:uid="{BD960402-2BB2-49B1-B8CD-9D0F655F78FB}"/>
    <cellStyle name="40% - Accent6 5 2 4 2 2" xfId="45254" xr:uid="{FEDD7BBC-B5EF-47E8-8944-D6DEDDEBD367}"/>
    <cellStyle name="40% - Accent6 5 2 4 2 3" xfId="31604" xr:uid="{A690E586-5A3B-429D-8944-CCF2E2E27B6F}"/>
    <cellStyle name="40% - Accent6 5 2 4 2 4" xfId="18041" xr:uid="{50A76D64-9E27-4BDD-A6A2-62DE92163DA7}"/>
    <cellStyle name="40% - Accent6 5 2 4 3" xfId="45253" xr:uid="{593DDC5D-62E7-4F7E-AB0D-EF1057D00096}"/>
    <cellStyle name="40% - Accent6 5 2 4 4" xfId="31603" xr:uid="{D5F24F8C-9CDE-470D-9FEE-5CDF67E16AC1}"/>
    <cellStyle name="40% - Accent6 5 2 4 5" xfId="18040" xr:uid="{07D85644-104A-4B5F-80AD-77E2189D32B3}"/>
    <cellStyle name="40% - Accent6 5 2 5" xfId="3567" xr:uid="{886BA021-B595-4CBB-9324-1C7E8DA30FC5}"/>
    <cellStyle name="40% - Accent6 5 2 5 2" xfId="45255" xr:uid="{C61E0838-50D2-4A58-B863-788D0A75FE65}"/>
    <cellStyle name="40% - Accent6 5 2 5 3" xfId="31605" xr:uid="{5423496B-D974-44BE-AED6-229840028D5B}"/>
    <cellStyle name="40% - Accent6 5 2 5 4" xfId="18042" xr:uid="{B228EDA0-8DA0-44AE-A6FE-1527EA8911BB}"/>
    <cellStyle name="40% - Accent6 5 2 6" xfId="45244" xr:uid="{3833CE31-4F48-4413-BC83-C757D6DC28B6}"/>
    <cellStyle name="40% - Accent6 5 2 7" xfId="31594" xr:uid="{DE1376E6-E85A-47E0-8D93-941A32630B5D}"/>
    <cellStyle name="40% - Accent6 5 2 8" xfId="18031" xr:uid="{04FFF7A6-60C4-4A35-AF9C-04ECBBA9DD94}"/>
    <cellStyle name="40% - Accent6 5 3" xfId="3568" xr:uid="{276AB115-243D-4449-A8E4-3300EF09EDC9}"/>
    <cellStyle name="40% - Accent6 5 3 2" xfId="3569" xr:uid="{0DD37E16-EDA5-4F99-9CC3-8FC8BC1C3A38}"/>
    <cellStyle name="40% - Accent6 5 3 2 2" xfId="3570" xr:uid="{71F8C764-96FB-41F0-9EC4-D8EDE6945F0D}"/>
    <cellStyle name="40% - Accent6 5 3 2 2 2" xfId="45258" xr:uid="{FC3E1485-C2B6-4358-A3D7-E64A8178977C}"/>
    <cellStyle name="40% - Accent6 5 3 2 2 3" xfId="31608" xr:uid="{58B04FA1-87E2-49EE-922F-408534BBA21F}"/>
    <cellStyle name="40% - Accent6 5 3 2 2 4" xfId="18045" xr:uid="{EA423749-590F-43FF-AEEA-9961E2CDEC89}"/>
    <cellStyle name="40% - Accent6 5 3 2 3" xfId="45257" xr:uid="{A745CA8A-A16F-4246-BCB9-9BE3A37EC9DA}"/>
    <cellStyle name="40% - Accent6 5 3 2 4" xfId="31607" xr:uid="{3A762B11-6A34-4720-A676-753B74949EA1}"/>
    <cellStyle name="40% - Accent6 5 3 2 5" xfId="18044" xr:uid="{31DC131E-E31E-48F1-9AAD-B742C8C8AB64}"/>
    <cellStyle name="40% - Accent6 5 3 3" xfId="3571" xr:uid="{CC20FE52-50F6-4F0F-8F94-D47C8D62448B}"/>
    <cellStyle name="40% - Accent6 5 3 3 2" xfId="3572" xr:uid="{FA4EEBD9-C564-4B3D-A5A8-6A8100890D07}"/>
    <cellStyle name="40% - Accent6 5 3 3 2 2" xfId="45260" xr:uid="{91108EE9-7D12-4ED0-B97C-0FEE23EB0A82}"/>
    <cellStyle name="40% - Accent6 5 3 3 2 3" xfId="31610" xr:uid="{50F350D9-631E-42F4-8F7D-A7D3BCE054EA}"/>
    <cellStyle name="40% - Accent6 5 3 3 2 4" xfId="18047" xr:uid="{44FAA890-4F18-4B82-9FB0-DBE7A8D32D11}"/>
    <cellStyle name="40% - Accent6 5 3 3 3" xfId="45259" xr:uid="{54A7310B-0E09-4A8C-93CF-2350CC2D1E27}"/>
    <cellStyle name="40% - Accent6 5 3 3 4" xfId="31609" xr:uid="{DA17E49C-CDE7-493F-AD72-486F3093D1EE}"/>
    <cellStyle name="40% - Accent6 5 3 3 5" xfId="18046" xr:uid="{DBA8DB64-CC4A-4D8A-A58A-CD1D9088E442}"/>
    <cellStyle name="40% - Accent6 5 3 4" xfId="3573" xr:uid="{8B3927AC-E976-465D-AEE9-C630E0E1200B}"/>
    <cellStyle name="40% - Accent6 5 3 4 2" xfId="45261" xr:uid="{16B42383-CDB7-49E3-A315-7AA1D0FC7463}"/>
    <cellStyle name="40% - Accent6 5 3 4 3" xfId="31611" xr:uid="{C06927C4-6AAE-41E1-9F51-6D2A40B1133C}"/>
    <cellStyle name="40% - Accent6 5 3 4 4" xfId="18048" xr:uid="{3906EBB6-BF51-4E56-BED2-6381A768D046}"/>
    <cellStyle name="40% - Accent6 5 3 5" xfId="45256" xr:uid="{BB63BB7E-6D93-4061-80A8-22AC0F680AC0}"/>
    <cellStyle name="40% - Accent6 5 3 6" xfId="31606" xr:uid="{7D61ECE6-3C48-4DE2-A14E-2831032F361A}"/>
    <cellStyle name="40% - Accent6 5 3 7" xfId="18043" xr:uid="{A52A1109-B5E3-418E-9186-3D9F2742B3DD}"/>
    <cellStyle name="40% - Accent6 5 4" xfId="3574" xr:uid="{7AAE1608-ED01-4BC2-A532-CB33FF329C66}"/>
    <cellStyle name="40% - Accent6 5 4 2" xfId="3575" xr:uid="{B6A1F1C6-2A1E-4E8D-A852-4966BAC736F1}"/>
    <cellStyle name="40% - Accent6 5 4 2 2" xfId="3576" xr:uid="{439919E2-C021-431B-ADB8-D79B152C2360}"/>
    <cellStyle name="40% - Accent6 5 4 2 2 2" xfId="45264" xr:uid="{7BE816A0-C52A-4869-B037-4D1B2EAC219E}"/>
    <cellStyle name="40% - Accent6 5 4 2 2 3" xfId="31614" xr:uid="{DD8E2079-B00D-4185-B1DE-FEF3753E663D}"/>
    <cellStyle name="40% - Accent6 5 4 2 2 4" xfId="18051" xr:uid="{03148990-8411-4E56-9E7E-1BFAB8E3E27F}"/>
    <cellStyle name="40% - Accent6 5 4 2 3" xfId="45263" xr:uid="{40865EE3-A546-4D12-9720-45A7BA6B556B}"/>
    <cellStyle name="40% - Accent6 5 4 2 4" xfId="31613" xr:uid="{B9C1B9FA-2AAC-4363-A07F-0B0E5019CC92}"/>
    <cellStyle name="40% - Accent6 5 4 2 5" xfId="18050" xr:uid="{34750B8B-744F-4D8F-8E96-068A60AF488F}"/>
    <cellStyle name="40% - Accent6 5 4 3" xfId="3577" xr:uid="{67E48FA0-9CD7-4431-95A1-E25E397A7642}"/>
    <cellStyle name="40% - Accent6 5 4 3 2" xfId="3578" xr:uid="{19682A14-5683-4F07-A6A0-D14B2F2AFB0C}"/>
    <cellStyle name="40% - Accent6 5 4 3 2 2" xfId="45266" xr:uid="{DC5B814F-79D7-4DAB-B837-2BEBC65583AA}"/>
    <cellStyle name="40% - Accent6 5 4 3 2 3" xfId="31616" xr:uid="{9B3C156E-4492-4923-AF2B-60FF8941AC8F}"/>
    <cellStyle name="40% - Accent6 5 4 3 2 4" xfId="18053" xr:uid="{1988CF27-2BBF-42C8-B466-18448394BF15}"/>
    <cellStyle name="40% - Accent6 5 4 3 3" xfId="45265" xr:uid="{8DA747B0-5714-462E-ABE7-A70D4C92B0F2}"/>
    <cellStyle name="40% - Accent6 5 4 3 4" xfId="31615" xr:uid="{30187923-E9C7-4025-A91A-6C06AD470D2E}"/>
    <cellStyle name="40% - Accent6 5 4 3 5" xfId="18052" xr:uid="{61E49053-A702-4E5D-A733-1D267A6CAAB8}"/>
    <cellStyle name="40% - Accent6 5 4 4" xfId="3579" xr:uid="{D117A1CC-0CFC-4AF1-B6B5-FACD986280C4}"/>
    <cellStyle name="40% - Accent6 5 4 4 2" xfId="45267" xr:uid="{E0651741-D640-4F34-B1BB-AE16A24DD1B7}"/>
    <cellStyle name="40% - Accent6 5 4 4 3" xfId="31617" xr:uid="{37E89C09-3502-4705-9720-CC974C92FE9C}"/>
    <cellStyle name="40% - Accent6 5 4 4 4" xfId="18054" xr:uid="{F487AEBF-3FA5-412D-B8ED-5512AC0CD5E6}"/>
    <cellStyle name="40% - Accent6 5 4 5" xfId="45262" xr:uid="{E051170E-736B-4C96-AC6E-A9E33C7BB7AB}"/>
    <cellStyle name="40% - Accent6 5 4 6" xfId="31612" xr:uid="{F30681ED-820F-427C-B494-A0ED06079A9B}"/>
    <cellStyle name="40% - Accent6 5 4 7" xfId="18049" xr:uid="{087A2394-B72D-4D27-88FF-68C6B5ABAB79}"/>
    <cellStyle name="40% - Accent6 5 5" xfId="3580" xr:uid="{661A8F53-DD61-4F47-91CB-BE4835F70C1C}"/>
    <cellStyle name="40% - Accent6 5 5 2" xfId="3581" xr:uid="{D25F959F-AB87-4802-8C16-530AA56ADD51}"/>
    <cellStyle name="40% - Accent6 5 5 2 2" xfId="3582" xr:uid="{C24125B5-7A98-4906-8676-E0C665AB60B5}"/>
    <cellStyle name="40% - Accent6 5 5 2 2 2" xfId="45270" xr:uid="{DEAD148E-9EAD-45E5-8503-890EA41E5E4A}"/>
    <cellStyle name="40% - Accent6 5 5 2 2 3" xfId="31620" xr:uid="{DA9D690C-F89E-4FF0-8E26-7911E96EE734}"/>
    <cellStyle name="40% - Accent6 5 5 2 2 4" xfId="18057" xr:uid="{DA14549B-CCE2-4295-BC38-5A5E328D05D2}"/>
    <cellStyle name="40% - Accent6 5 5 2 3" xfId="45269" xr:uid="{0FFDDBD9-599D-4CD4-8A33-4746863068FA}"/>
    <cellStyle name="40% - Accent6 5 5 2 4" xfId="31619" xr:uid="{98AC77C3-6E01-4F1C-8E5B-990788A68982}"/>
    <cellStyle name="40% - Accent6 5 5 2 5" xfId="18056" xr:uid="{6E402AE6-C54C-4727-82C0-D78D55559DDE}"/>
    <cellStyle name="40% - Accent6 5 5 3" xfId="3583" xr:uid="{B3067BBD-E21E-4DF5-94B8-963524923CD7}"/>
    <cellStyle name="40% - Accent6 5 5 3 2" xfId="3584" xr:uid="{DB9AA7EF-6138-44D7-AACD-1CD3C5EFBCE3}"/>
    <cellStyle name="40% - Accent6 5 5 3 2 2" xfId="45272" xr:uid="{6A730886-33C5-41DA-A7AD-3321EB94BFF2}"/>
    <cellStyle name="40% - Accent6 5 5 3 2 3" xfId="31622" xr:uid="{0EBCEA04-2E6F-4ADC-9641-E50503481F5B}"/>
    <cellStyle name="40% - Accent6 5 5 3 2 4" xfId="18059" xr:uid="{74584AFC-3F32-4F33-BC3D-1DF0BB6DA2B3}"/>
    <cellStyle name="40% - Accent6 5 5 3 3" xfId="45271" xr:uid="{919832AA-A545-44E4-AB5F-8D31E861D8EA}"/>
    <cellStyle name="40% - Accent6 5 5 3 4" xfId="31621" xr:uid="{06D15D96-43BB-46BD-AA57-E1B0A59272A0}"/>
    <cellStyle name="40% - Accent6 5 5 3 5" xfId="18058" xr:uid="{768CD65C-8885-4EC8-A0A0-4DD90EFFCC34}"/>
    <cellStyle name="40% - Accent6 5 5 4" xfId="3585" xr:uid="{0E58098F-2429-45FF-9701-D8A01BD094F6}"/>
    <cellStyle name="40% - Accent6 5 5 4 2" xfId="45273" xr:uid="{636F8645-ED30-4EF6-A920-02019F90FE8B}"/>
    <cellStyle name="40% - Accent6 5 5 4 3" xfId="31623" xr:uid="{01D19AA6-238B-4F2D-BCFB-8DA4B5D4B1A2}"/>
    <cellStyle name="40% - Accent6 5 5 4 4" xfId="18060" xr:uid="{F34ED146-DAAA-4D2D-91B7-6634AA626A87}"/>
    <cellStyle name="40% - Accent6 5 5 5" xfId="45268" xr:uid="{69715BD3-04B2-4993-9A52-692FDC871107}"/>
    <cellStyle name="40% - Accent6 5 5 6" xfId="31618" xr:uid="{B41D3C93-5E2A-498B-97BD-2B4ECCA634F8}"/>
    <cellStyle name="40% - Accent6 5 5 7" xfId="18055" xr:uid="{35D571C5-568A-4EBD-B37C-B7764DF66921}"/>
    <cellStyle name="40% - Accent6 5 6" xfId="3586" xr:uid="{240494F2-9F16-4062-8C64-176344DA113A}"/>
    <cellStyle name="40% - Accent6 5 6 2" xfId="3587" xr:uid="{565E66C5-4DAB-4030-B240-139B827D50BA}"/>
    <cellStyle name="40% - Accent6 5 6 2 2" xfId="45275" xr:uid="{5A0C82CE-A437-4B30-8E6D-AFD086C2352B}"/>
    <cellStyle name="40% - Accent6 5 6 2 3" xfId="31625" xr:uid="{1E1A3D9B-1784-4ABD-BC9C-EFA39E1FD039}"/>
    <cellStyle name="40% - Accent6 5 6 2 4" xfId="18062" xr:uid="{B0515A21-3045-43EB-B7A7-A06AAF0965FD}"/>
    <cellStyle name="40% - Accent6 5 6 3" xfId="45274" xr:uid="{9B834C90-9EAF-4443-B664-02156CFBB487}"/>
    <cellStyle name="40% - Accent6 5 6 4" xfId="31624" xr:uid="{CF11B49A-3334-4B15-AB8B-F508ED080779}"/>
    <cellStyle name="40% - Accent6 5 6 5" xfId="18061" xr:uid="{97DA5B5D-409A-4D6D-B253-48855679A9BC}"/>
    <cellStyle name="40% - Accent6 5 7" xfId="3588" xr:uid="{960985EF-AA62-4E4F-ADAF-CD65E6479035}"/>
    <cellStyle name="40% - Accent6 5 7 2" xfId="3589" xr:uid="{579A4F37-5748-4FC7-97F2-654F3722AB79}"/>
    <cellStyle name="40% - Accent6 5 7 2 2" xfId="45277" xr:uid="{DFE24305-52CE-4421-9BE8-D3E22FCCA943}"/>
    <cellStyle name="40% - Accent6 5 7 2 3" xfId="31627" xr:uid="{F1C8F492-709F-498E-AE05-6BB17F9E8066}"/>
    <cellStyle name="40% - Accent6 5 7 2 4" xfId="18064" xr:uid="{BEAD1DE2-816B-466F-8403-CFC44CFCE7D9}"/>
    <cellStyle name="40% - Accent6 5 7 3" xfId="45276" xr:uid="{31957173-3508-4B38-A796-E1D44A3E3169}"/>
    <cellStyle name="40% - Accent6 5 7 4" xfId="31626" xr:uid="{99B4E512-B7A5-4C0B-A8BB-7CBAF3333BBB}"/>
    <cellStyle name="40% - Accent6 5 7 5" xfId="18063" xr:uid="{2BA4E047-56A1-4677-805C-9BB547521DAA}"/>
    <cellStyle name="40% - Accent6 5 8" xfId="3590" xr:uid="{C48D16BD-7C80-43A6-9E93-77F70488212D}"/>
    <cellStyle name="40% - Accent6 5 8 2" xfId="45278" xr:uid="{076C5698-37A4-44F2-827C-D1E0CC90D34A}"/>
    <cellStyle name="40% - Accent6 5 8 3" xfId="31628" xr:uid="{F6C6423F-29DA-4EAA-9692-AAEAF7898A43}"/>
    <cellStyle name="40% - Accent6 5 8 4" xfId="18065" xr:uid="{BA943E2B-DC22-409B-8C75-6050B98FBE12}"/>
    <cellStyle name="40% - Accent6 5 9" xfId="45243" xr:uid="{836A1661-C3B8-43E4-8197-4BF71C258781}"/>
    <cellStyle name="40% - Accent6 6" xfId="3591" xr:uid="{F57D6BF4-5635-4236-B138-6B6E6B2B20AC}"/>
    <cellStyle name="40% - Accent6 6 10" xfId="31629" xr:uid="{A1D9C1AD-467E-4128-A55D-F0DFA57C659D}"/>
    <cellStyle name="40% - Accent6 6 11" xfId="18066" xr:uid="{1374B1EE-B8C3-4253-AC49-8DEED67614AF}"/>
    <cellStyle name="40% - Accent6 6 2" xfId="3592" xr:uid="{93C616F0-C04E-42B4-9808-633F15B44D01}"/>
    <cellStyle name="40% - Accent6 6 2 2" xfId="3593" xr:uid="{E09469F5-0347-493A-B527-C69C481DDDD2}"/>
    <cellStyle name="40% - Accent6 6 2 2 2" xfId="3594" xr:uid="{87FAEC88-40DF-4207-A6A7-4A38487529DC}"/>
    <cellStyle name="40% - Accent6 6 2 2 2 2" xfId="3595" xr:uid="{D068429D-C781-455A-84F2-225F46167B24}"/>
    <cellStyle name="40% - Accent6 6 2 2 2 2 2" xfId="45283" xr:uid="{38101B16-970F-4D55-A48A-99E38A1A83AD}"/>
    <cellStyle name="40% - Accent6 6 2 2 2 2 3" xfId="31633" xr:uid="{0984A328-2D8D-42B5-BB6A-AE0B9B0D556C}"/>
    <cellStyle name="40% - Accent6 6 2 2 2 2 4" xfId="18070" xr:uid="{3F29424A-626E-48BD-818B-23C7BDBFCF64}"/>
    <cellStyle name="40% - Accent6 6 2 2 2 3" xfId="45282" xr:uid="{48157B85-613E-42DA-8516-99F67AB90393}"/>
    <cellStyle name="40% - Accent6 6 2 2 2 4" xfId="31632" xr:uid="{984D0108-BAAD-478A-AD4A-1348EC0EC84A}"/>
    <cellStyle name="40% - Accent6 6 2 2 2 5" xfId="18069" xr:uid="{603FF7F8-053C-4010-AE1D-DD2FEAB5A3DE}"/>
    <cellStyle name="40% - Accent6 6 2 2 3" xfId="3596" xr:uid="{99995C65-65BE-4354-811F-5B1F8DBE2B03}"/>
    <cellStyle name="40% - Accent6 6 2 2 3 2" xfId="3597" xr:uid="{90740417-FD0B-4DF9-88DE-841036523127}"/>
    <cellStyle name="40% - Accent6 6 2 2 3 2 2" xfId="45285" xr:uid="{6F1B31D4-3217-49AC-B31D-16922464D51B}"/>
    <cellStyle name="40% - Accent6 6 2 2 3 2 3" xfId="31635" xr:uid="{D746DCE1-2528-4FA0-AC1D-E04D43C0E0D6}"/>
    <cellStyle name="40% - Accent6 6 2 2 3 2 4" xfId="18072" xr:uid="{DD8C5BDE-131D-4F7C-AE94-CC2E507EAFB7}"/>
    <cellStyle name="40% - Accent6 6 2 2 3 3" xfId="45284" xr:uid="{91DB1556-0723-459F-A531-E4DFB1C8FD0F}"/>
    <cellStyle name="40% - Accent6 6 2 2 3 4" xfId="31634" xr:uid="{F1A5B4A1-0F0C-4FC1-8057-B88D10E27708}"/>
    <cellStyle name="40% - Accent6 6 2 2 3 5" xfId="18071" xr:uid="{213B873D-B264-46B6-88B9-64CF10577D5A}"/>
    <cellStyle name="40% - Accent6 6 2 2 4" xfId="3598" xr:uid="{02063970-7C28-4DD2-B804-DD0CEC709065}"/>
    <cellStyle name="40% - Accent6 6 2 2 4 2" xfId="45286" xr:uid="{1A873077-CEE3-4E07-A3F9-2D563A4B1F5D}"/>
    <cellStyle name="40% - Accent6 6 2 2 4 3" xfId="31636" xr:uid="{92E7B79D-1B69-45A3-933E-F25DEE951845}"/>
    <cellStyle name="40% - Accent6 6 2 2 4 4" xfId="18073" xr:uid="{5317F702-E137-4978-AB85-F634B6642747}"/>
    <cellStyle name="40% - Accent6 6 2 2 5" xfId="45281" xr:uid="{2485025C-4C43-40A7-971D-DFD2F974DA78}"/>
    <cellStyle name="40% - Accent6 6 2 2 6" xfId="31631" xr:uid="{E28DF970-BE54-48BA-B515-AD75E2E60870}"/>
    <cellStyle name="40% - Accent6 6 2 2 7" xfId="18068" xr:uid="{22F6A0A5-27E4-4F11-ACF2-BB28E9C52CE8}"/>
    <cellStyle name="40% - Accent6 6 2 3" xfId="3599" xr:uid="{3D49A982-34EF-4F29-A297-5B5D5B728EA7}"/>
    <cellStyle name="40% - Accent6 6 2 3 2" xfId="3600" xr:uid="{DC84772A-1BF7-4F32-BC57-79B6D98E2682}"/>
    <cellStyle name="40% - Accent6 6 2 3 2 2" xfId="45288" xr:uid="{04A764F9-BA92-4A2D-8CA7-EA04E402C17C}"/>
    <cellStyle name="40% - Accent6 6 2 3 2 3" xfId="31638" xr:uid="{390A9FA1-DEA6-454E-81CA-D0E02557156C}"/>
    <cellStyle name="40% - Accent6 6 2 3 2 4" xfId="18075" xr:uid="{0066120D-77E2-4C78-9B65-F7417D98664F}"/>
    <cellStyle name="40% - Accent6 6 2 3 3" xfId="45287" xr:uid="{4A2E3FD7-9C30-4528-B31D-873B7A952625}"/>
    <cellStyle name="40% - Accent6 6 2 3 4" xfId="31637" xr:uid="{363FD980-CCF7-464A-8B9C-6601EE7E113A}"/>
    <cellStyle name="40% - Accent6 6 2 3 5" xfId="18074" xr:uid="{9F37206B-2FE4-4AED-A4E0-C943C14973F0}"/>
    <cellStyle name="40% - Accent6 6 2 4" xfId="3601" xr:uid="{A94C5DF8-9038-4C0A-BA02-347F66C22417}"/>
    <cellStyle name="40% - Accent6 6 2 4 2" xfId="3602" xr:uid="{3D596D22-C332-4068-BD73-F6110F458C91}"/>
    <cellStyle name="40% - Accent6 6 2 4 2 2" xfId="45290" xr:uid="{9D1CCDFD-F431-4398-8D16-9717BDA53A08}"/>
    <cellStyle name="40% - Accent6 6 2 4 2 3" xfId="31640" xr:uid="{783BFB2C-EA90-4119-B205-D295386AE722}"/>
    <cellStyle name="40% - Accent6 6 2 4 2 4" xfId="18077" xr:uid="{4283B728-0969-4C66-9050-F6F33694ADBD}"/>
    <cellStyle name="40% - Accent6 6 2 4 3" xfId="45289" xr:uid="{1C329379-81F7-4C6D-856A-28B168C14A68}"/>
    <cellStyle name="40% - Accent6 6 2 4 4" xfId="31639" xr:uid="{B7369A06-B827-463D-A721-723FD060A5B8}"/>
    <cellStyle name="40% - Accent6 6 2 4 5" xfId="18076" xr:uid="{51F1636F-9119-4723-ADA2-888B298DB5E5}"/>
    <cellStyle name="40% - Accent6 6 2 5" xfId="3603" xr:uid="{39520362-DA53-456E-AA50-DDDCC78BF44F}"/>
    <cellStyle name="40% - Accent6 6 2 5 2" xfId="45291" xr:uid="{9318F96A-7D88-425E-BAE4-0F19ED1AEB96}"/>
    <cellStyle name="40% - Accent6 6 2 5 3" xfId="31641" xr:uid="{8A07DBED-BEF8-4F83-B1C1-3699E0E01AD7}"/>
    <cellStyle name="40% - Accent6 6 2 5 4" xfId="18078" xr:uid="{D7488CD9-6C7D-43DD-A57E-2488496F83E9}"/>
    <cellStyle name="40% - Accent6 6 2 6" xfId="45280" xr:uid="{CA77C32F-613A-4EE1-9A1B-6AD3A600B9F7}"/>
    <cellStyle name="40% - Accent6 6 2 7" xfId="31630" xr:uid="{111D635C-CCCF-42F4-8264-D1EBAAF26471}"/>
    <cellStyle name="40% - Accent6 6 2 8" xfId="18067" xr:uid="{162285BC-B77B-4DD8-BB7E-F03FBCD6354A}"/>
    <cellStyle name="40% - Accent6 6 3" xfId="3604" xr:uid="{EC2FF0E8-856D-479F-8AC5-713CC334857B}"/>
    <cellStyle name="40% - Accent6 6 3 2" xfId="3605" xr:uid="{5B3951D6-549D-4BED-AE0E-4FF302116D50}"/>
    <cellStyle name="40% - Accent6 6 3 2 2" xfId="3606" xr:uid="{E6A9B35C-52D9-443B-8177-56A73A8BBB79}"/>
    <cellStyle name="40% - Accent6 6 3 2 2 2" xfId="45294" xr:uid="{87BE3893-6F76-4457-8FA5-AF8673238C85}"/>
    <cellStyle name="40% - Accent6 6 3 2 2 3" xfId="31644" xr:uid="{75A5B9EF-5F3B-40F3-ABE7-55F7533DCD01}"/>
    <cellStyle name="40% - Accent6 6 3 2 2 4" xfId="18081" xr:uid="{92D2C512-045D-42A4-80B6-8FA5CE9BA00C}"/>
    <cellStyle name="40% - Accent6 6 3 2 3" xfId="45293" xr:uid="{626A110D-5032-46EF-9C77-D284A794C8EE}"/>
    <cellStyle name="40% - Accent6 6 3 2 4" xfId="31643" xr:uid="{F2B2FEDE-491E-4C3A-B4C5-E3AEF4C3881F}"/>
    <cellStyle name="40% - Accent6 6 3 2 5" xfId="18080" xr:uid="{ACF595EF-F807-4CBF-B139-BE3D928407C2}"/>
    <cellStyle name="40% - Accent6 6 3 3" xfId="3607" xr:uid="{0C638148-50CE-4322-82D2-3B97C42430F2}"/>
    <cellStyle name="40% - Accent6 6 3 3 2" xfId="3608" xr:uid="{4D3E535A-5DF4-453E-94CC-E5A314818D5C}"/>
    <cellStyle name="40% - Accent6 6 3 3 2 2" xfId="45296" xr:uid="{39564EAB-3B12-4F48-8FA2-927AA882B00F}"/>
    <cellStyle name="40% - Accent6 6 3 3 2 3" xfId="31646" xr:uid="{C2A0ED26-2861-4AD7-B1B6-4F6BDDC3DB48}"/>
    <cellStyle name="40% - Accent6 6 3 3 2 4" xfId="18083" xr:uid="{22967CBD-0CBF-42B2-BD65-8846A5500C75}"/>
    <cellStyle name="40% - Accent6 6 3 3 3" xfId="45295" xr:uid="{49E13B63-65F9-44CB-ABA8-5540F1367461}"/>
    <cellStyle name="40% - Accent6 6 3 3 4" xfId="31645" xr:uid="{7FF09167-7A84-4F06-9968-F7497CE2B9AB}"/>
    <cellStyle name="40% - Accent6 6 3 3 5" xfId="18082" xr:uid="{61D85790-FA6B-456C-9C5B-20AB09EC1D7F}"/>
    <cellStyle name="40% - Accent6 6 3 4" xfId="3609" xr:uid="{47CA10A5-7C0F-45C9-9E02-5F7F128D30BB}"/>
    <cellStyle name="40% - Accent6 6 3 4 2" xfId="45297" xr:uid="{914683D0-3B41-4F93-AF60-AB0D314C76CC}"/>
    <cellStyle name="40% - Accent6 6 3 4 3" xfId="31647" xr:uid="{E13D0FBA-EB4D-4221-9240-482D8670A81D}"/>
    <cellStyle name="40% - Accent6 6 3 4 4" xfId="18084" xr:uid="{5FF1E94D-E6CF-4693-B7B2-E79F7689B411}"/>
    <cellStyle name="40% - Accent6 6 3 5" xfId="45292" xr:uid="{A1EF959B-E9EA-4896-95B4-B738147AE069}"/>
    <cellStyle name="40% - Accent6 6 3 6" xfId="31642" xr:uid="{099449ED-C594-4D60-94DC-FAE4200C9651}"/>
    <cellStyle name="40% - Accent6 6 3 7" xfId="18079" xr:uid="{FE7D9240-5B7D-48FC-9A35-6A5F2CFE9940}"/>
    <cellStyle name="40% - Accent6 6 4" xfId="3610" xr:uid="{1B031AC7-E24B-4225-B660-185D93F709CC}"/>
    <cellStyle name="40% - Accent6 6 4 2" xfId="3611" xr:uid="{BFEBC51C-6FE4-4397-964A-4EA1BEE9797D}"/>
    <cellStyle name="40% - Accent6 6 4 2 2" xfId="3612" xr:uid="{1683C549-CE80-47C0-93FF-D7768B500E70}"/>
    <cellStyle name="40% - Accent6 6 4 2 2 2" xfId="45300" xr:uid="{B04D8532-2D2C-43BE-8D57-0DE61F12ADED}"/>
    <cellStyle name="40% - Accent6 6 4 2 2 3" xfId="31650" xr:uid="{0FC120FC-E33D-4269-8C9E-BE62DB1A71A6}"/>
    <cellStyle name="40% - Accent6 6 4 2 2 4" xfId="18087" xr:uid="{871E97DF-AA4F-4721-904A-7688A0E3E717}"/>
    <cellStyle name="40% - Accent6 6 4 2 3" xfId="45299" xr:uid="{518CE373-E180-4B25-8311-54BD06C13957}"/>
    <cellStyle name="40% - Accent6 6 4 2 4" xfId="31649" xr:uid="{26179AF8-469E-4FA0-8DE1-3C1F80474C41}"/>
    <cellStyle name="40% - Accent6 6 4 2 5" xfId="18086" xr:uid="{A6A6B996-279A-4F08-9A3D-39B3ABD6ED15}"/>
    <cellStyle name="40% - Accent6 6 4 3" xfId="3613" xr:uid="{696523B4-D099-41DF-A43D-99D9791EB8AC}"/>
    <cellStyle name="40% - Accent6 6 4 3 2" xfId="3614" xr:uid="{6771D5CA-5AA8-475C-812C-FC303AD098A6}"/>
    <cellStyle name="40% - Accent6 6 4 3 2 2" xfId="45302" xr:uid="{1DA2B5ED-223A-4DA9-866A-4694F08723A4}"/>
    <cellStyle name="40% - Accent6 6 4 3 2 3" xfId="31652" xr:uid="{430D4054-1D2A-4E7E-BF7E-84C33DEB9853}"/>
    <cellStyle name="40% - Accent6 6 4 3 2 4" xfId="18089" xr:uid="{55D9235D-7319-4A6B-8F97-295CF00FDEB3}"/>
    <cellStyle name="40% - Accent6 6 4 3 3" xfId="45301" xr:uid="{1B62CF56-B7A4-4970-96D6-0DCF308B316A}"/>
    <cellStyle name="40% - Accent6 6 4 3 4" xfId="31651" xr:uid="{9229530A-88D3-4F32-A08F-AA2AA5CCC50D}"/>
    <cellStyle name="40% - Accent6 6 4 3 5" xfId="18088" xr:uid="{FA12FD38-B09F-4C85-B30F-CC351693DFD1}"/>
    <cellStyle name="40% - Accent6 6 4 4" xfId="3615" xr:uid="{C484DA9E-DB7E-4458-B6C8-BB1ACE6190C9}"/>
    <cellStyle name="40% - Accent6 6 4 4 2" xfId="45303" xr:uid="{CCF9BC82-3A67-45C7-8805-2302EBEA21AA}"/>
    <cellStyle name="40% - Accent6 6 4 4 3" xfId="31653" xr:uid="{6B5A29A1-B967-461E-A59A-3BE596100A87}"/>
    <cellStyle name="40% - Accent6 6 4 4 4" xfId="18090" xr:uid="{FF7490F2-C5CE-4CF4-9665-607951DB4B66}"/>
    <cellStyle name="40% - Accent6 6 4 5" xfId="45298" xr:uid="{DE66F18F-DD56-491B-9B97-BB72B968A8E2}"/>
    <cellStyle name="40% - Accent6 6 4 6" xfId="31648" xr:uid="{DD6BEF5C-D3A1-4734-89BE-A80982A04EEF}"/>
    <cellStyle name="40% - Accent6 6 4 7" xfId="18085" xr:uid="{3982CADE-D81B-497F-B64F-298344C6AF92}"/>
    <cellStyle name="40% - Accent6 6 5" xfId="3616" xr:uid="{B241EE8B-09E0-412C-A0F2-12398313E023}"/>
    <cellStyle name="40% - Accent6 6 5 2" xfId="3617" xr:uid="{65D596B0-6997-4966-9770-14742B450934}"/>
    <cellStyle name="40% - Accent6 6 5 2 2" xfId="3618" xr:uid="{7582794C-26E3-4EC7-A90B-7D943BF2C90E}"/>
    <cellStyle name="40% - Accent6 6 5 2 2 2" xfId="45306" xr:uid="{57E8D9A1-75D4-441E-9684-27263E2CB9CC}"/>
    <cellStyle name="40% - Accent6 6 5 2 2 3" xfId="31656" xr:uid="{6453704A-A18F-4460-BA24-16929B355048}"/>
    <cellStyle name="40% - Accent6 6 5 2 2 4" xfId="18093" xr:uid="{6DBD4A61-98F4-4912-9B2E-E0C5B5E4E7B4}"/>
    <cellStyle name="40% - Accent6 6 5 2 3" xfId="45305" xr:uid="{962A1980-A1F3-4425-A890-2A06B0B47D5A}"/>
    <cellStyle name="40% - Accent6 6 5 2 4" xfId="31655" xr:uid="{3A904771-2640-4738-BAA6-A0ADA577D3EF}"/>
    <cellStyle name="40% - Accent6 6 5 2 5" xfId="18092" xr:uid="{55B373CA-CFD7-4554-A69A-CB903F798A4C}"/>
    <cellStyle name="40% - Accent6 6 5 3" xfId="3619" xr:uid="{3C0A265D-E450-4E63-9934-2833CD38A6F6}"/>
    <cellStyle name="40% - Accent6 6 5 3 2" xfId="3620" xr:uid="{B2315646-0C60-439D-88B3-001296F3CBC2}"/>
    <cellStyle name="40% - Accent6 6 5 3 2 2" xfId="45308" xr:uid="{1EEB9E4C-541E-426F-AEBF-E271FD2B9E49}"/>
    <cellStyle name="40% - Accent6 6 5 3 2 3" xfId="31658" xr:uid="{DB7F5B4C-D6BA-4F48-B6AB-0525C84B448A}"/>
    <cellStyle name="40% - Accent6 6 5 3 2 4" xfId="18095" xr:uid="{1569685D-C568-4955-9393-23842D7DAC14}"/>
    <cellStyle name="40% - Accent6 6 5 3 3" xfId="45307" xr:uid="{B63DD24C-C6B9-46E2-BA28-66DD580A16B1}"/>
    <cellStyle name="40% - Accent6 6 5 3 4" xfId="31657" xr:uid="{DA5AC1E2-4DBF-4D1B-B884-619C7320980F}"/>
    <cellStyle name="40% - Accent6 6 5 3 5" xfId="18094" xr:uid="{DF195DAB-82EE-4786-850A-FE06E9100AD0}"/>
    <cellStyle name="40% - Accent6 6 5 4" xfId="3621" xr:uid="{C630DA49-1D3C-436C-94EE-98859FAA06CA}"/>
    <cellStyle name="40% - Accent6 6 5 4 2" xfId="45309" xr:uid="{6B243020-CA52-44E7-940F-71D08777CF80}"/>
    <cellStyle name="40% - Accent6 6 5 4 3" xfId="31659" xr:uid="{DADC32A9-5F6E-4658-99C1-15D72D01872C}"/>
    <cellStyle name="40% - Accent6 6 5 4 4" xfId="18096" xr:uid="{3507F714-9A51-4600-A195-A1A846A2C069}"/>
    <cellStyle name="40% - Accent6 6 5 5" xfId="45304" xr:uid="{503C3254-C23C-4117-9321-0CB490131C7F}"/>
    <cellStyle name="40% - Accent6 6 5 6" xfId="31654" xr:uid="{C603447F-7729-4C8C-B71E-989975F6D542}"/>
    <cellStyle name="40% - Accent6 6 5 7" xfId="18091" xr:uid="{045056DA-DD8C-47A1-A9E9-2B29F96109B2}"/>
    <cellStyle name="40% - Accent6 6 6" xfId="3622" xr:uid="{B880B2F5-6470-4D26-AEDF-C039F4F1FD93}"/>
    <cellStyle name="40% - Accent6 6 6 2" xfId="3623" xr:uid="{A9D0B430-B8D1-4B2C-AB6D-C180F45F9E3D}"/>
    <cellStyle name="40% - Accent6 6 6 2 2" xfId="45311" xr:uid="{FE7BA3A6-C247-4A99-9B02-036CEE3C14ED}"/>
    <cellStyle name="40% - Accent6 6 6 2 3" xfId="31661" xr:uid="{B4B3F666-437C-43D5-8B3A-A34F6D488C1D}"/>
    <cellStyle name="40% - Accent6 6 6 2 4" xfId="18098" xr:uid="{067536A4-6BBE-4332-8DF9-DDAA0A58C3B4}"/>
    <cellStyle name="40% - Accent6 6 6 3" xfId="45310" xr:uid="{4D00655D-3598-4E61-B0FB-3B81E9262123}"/>
    <cellStyle name="40% - Accent6 6 6 4" xfId="31660" xr:uid="{88D302F1-0936-45E0-8C75-74F84944B3CA}"/>
    <cellStyle name="40% - Accent6 6 6 5" xfId="18097" xr:uid="{EF78B8F9-10F4-4E4C-9151-E3E3A989282C}"/>
    <cellStyle name="40% - Accent6 6 7" xfId="3624" xr:uid="{446EF172-B456-4A45-99B7-1E633087AF69}"/>
    <cellStyle name="40% - Accent6 6 7 2" xfId="3625" xr:uid="{2407DA29-8961-450C-888D-95BD2A01D857}"/>
    <cellStyle name="40% - Accent6 6 7 2 2" xfId="45313" xr:uid="{28875194-E2FF-46C7-B4A2-4FAE50DD3C78}"/>
    <cellStyle name="40% - Accent6 6 7 2 3" xfId="31663" xr:uid="{23A92D9F-2B60-4A57-9757-D6A8AC6A5838}"/>
    <cellStyle name="40% - Accent6 6 7 2 4" xfId="18100" xr:uid="{8F81534B-EF3F-4C88-9966-7469428FA21C}"/>
    <cellStyle name="40% - Accent6 6 7 3" xfId="45312" xr:uid="{66F3E860-BF63-48B6-BC59-5968B3876765}"/>
    <cellStyle name="40% - Accent6 6 7 4" xfId="31662" xr:uid="{34F63AE3-2690-4B57-A641-2C6A9819C732}"/>
    <cellStyle name="40% - Accent6 6 7 5" xfId="18099" xr:uid="{146CED36-ED52-4F76-879E-00307E32B174}"/>
    <cellStyle name="40% - Accent6 6 8" xfId="3626" xr:uid="{077B718E-94C9-4F71-A8E2-2141EE239752}"/>
    <cellStyle name="40% - Accent6 6 8 2" xfId="45314" xr:uid="{5D80D7FB-3C0C-4C11-9027-F6A0840DE63E}"/>
    <cellStyle name="40% - Accent6 6 8 3" xfId="31664" xr:uid="{ECF75EAA-3FC8-494F-A427-445A00E09DB6}"/>
    <cellStyle name="40% - Accent6 6 8 4" xfId="18101" xr:uid="{4C02E655-E806-4A12-9BAB-AD72977F8B84}"/>
    <cellStyle name="40% - Accent6 6 9" xfId="45279" xr:uid="{8AF3974D-E695-444A-AFB2-DCDAC0A6D1E8}"/>
    <cellStyle name="40% - Accent6 7" xfId="3627" xr:uid="{1C48810B-B0EC-486C-88B9-B510FF2DE2DA}"/>
    <cellStyle name="40% - Accent6 7 10" xfId="31665" xr:uid="{2154B97E-F2EB-4B35-BC2D-8D9087C63D60}"/>
    <cellStyle name="40% - Accent6 7 11" xfId="18102" xr:uid="{60050780-A03F-4B9E-B768-830358F41B01}"/>
    <cellStyle name="40% - Accent6 7 2" xfId="3628" xr:uid="{E2FB65FE-AD3F-4091-9692-94FDA691E36F}"/>
    <cellStyle name="40% - Accent6 7 2 2" xfId="3629" xr:uid="{36854DA5-AB36-4FDD-9A1C-518E3C0B58D7}"/>
    <cellStyle name="40% - Accent6 7 2 2 2" xfId="3630" xr:uid="{E7E717FF-6FB6-414F-B434-A65F3C52E5E5}"/>
    <cellStyle name="40% - Accent6 7 2 2 2 2" xfId="3631" xr:uid="{2BD63AB0-EBC2-4512-B9BF-E67F415EFA39}"/>
    <cellStyle name="40% - Accent6 7 2 2 2 2 2" xfId="45319" xr:uid="{517D76AD-7274-4AFC-8859-D1DB23E67CB4}"/>
    <cellStyle name="40% - Accent6 7 2 2 2 2 3" xfId="31669" xr:uid="{1B7A8FEE-628C-4860-A472-6430125F1DED}"/>
    <cellStyle name="40% - Accent6 7 2 2 2 2 4" xfId="18106" xr:uid="{24F2F6F2-8873-4786-844A-B1EC184D1119}"/>
    <cellStyle name="40% - Accent6 7 2 2 2 3" xfId="45318" xr:uid="{B21EF90B-CF3E-4CC4-BAB2-F434417E249D}"/>
    <cellStyle name="40% - Accent6 7 2 2 2 4" xfId="31668" xr:uid="{35CA66FF-9AC7-415D-8DEC-FEEBAAA6D01E}"/>
    <cellStyle name="40% - Accent6 7 2 2 2 5" xfId="18105" xr:uid="{3E8C9813-C1AF-4DE2-84AF-EFE4AEACFD2F}"/>
    <cellStyle name="40% - Accent6 7 2 2 3" xfId="3632" xr:uid="{4A06FC9A-A4D9-4933-9A72-A1EBC4BFEE44}"/>
    <cellStyle name="40% - Accent6 7 2 2 3 2" xfId="3633" xr:uid="{07034DD2-6DAD-456F-93FC-B2173BDCCEF4}"/>
    <cellStyle name="40% - Accent6 7 2 2 3 2 2" xfId="45321" xr:uid="{6349AB31-7BBD-4DD1-832B-5CB58BFA6D17}"/>
    <cellStyle name="40% - Accent6 7 2 2 3 2 3" xfId="31671" xr:uid="{749C3DCE-C5D3-4396-B1D8-4E5172A80F80}"/>
    <cellStyle name="40% - Accent6 7 2 2 3 2 4" xfId="18108" xr:uid="{1D56001F-1EDF-4E50-A150-223EFD340E77}"/>
    <cellStyle name="40% - Accent6 7 2 2 3 3" xfId="45320" xr:uid="{047F9511-08CF-4839-8196-80926ED363F6}"/>
    <cellStyle name="40% - Accent6 7 2 2 3 4" xfId="31670" xr:uid="{8C003975-BDE9-4146-80AF-E3C9C77C19B5}"/>
    <cellStyle name="40% - Accent6 7 2 2 3 5" xfId="18107" xr:uid="{B3269B09-9EEF-4C57-B9B4-A129F6B4B167}"/>
    <cellStyle name="40% - Accent6 7 2 2 4" xfId="3634" xr:uid="{F5A84B00-0F13-48F8-96B7-1A282801D60C}"/>
    <cellStyle name="40% - Accent6 7 2 2 4 2" xfId="45322" xr:uid="{34E24430-4B2D-4670-B5E2-C6641CE989DC}"/>
    <cellStyle name="40% - Accent6 7 2 2 4 3" xfId="31672" xr:uid="{FE8D83EA-4EE8-4CC5-AB09-B35A6D008DF1}"/>
    <cellStyle name="40% - Accent6 7 2 2 4 4" xfId="18109" xr:uid="{D71DAE3A-DEC1-45F5-8A7A-15724568AEB9}"/>
    <cellStyle name="40% - Accent6 7 2 2 5" xfId="45317" xr:uid="{9FAA614F-2E81-4493-9BAD-ACFBE5617B7E}"/>
    <cellStyle name="40% - Accent6 7 2 2 6" xfId="31667" xr:uid="{A8BA1997-A251-42F0-82D9-70A0491D6E2F}"/>
    <cellStyle name="40% - Accent6 7 2 2 7" xfId="18104" xr:uid="{93655FD2-9D36-4C0C-9302-D9EB9FC0EE47}"/>
    <cellStyle name="40% - Accent6 7 2 3" xfId="3635" xr:uid="{433375E5-F9F1-4FC2-BD57-2A60AC931B1E}"/>
    <cellStyle name="40% - Accent6 7 2 3 2" xfId="3636" xr:uid="{472A5C5B-0991-4A9C-ACFE-0582EC898662}"/>
    <cellStyle name="40% - Accent6 7 2 3 2 2" xfId="45324" xr:uid="{5E50451F-AFF7-49A1-A76A-AAF4610B95DF}"/>
    <cellStyle name="40% - Accent6 7 2 3 2 3" xfId="31674" xr:uid="{F5C5B29F-9BFF-41B9-B3CE-A65C97C0F3D6}"/>
    <cellStyle name="40% - Accent6 7 2 3 2 4" xfId="18111" xr:uid="{2CF6E42D-5632-4D60-8454-6E983957EA2B}"/>
    <cellStyle name="40% - Accent6 7 2 3 3" xfId="45323" xr:uid="{46EDA530-E13C-4A2D-9079-0E0D8FD41BA3}"/>
    <cellStyle name="40% - Accent6 7 2 3 4" xfId="31673" xr:uid="{01ACDEED-4505-48DA-AEEA-761798B266B7}"/>
    <cellStyle name="40% - Accent6 7 2 3 5" xfId="18110" xr:uid="{83AD2F8A-F986-4131-B5CF-6F03F2BB7608}"/>
    <cellStyle name="40% - Accent6 7 2 4" xfId="3637" xr:uid="{32CF5890-07EC-4F81-A137-54AAECB48133}"/>
    <cellStyle name="40% - Accent6 7 2 4 2" xfId="3638" xr:uid="{9591F877-631E-4A30-B89A-34D05A6F256E}"/>
    <cellStyle name="40% - Accent6 7 2 4 2 2" xfId="45326" xr:uid="{B9D2C0AF-4B51-46C8-8353-CB04BF534EA5}"/>
    <cellStyle name="40% - Accent6 7 2 4 2 3" xfId="31676" xr:uid="{5D72D282-FA66-4FC0-9F90-F06B86E6BFC6}"/>
    <cellStyle name="40% - Accent6 7 2 4 2 4" xfId="18113" xr:uid="{0D7DCD59-2928-44C9-BB01-E61CD6184664}"/>
    <cellStyle name="40% - Accent6 7 2 4 3" xfId="45325" xr:uid="{8786087C-2B5C-499B-B29A-918F4C5D5743}"/>
    <cellStyle name="40% - Accent6 7 2 4 4" xfId="31675" xr:uid="{FF5BD931-1452-4294-930D-B6938B217F08}"/>
    <cellStyle name="40% - Accent6 7 2 4 5" xfId="18112" xr:uid="{FEEAFEA9-A1D1-4088-AEF1-F15679E0A70A}"/>
    <cellStyle name="40% - Accent6 7 2 5" xfId="3639" xr:uid="{88DDF5B6-5402-4529-ABE9-F90AF4124919}"/>
    <cellStyle name="40% - Accent6 7 2 5 2" xfId="45327" xr:uid="{D4D72CC7-1C68-431D-BEDF-06059F853A87}"/>
    <cellStyle name="40% - Accent6 7 2 5 3" xfId="31677" xr:uid="{69276A07-74A5-4E77-9AE3-748E8CB72823}"/>
    <cellStyle name="40% - Accent6 7 2 5 4" xfId="18114" xr:uid="{C6066EB9-0ECC-461E-BFB7-AF888EEB37A9}"/>
    <cellStyle name="40% - Accent6 7 2 6" xfId="45316" xr:uid="{3B79F5FD-E68D-484E-AC3E-3F8A4FC2EBBF}"/>
    <cellStyle name="40% - Accent6 7 2 7" xfId="31666" xr:uid="{76A2EDD2-198E-4E4A-AE1A-1CFC54F6F3BD}"/>
    <cellStyle name="40% - Accent6 7 2 8" xfId="18103" xr:uid="{130DED8E-266A-4CB9-954C-95A60A8C131A}"/>
    <cellStyle name="40% - Accent6 7 3" xfId="3640" xr:uid="{DE25E520-6718-4F00-8EAA-820005CD3676}"/>
    <cellStyle name="40% - Accent6 7 3 2" xfId="3641" xr:uid="{C777EE27-FE5D-41AF-8B02-72188CBA368C}"/>
    <cellStyle name="40% - Accent6 7 3 2 2" xfId="3642" xr:uid="{138C00FE-E3BC-4FB4-AC51-43BE67CCE40C}"/>
    <cellStyle name="40% - Accent6 7 3 2 2 2" xfId="45330" xr:uid="{EACA4310-D2D2-4156-A4BC-8183D156F5AD}"/>
    <cellStyle name="40% - Accent6 7 3 2 2 3" xfId="31680" xr:uid="{8CC2DC65-9C73-4C9C-82DF-758C8B42B25B}"/>
    <cellStyle name="40% - Accent6 7 3 2 2 4" xfId="18117" xr:uid="{B900DA4D-18DD-4BDE-9EB3-D689270821C9}"/>
    <cellStyle name="40% - Accent6 7 3 2 3" xfId="45329" xr:uid="{415C4285-D815-46C3-8802-E779A4E89F8E}"/>
    <cellStyle name="40% - Accent6 7 3 2 4" xfId="31679" xr:uid="{4FCBF3BD-07AE-42A3-80EE-8CF29EBC14D0}"/>
    <cellStyle name="40% - Accent6 7 3 2 5" xfId="18116" xr:uid="{F8A057DE-C3EA-44B7-8335-F24DBC6B1F10}"/>
    <cellStyle name="40% - Accent6 7 3 3" xfId="3643" xr:uid="{CD93AA2F-B666-4B48-BD2F-D531816B9D70}"/>
    <cellStyle name="40% - Accent6 7 3 3 2" xfId="3644" xr:uid="{2138BC37-D2C1-46EC-A604-A16D65DAB8C5}"/>
    <cellStyle name="40% - Accent6 7 3 3 2 2" xfId="45332" xr:uid="{FCCDE6B1-6E45-460E-8A57-42630118CFD8}"/>
    <cellStyle name="40% - Accent6 7 3 3 2 3" xfId="31682" xr:uid="{AC45E0A8-D3DD-4E64-8225-E8EA3444A5AD}"/>
    <cellStyle name="40% - Accent6 7 3 3 2 4" xfId="18119" xr:uid="{F8574D38-36D5-47EF-9544-13F8B409259F}"/>
    <cellStyle name="40% - Accent6 7 3 3 3" xfId="45331" xr:uid="{4E839CC5-74C6-46C3-A80C-13CBEF22A28E}"/>
    <cellStyle name="40% - Accent6 7 3 3 4" xfId="31681" xr:uid="{BB1E99E7-46FB-47C4-8ED1-07293EF44A1E}"/>
    <cellStyle name="40% - Accent6 7 3 3 5" xfId="18118" xr:uid="{975E678F-4EB9-4898-9D53-AE8B9EC11FF8}"/>
    <cellStyle name="40% - Accent6 7 3 4" xfId="3645" xr:uid="{6F2A6991-A187-4DF8-B8FF-2618660DFB7F}"/>
    <cellStyle name="40% - Accent6 7 3 4 2" xfId="45333" xr:uid="{293C50C7-42FD-48A0-9789-E63F59241EEC}"/>
    <cellStyle name="40% - Accent6 7 3 4 3" xfId="31683" xr:uid="{A4199014-DE20-476C-8AB4-B2FA11A87F9A}"/>
    <cellStyle name="40% - Accent6 7 3 4 4" xfId="18120" xr:uid="{A17B95FB-97D2-4073-B905-AC0922905853}"/>
    <cellStyle name="40% - Accent6 7 3 5" xfId="45328" xr:uid="{51467CE5-8BAD-446C-B71C-9A26DA541795}"/>
    <cellStyle name="40% - Accent6 7 3 6" xfId="31678" xr:uid="{B20CE747-85BB-429D-B65E-F395476EB02F}"/>
    <cellStyle name="40% - Accent6 7 3 7" xfId="18115" xr:uid="{9D4CF92E-7137-465A-B944-32989DBB9206}"/>
    <cellStyle name="40% - Accent6 7 4" xfId="3646" xr:uid="{ECF9A36C-3269-4555-B074-93CDE8CC58EF}"/>
    <cellStyle name="40% - Accent6 7 4 2" xfId="3647" xr:uid="{104A37A2-7070-4B8C-8C40-31DD986101A9}"/>
    <cellStyle name="40% - Accent6 7 4 2 2" xfId="3648" xr:uid="{A4F06E40-8CBF-4C6B-8731-FC96D799A241}"/>
    <cellStyle name="40% - Accent6 7 4 2 2 2" xfId="45336" xr:uid="{085E58CA-1857-4389-ACC2-170588484133}"/>
    <cellStyle name="40% - Accent6 7 4 2 2 3" xfId="31686" xr:uid="{8487912C-061B-43FA-8098-654835E84CC0}"/>
    <cellStyle name="40% - Accent6 7 4 2 2 4" xfId="18123" xr:uid="{96F4AC9F-6385-4743-BB99-5A4ACC7D2DBE}"/>
    <cellStyle name="40% - Accent6 7 4 2 3" xfId="45335" xr:uid="{C2363EB9-364A-402F-8441-38BF860EE2C8}"/>
    <cellStyle name="40% - Accent6 7 4 2 4" xfId="31685" xr:uid="{4B23AC07-4B7A-4151-903F-204564BD5DFA}"/>
    <cellStyle name="40% - Accent6 7 4 2 5" xfId="18122" xr:uid="{8002F088-EE51-44D2-9F79-20D15DFB2301}"/>
    <cellStyle name="40% - Accent6 7 4 3" xfId="3649" xr:uid="{2534B1B7-4B09-4953-B910-810D953DE1A8}"/>
    <cellStyle name="40% - Accent6 7 4 3 2" xfId="3650" xr:uid="{9025AA26-C117-4E98-8E2A-89F22D45C9C1}"/>
    <cellStyle name="40% - Accent6 7 4 3 2 2" xfId="45338" xr:uid="{22B37BFF-36EA-4371-BFB8-B2B47D411CAA}"/>
    <cellStyle name="40% - Accent6 7 4 3 2 3" xfId="31688" xr:uid="{E39ADEAF-0529-45E9-B761-00230BB61B2A}"/>
    <cellStyle name="40% - Accent6 7 4 3 2 4" xfId="18125" xr:uid="{4CB942AE-4047-4A2C-B51E-322EDD36ACB5}"/>
    <cellStyle name="40% - Accent6 7 4 3 3" xfId="45337" xr:uid="{13891A87-46B3-4C3A-A1F3-82D5A485A3CC}"/>
    <cellStyle name="40% - Accent6 7 4 3 4" xfId="31687" xr:uid="{1C54D218-903D-402A-B2ED-0E46B1CB4CCD}"/>
    <cellStyle name="40% - Accent6 7 4 3 5" xfId="18124" xr:uid="{4BDF5328-D9C6-4178-B906-81911B457860}"/>
    <cellStyle name="40% - Accent6 7 4 4" xfId="3651" xr:uid="{4CE0DF4F-4C2F-4E42-A785-9F8B99093A3D}"/>
    <cellStyle name="40% - Accent6 7 4 4 2" xfId="45339" xr:uid="{2B838EA7-A436-475F-BF44-1163713E6C7A}"/>
    <cellStyle name="40% - Accent6 7 4 4 3" xfId="31689" xr:uid="{6EF91447-890C-42AB-BC85-598E6AAC1E13}"/>
    <cellStyle name="40% - Accent6 7 4 4 4" xfId="18126" xr:uid="{96402D92-FF54-4940-B937-BC3C78179108}"/>
    <cellStyle name="40% - Accent6 7 4 5" xfId="45334" xr:uid="{81AC3753-6615-4690-8FA1-DEA5871DC2A2}"/>
    <cellStyle name="40% - Accent6 7 4 6" xfId="31684" xr:uid="{68087FC4-0A3A-406C-A195-A1C594571B24}"/>
    <cellStyle name="40% - Accent6 7 4 7" xfId="18121" xr:uid="{C3B2BB8C-E8E0-45C1-B302-F9DD280FE4B6}"/>
    <cellStyle name="40% - Accent6 7 5" xfId="3652" xr:uid="{51AE1E80-F59A-425A-9906-AC75FC166B49}"/>
    <cellStyle name="40% - Accent6 7 5 2" xfId="3653" xr:uid="{885E3402-5BDD-45D8-93EB-81FC88148EE0}"/>
    <cellStyle name="40% - Accent6 7 5 2 2" xfId="3654" xr:uid="{FF8B13B2-5949-4C66-8765-945F3A46229A}"/>
    <cellStyle name="40% - Accent6 7 5 2 2 2" xfId="45342" xr:uid="{A0C59BDB-941D-4CE2-BF2D-25F9D6B2673D}"/>
    <cellStyle name="40% - Accent6 7 5 2 2 3" xfId="31692" xr:uid="{EEE66795-09F6-445C-970C-089B76C37DA4}"/>
    <cellStyle name="40% - Accent6 7 5 2 2 4" xfId="18129" xr:uid="{3844459D-82A7-44F0-9D13-FAFA9D8F6CFE}"/>
    <cellStyle name="40% - Accent6 7 5 2 3" xfId="45341" xr:uid="{3CAEEC2D-A833-477C-9AD9-9F2CC26D3A8C}"/>
    <cellStyle name="40% - Accent6 7 5 2 4" xfId="31691" xr:uid="{F74E48BA-59B0-4E41-B4D5-E21BB4FF6E0B}"/>
    <cellStyle name="40% - Accent6 7 5 2 5" xfId="18128" xr:uid="{ADF8116E-EFF3-44E5-9469-F24EB75097B3}"/>
    <cellStyle name="40% - Accent6 7 5 3" xfId="3655" xr:uid="{57CD9DBB-E8BE-4660-ABC1-928967624C83}"/>
    <cellStyle name="40% - Accent6 7 5 3 2" xfId="3656" xr:uid="{B449B979-5035-4E51-8755-C52A7277DC77}"/>
    <cellStyle name="40% - Accent6 7 5 3 2 2" xfId="45344" xr:uid="{DB4EE926-E2FC-4F8B-95FE-57BC26355E0D}"/>
    <cellStyle name="40% - Accent6 7 5 3 2 3" xfId="31694" xr:uid="{2408C369-5611-493D-AD0D-29DF3D28262A}"/>
    <cellStyle name="40% - Accent6 7 5 3 2 4" xfId="18131" xr:uid="{726B6CBA-FA58-4AFE-A9C2-5F87A16A5FB2}"/>
    <cellStyle name="40% - Accent6 7 5 3 3" xfId="45343" xr:uid="{259FF818-1F64-436F-9275-A72DDD720642}"/>
    <cellStyle name="40% - Accent6 7 5 3 4" xfId="31693" xr:uid="{9AB41FEB-C9F3-4BA3-9558-E2D6046A816E}"/>
    <cellStyle name="40% - Accent6 7 5 3 5" xfId="18130" xr:uid="{9361BBEA-D36F-48DE-B52B-F2C496671997}"/>
    <cellStyle name="40% - Accent6 7 5 4" xfId="3657" xr:uid="{3440C3CF-2324-4D69-8C81-4BB56169784E}"/>
    <cellStyle name="40% - Accent6 7 5 4 2" xfId="45345" xr:uid="{9DA18510-ECDE-4E93-86ED-72F7E08D9C4D}"/>
    <cellStyle name="40% - Accent6 7 5 4 3" xfId="31695" xr:uid="{7D1127A5-BC82-4C44-ADCF-292037C00111}"/>
    <cellStyle name="40% - Accent6 7 5 4 4" xfId="18132" xr:uid="{F51E2BC9-9FC5-4A7A-B0C5-D4DE196580F9}"/>
    <cellStyle name="40% - Accent6 7 5 5" xfId="45340" xr:uid="{5CB5897F-B111-460F-BE3F-2AEFBE2D7F64}"/>
    <cellStyle name="40% - Accent6 7 5 6" xfId="31690" xr:uid="{7A16BD5B-F6E2-43C6-9CC6-BCF12E4CA083}"/>
    <cellStyle name="40% - Accent6 7 5 7" xfId="18127" xr:uid="{6278C8BB-C04A-4BA5-B931-81B460F6162A}"/>
    <cellStyle name="40% - Accent6 7 6" xfId="3658" xr:uid="{60C87677-BEF1-4EE7-9A1B-37CE35C4986B}"/>
    <cellStyle name="40% - Accent6 7 6 2" xfId="3659" xr:uid="{6B664FE4-3D26-4EEB-94CC-A1FB5606EF48}"/>
    <cellStyle name="40% - Accent6 7 6 2 2" xfId="45347" xr:uid="{F8EA47F0-49B5-43CC-AAEC-01CB7CA6EA12}"/>
    <cellStyle name="40% - Accent6 7 6 2 3" xfId="31697" xr:uid="{A571E3ED-F80E-4BC9-BF1F-46086923F9E5}"/>
    <cellStyle name="40% - Accent6 7 6 2 4" xfId="18134" xr:uid="{0BE4736D-FF54-4ACF-8A9E-6BFEFC4749DF}"/>
    <cellStyle name="40% - Accent6 7 6 3" xfId="45346" xr:uid="{3A9747F3-65B2-43A9-9244-E6BCC3051CEA}"/>
    <cellStyle name="40% - Accent6 7 6 4" xfId="31696" xr:uid="{2F21CD4E-A07E-4AF0-B4F7-CF86FE6E2F21}"/>
    <cellStyle name="40% - Accent6 7 6 5" xfId="18133" xr:uid="{E93C4B61-16ED-437B-880A-2FD99D6FA390}"/>
    <cellStyle name="40% - Accent6 7 7" xfId="3660" xr:uid="{DC46EA7E-1BED-4435-8516-70672F3D298F}"/>
    <cellStyle name="40% - Accent6 7 7 2" xfId="3661" xr:uid="{0459BB22-AB20-4DAA-883F-62F4BB039853}"/>
    <cellStyle name="40% - Accent6 7 7 2 2" xfId="45349" xr:uid="{0FE1BD08-64EC-4133-A251-F17DB37043E1}"/>
    <cellStyle name="40% - Accent6 7 7 2 3" xfId="31699" xr:uid="{11A53FDA-E2E2-4554-85F9-B23DDCFD0499}"/>
    <cellStyle name="40% - Accent6 7 7 2 4" xfId="18136" xr:uid="{F1F614F1-7C92-4DBE-A7CF-9100276ACE2A}"/>
    <cellStyle name="40% - Accent6 7 7 3" xfId="45348" xr:uid="{DD835613-A7FA-42AB-B614-45863F0CDC0C}"/>
    <cellStyle name="40% - Accent6 7 7 4" xfId="31698" xr:uid="{CAD2ACC2-2395-48D0-B915-517377EC5934}"/>
    <cellStyle name="40% - Accent6 7 7 5" xfId="18135" xr:uid="{ED5004A4-6D96-425B-99C8-DF54BCF8ED34}"/>
    <cellStyle name="40% - Accent6 7 8" xfId="3662" xr:uid="{605D8212-6214-4844-8CA6-CB6CA01EDC0F}"/>
    <cellStyle name="40% - Accent6 7 8 2" xfId="45350" xr:uid="{970422D0-FC7C-4645-9150-414B98F0E480}"/>
    <cellStyle name="40% - Accent6 7 8 3" xfId="31700" xr:uid="{8849713E-339D-474E-BEEB-DD76B01608E1}"/>
    <cellStyle name="40% - Accent6 7 8 4" xfId="18137" xr:uid="{F352C525-5CB8-41A9-9C61-E2221B1D448E}"/>
    <cellStyle name="40% - Accent6 7 9" xfId="45315" xr:uid="{FDC999AF-2F2D-4A76-8D45-FA1F0AEAC5C3}"/>
    <cellStyle name="40% - Accent6 8" xfId="3663" xr:uid="{91A1E1A5-D7B1-4E91-BA34-59360A7CA168}"/>
    <cellStyle name="40% - Accent6 8 2" xfId="3664" xr:uid="{0D35031A-C120-4531-9BD4-51FEB9FDD9DA}"/>
    <cellStyle name="40% - Accent6 8 2 2" xfId="3665" xr:uid="{DF2EDC4C-BA5E-4F12-BE3A-3076CDB6C005}"/>
    <cellStyle name="40% - Accent6 8 2 2 2" xfId="3666" xr:uid="{8F7DD8F5-9DD6-4289-9CF1-C985EE66217E}"/>
    <cellStyle name="40% - Accent6 8 2 2 2 2" xfId="45354" xr:uid="{964D2F90-7335-431D-A7A5-CCE6EAA08611}"/>
    <cellStyle name="40% - Accent6 8 2 2 2 3" xfId="31704" xr:uid="{204A413F-6047-4DBF-A336-18193E3C21B0}"/>
    <cellStyle name="40% - Accent6 8 2 2 2 4" xfId="18141" xr:uid="{B28C9A3E-B041-4655-99BA-5CBCC3A717A9}"/>
    <cellStyle name="40% - Accent6 8 2 2 3" xfId="45353" xr:uid="{6AB1787D-52F7-442B-B4F4-F3B3576E5B81}"/>
    <cellStyle name="40% - Accent6 8 2 2 4" xfId="31703" xr:uid="{05ED8C21-F5B2-4995-A578-40AC667EFF20}"/>
    <cellStyle name="40% - Accent6 8 2 2 5" xfId="18140" xr:uid="{6ED2F732-D084-48B3-AC55-60767DFA8B1B}"/>
    <cellStyle name="40% - Accent6 8 2 3" xfId="3667" xr:uid="{914D9847-8A9A-4B22-85B2-DA6E75D2B184}"/>
    <cellStyle name="40% - Accent6 8 2 3 2" xfId="3668" xr:uid="{E8C31432-AF7D-4DF0-8250-F0DC918100C6}"/>
    <cellStyle name="40% - Accent6 8 2 3 2 2" xfId="45356" xr:uid="{2BB11FE6-F392-4E6A-837E-AC6B316F517D}"/>
    <cellStyle name="40% - Accent6 8 2 3 2 3" xfId="31706" xr:uid="{6FCC6AF6-4A5E-4F1A-8244-0946635DF440}"/>
    <cellStyle name="40% - Accent6 8 2 3 2 4" xfId="18143" xr:uid="{83954AEF-FC61-431E-8875-84FCCEAA9BA1}"/>
    <cellStyle name="40% - Accent6 8 2 3 3" xfId="45355" xr:uid="{98803A8A-2E65-4B11-BB56-0F5940C98B16}"/>
    <cellStyle name="40% - Accent6 8 2 3 4" xfId="31705" xr:uid="{0B763939-20E7-4076-89B6-A51012EFE44D}"/>
    <cellStyle name="40% - Accent6 8 2 3 5" xfId="18142" xr:uid="{3652E0E1-44D9-4D90-9F76-AA067DF0CA00}"/>
    <cellStyle name="40% - Accent6 8 2 4" xfId="3669" xr:uid="{5A873752-FDFA-4FB9-BAF2-8D0E937DE80C}"/>
    <cellStyle name="40% - Accent6 8 2 4 2" xfId="45357" xr:uid="{4FE8B201-3110-41D6-8F7C-0ED755AD30EE}"/>
    <cellStyle name="40% - Accent6 8 2 4 3" xfId="31707" xr:uid="{BC6A5D4F-43C7-4A12-82E1-179DB45D9336}"/>
    <cellStyle name="40% - Accent6 8 2 4 4" xfId="18144" xr:uid="{EE7AB7F0-52C2-4308-8D98-A8C4AAAAAA27}"/>
    <cellStyle name="40% - Accent6 8 2 5" xfId="45352" xr:uid="{6B8DB708-AE28-4AC7-A403-D4D969CF33EE}"/>
    <cellStyle name="40% - Accent6 8 2 6" xfId="31702" xr:uid="{7BDCF75F-6313-4F47-BFBD-9C6862C3F6E0}"/>
    <cellStyle name="40% - Accent6 8 2 7" xfId="18139" xr:uid="{31AE08C3-81F2-48C9-AF0C-16DC5C8CFD98}"/>
    <cellStyle name="40% - Accent6 8 3" xfId="3670" xr:uid="{5E5D0A0E-83DB-463D-8EC0-64D00E76CBF7}"/>
    <cellStyle name="40% - Accent6 8 3 2" xfId="3671" xr:uid="{61794A55-7FC5-4B6E-9615-FA2334B162B0}"/>
    <cellStyle name="40% - Accent6 8 3 2 2" xfId="3672" xr:uid="{6606A192-34F7-4EA3-8AF9-3951C5A808CC}"/>
    <cellStyle name="40% - Accent6 8 3 2 2 2" xfId="45360" xr:uid="{F3FFA70E-BC47-4E11-B0A5-8BFE48F77D7E}"/>
    <cellStyle name="40% - Accent6 8 3 2 2 3" xfId="31710" xr:uid="{9C6E161B-2192-4708-97BA-7A7A6D2F9C1A}"/>
    <cellStyle name="40% - Accent6 8 3 2 2 4" xfId="18147" xr:uid="{527A5FC0-DE9E-429A-B316-5D083BF408F4}"/>
    <cellStyle name="40% - Accent6 8 3 2 3" xfId="45359" xr:uid="{9A151D72-388D-4C52-9ECB-A68F93BBFFA5}"/>
    <cellStyle name="40% - Accent6 8 3 2 4" xfId="31709" xr:uid="{50CD146D-CAC6-47FB-8027-54A196C9AD05}"/>
    <cellStyle name="40% - Accent6 8 3 2 5" xfId="18146" xr:uid="{DDF2EAF3-221B-4F0E-910D-100926BB61E8}"/>
    <cellStyle name="40% - Accent6 8 3 3" xfId="3673" xr:uid="{18922819-63EE-4B5B-82B3-EBA11A6F5672}"/>
    <cellStyle name="40% - Accent6 8 3 3 2" xfId="3674" xr:uid="{4AB46C2C-42A5-4899-9703-6BB858F19F4F}"/>
    <cellStyle name="40% - Accent6 8 3 3 2 2" xfId="45362" xr:uid="{DBE7D62B-EA7C-48E3-A93F-93C6BF10B18B}"/>
    <cellStyle name="40% - Accent6 8 3 3 2 3" xfId="31712" xr:uid="{8066C874-74DB-4940-8B9A-4D527C5954BE}"/>
    <cellStyle name="40% - Accent6 8 3 3 2 4" xfId="18149" xr:uid="{63523627-A8E4-45E0-9C11-2B2B56B4A953}"/>
    <cellStyle name="40% - Accent6 8 3 3 3" xfId="45361" xr:uid="{C8EA4335-4AEB-4750-A994-3209CF58EBE2}"/>
    <cellStyle name="40% - Accent6 8 3 3 4" xfId="31711" xr:uid="{6451BC12-D2DF-4D75-A589-F245C9ECDF01}"/>
    <cellStyle name="40% - Accent6 8 3 3 5" xfId="18148" xr:uid="{4C4A0C4C-6FA1-4507-A176-0BAC530115A3}"/>
    <cellStyle name="40% - Accent6 8 3 4" xfId="3675" xr:uid="{70638AA9-25AF-413A-BF86-D1B05E5DD6F6}"/>
    <cellStyle name="40% - Accent6 8 3 4 2" xfId="45363" xr:uid="{B3126427-3865-4559-8F1F-9A4ABBDA7EB7}"/>
    <cellStyle name="40% - Accent6 8 3 4 3" xfId="31713" xr:uid="{DB31FE50-91A6-4A16-A959-5DCE8CBFE49B}"/>
    <cellStyle name="40% - Accent6 8 3 4 4" xfId="18150" xr:uid="{51926C02-C1AA-4D15-B9D0-F0B2D219A65A}"/>
    <cellStyle name="40% - Accent6 8 3 5" xfId="45358" xr:uid="{4E3C70E5-36CC-45D9-8F86-C2F63E03B4CD}"/>
    <cellStyle name="40% - Accent6 8 3 6" xfId="31708" xr:uid="{733880DA-417B-4866-B7FA-528558D0D420}"/>
    <cellStyle name="40% - Accent6 8 3 7" xfId="18145" xr:uid="{C21DB18D-A6AA-4E2B-A623-ADEA0DF6FBAA}"/>
    <cellStyle name="40% - Accent6 8 4" xfId="3676" xr:uid="{910746E8-36B8-45C1-9113-939605C01FA9}"/>
    <cellStyle name="40% - Accent6 8 4 2" xfId="3677" xr:uid="{A747A20B-2900-4D9A-ADF6-596DBCD3ADBA}"/>
    <cellStyle name="40% - Accent6 8 4 2 2" xfId="45365" xr:uid="{5ECCB9AA-57AD-4D7A-9F20-A69BE1310174}"/>
    <cellStyle name="40% - Accent6 8 4 2 3" xfId="31715" xr:uid="{9D20240D-87D6-4E65-BB39-77CD17CA0E0D}"/>
    <cellStyle name="40% - Accent6 8 4 2 4" xfId="18152" xr:uid="{0170C818-4440-48D2-B486-1BA63F32FDD1}"/>
    <cellStyle name="40% - Accent6 8 4 3" xfId="45364" xr:uid="{A323948B-6B92-4A12-ACDB-B42E520A6422}"/>
    <cellStyle name="40% - Accent6 8 4 4" xfId="31714" xr:uid="{EA48DCC6-DD46-4DBB-894F-BFAFC1F7E93F}"/>
    <cellStyle name="40% - Accent6 8 4 5" xfId="18151" xr:uid="{5D6E85DC-E16F-4238-8656-F597DFEDFB73}"/>
    <cellStyle name="40% - Accent6 8 5" xfId="3678" xr:uid="{333F9C48-DE89-402F-BBB7-E5936117A4B3}"/>
    <cellStyle name="40% - Accent6 8 5 2" xfId="3679" xr:uid="{512A28D6-36B9-4E18-8C7F-614B16BBC4AA}"/>
    <cellStyle name="40% - Accent6 8 5 2 2" xfId="45367" xr:uid="{05CC76E2-D253-4ED6-A630-15DCCEEA1046}"/>
    <cellStyle name="40% - Accent6 8 5 2 3" xfId="31717" xr:uid="{B80CB8FC-1252-4831-B877-152F282709A1}"/>
    <cellStyle name="40% - Accent6 8 5 2 4" xfId="18154" xr:uid="{4F2C496D-D6DB-47C0-AEB6-173470624C15}"/>
    <cellStyle name="40% - Accent6 8 5 3" xfId="45366" xr:uid="{B6F1934F-2121-4AA1-B15A-7B60183AEF55}"/>
    <cellStyle name="40% - Accent6 8 5 4" xfId="31716" xr:uid="{49CB650C-79DB-48C1-8412-7E557D1C3AEC}"/>
    <cellStyle name="40% - Accent6 8 5 5" xfId="18153" xr:uid="{E620F7DF-FCC4-4D38-9265-310AB10E2F18}"/>
    <cellStyle name="40% - Accent6 8 6" xfId="3680" xr:uid="{BDB8A75D-A30B-437A-AA59-69C5FDB0CED7}"/>
    <cellStyle name="40% - Accent6 8 6 2" xfId="45368" xr:uid="{BF60B264-3CBE-41BD-9236-CCBB7E436B52}"/>
    <cellStyle name="40% - Accent6 8 6 3" xfId="31718" xr:uid="{C4908652-37B0-49FC-8D7D-B7284F38F47F}"/>
    <cellStyle name="40% - Accent6 8 6 4" xfId="18155" xr:uid="{BDA1B3C9-80B0-46A6-AEA9-4BE9184F478C}"/>
    <cellStyle name="40% - Accent6 8 7" xfId="45351" xr:uid="{1F509C61-F549-4E14-B318-032D285DB163}"/>
    <cellStyle name="40% - Accent6 8 8" xfId="31701" xr:uid="{29CAECD0-C64D-4F21-BA77-AE60696AEDE9}"/>
    <cellStyle name="40% - Accent6 8 9" xfId="18138" xr:uid="{3AC8E39D-9A30-401C-8192-E8C2371E49AE}"/>
    <cellStyle name="40% - Accent6 9" xfId="3681" xr:uid="{5F7D7162-46E1-464A-AC29-F1B189A7F658}"/>
    <cellStyle name="40% - Accent6 9 2" xfId="3682" xr:uid="{B7DEAF23-29BB-4C19-992D-95B5CB908792}"/>
    <cellStyle name="40% - Accent6 9 2 2" xfId="3683" xr:uid="{FB16F58D-0AD9-49BA-9206-695BF0FA74BC}"/>
    <cellStyle name="40% - Accent6 9 2 2 2" xfId="3684" xr:uid="{311C416B-AF5E-4566-B244-EB873B2E7B88}"/>
    <cellStyle name="40% - Accent6 9 2 2 2 2" xfId="45372" xr:uid="{C4887F1F-1DF0-46FA-9A47-BA5BEBC43BF9}"/>
    <cellStyle name="40% - Accent6 9 2 2 2 3" xfId="31722" xr:uid="{0575B30F-DB17-469C-A3B4-BB120C2020BC}"/>
    <cellStyle name="40% - Accent6 9 2 2 2 4" xfId="18159" xr:uid="{54C7E0DA-9B42-4AEC-A8AE-68E693A8CB72}"/>
    <cellStyle name="40% - Accent6 9 2 2 3" xfId="45371" xr:uid="{F8CB2C20-CB6F-4A6F-8E30-8B872A079F90}"/>
    <cellStyle name="40% - Accent6 9 2 2 4" xfId="31721" xr:uid="{59911446-22A5-4ED2-9B65-C724A2FF66B2}"/>
    <cellStyle name="40% - Accent6 9 2 2 5" xfId="18158" xr:uid="{9712682A-1C1D-4174-BBF6-39E2A964F733}"/>
    <cellStyle name="40% - Accent6 9 2 3" xfId="3685" xr:uid="{37AE594B-4F12-440A-9583-D5638A196D73}"/>
    <cellStyle name="40% - Accent6 9 2 3 2" xfId="3686" xr:uid="{0D9A9DA8-7F91-477A-9D09-6F69294A173E}"/>
    <cellStyle name="40% - Accent6 9 2 3 2 2" xfId="45374" xr:uid="{84390770-51FE-4E0D-85CE-60C16BCFAAE1}"/>
    <cellStyle name="40% - Accent6 9 2 3 2 3" xfId="31724" xr:uid="{483206AE-8D96-4532-AA1D-B976FFA3BCF0}"/>
    <cellStyle name="40% - Accent6 9 2 3 2 4" xfId="18161" xr:uid="{37A2BF45-F801-4896-BCC4-E74DB7860E6A}"/>
    <cellStyle name="40% - Accent6 9 2 3 3" xfId="45373" xr:uid="{91DF25CC-E9B5-4919-8EAC-126A6D45BAE2}"/>
    <cellStyle name="40% - Accent6 9 2 3 4" xfId="31723" xr:uid="{25142BC0-407A-4B2A-8E25-F17A2230221A}"/>
    <cellStyle name="40% - Accent6 9 2 3 5" xfId="18160" xr:uid="{632058C7-E004-4253-A93C-A3C07B9A9450}"/>
    <cellStyle name="40% - Accent6 9 2 4" xfId="3687" xr:uid="{DFC895FD-2E63-4B65-A0B1-8A5B74A66D69}"/>
    <cellStyle name="40% - Accent6 9 2 4 2" xfId="45375" xr:uid="{E1591AB2-DB2F-4F23-BEDE-2EFE970B5E3C}"/>
    <cellStyle name="40% - Accent6 9 2 4 3" xfId="31725" xr:uid="{2F695915-B1FB-455E-BD4F-A69EB4639C49}"/>
    <cellStyle name="40% - Accent6 9 2 4 4" xfId="18162" xr:uid="{4C58FB3B-868A-45C2-BE4A-94251FD031C8}"/>
    <cellStyle name="40% - Accent6 9 2 5" xfId="45370" xr:uid="{2AA84F0F-5E10-4B0C-A78F-879E4D4E1997}"/>
    <cellStyle name="40% - Accent6 9 2 6" xfId="31720" xr:uid="{D7E78A9F-F0D5-49EA-89AB-B38F93F8153F}"/>
    <cellStyle name="40% - Accent6 9 2 7" xfId="18157" xr:uid="{795B3EC7-802C-45A0-ADCB-0D51FF5FC836}"/>
    <cellStyle name="40% - Accent6 9 3" xfId="3688" xr:uid="{02B2BC38-0CF0-4230-8599-9057EC515451}"/>
    <cellStyle name="40% - Accent6 9 3 2" xfId="3689" xr:uid="{26123268-0180-4388-9B06-F6401A4B8AF7}"/>
    <cellStyle name="40% - Accent6 9 3 2 2" xfId="3690" xr:uid="{87F86A60-1A14-4149-A82D-D5C38F38FEB5}"/>
    <cellStyle name="40% - Accent6 9 3 2 2 2" xfId="45378" xr:uid="{DFFC2ED6-27F7-4B5B-B9CB-1DA591947E99}"/>
    <cellStyle name="40% - Accent6 9 3 2 2 3" xfId="31728" xr:uid="{6E4B0E79-4165-4CCA-BC44-7E3948161D4E}"/>
    <cellStyle name="40% - Accent6 9 3 2 2 4" xfId="18165" xr:uid="{0DD17D39-A0EB-4DDA-AA38-6A485DEA4C59}"/>
    <cellStyle name="40% - Accent6 9 3 2 3" xfId="45377" xr:uid="{AE45A5F2-CD47-4628-9422-D942809C5FBF}"/>
    <cellStyle name="40% - Accent6 9 3 2 4" xfId="31727" xr:uid="{FAEC1DF4-65F4-4DA6-BF17-920C574C8028}"/>
    <cellStyle name="40% - Accent6 9 3 2 5" xfId="18164" xr:uid="{29817183-5F8B-4EE0-807D-3791920A7CD6}"/>
    <cellStyle name="40% - Accent6 9 3 3" xfId="3691" xr:uid="{F2A19C99-8C3E-4C4A-930A-827B18E9F0AD}"/>
    <cellStyle name="40% - Accent6 9 3 3 2" xfId="3692" xr:uid="{CDD4E469-EADB-449D-93EA-871F3515300F}"/>
    <cellStyle name="40% - Accent6 9 3 3 2 2" xfId="45380" xr:uid="{FA0766A0-36BE-4B55-AC09-E774779A17C9}"/>
    <cellStyle name="40% - Accent6 9 3 3 2 3" xfId="31730" xr:uid="{BA6472E1-77B8-45D4-BD8E-8EBE9A7BE191}"/>
    <cellStyle name="40% - Accent6 9 3 3 2 4" xfId="18167" xr:uid="{1DD88355-89D4-49AC-9D66-2659FCD11704}"/>
    <cellStyle name="40% - Accent6 9 3 3 3" xfId="45379" xr:uid="{7C7DF67D-31EB-41B9-8478-02E4598B900A}"/>
    <cellStyle name="40% - Accent6 9 3 3 4" xfId="31729" xr:uid="{9E60AC68-ACF1-40ED-87E9-874E5A5F38A1}"/>
    <cellStyle name="40% - Accent6 9 3 3 5" xfId="18166" xr:uid="{620F54C7-BDCC-44D3-BEB0-CDCAEAFCE5A6}"/>
    <cellStyle name="40% - Accent6 9 3 4" xfId="3693" xr:uid="{86FE1787-A99E-4B66-B26A-19ACF1DC1232}"/>
    <cellStyle name="40% - Accent6 9 3 4 2" xfId="45381" xr:uid="{8D6F7A6B-6767-4A4F-94C5-0D3CCFF1CE8E}"/>
    <cellStyle name="40% - Accent6 9 3 4 3" xfId="31731" xr:uid="{FE9E0E60-4850-4C8C-A1B6-4784BBCA53AE}"/>
    <cellStyle name="40% - Accent6 9 3 4 4" xfId="18168" xr:uid="{803303BC-E072-4762-A607-BF08A29A0BEB}"/>
    <cellStyle name="40% - Accent6 9 3 5" xfId="45376" xr:uid="{DA75F5C1-9362-44A4-8E98-0BA5B23D37E5}"/>
    <cellStyle name="40% - Accent6 9 3 6" xfId="31726" xr:uid="{2D46E7BE-6D84-4A20-BFAE-FABF5694CC8B}"/>
    <cellStyle name="40% - Accent6 9 3 7" xfId="18163" xr:uid="{B3BE4644-7201-40BE-B314-C40413E9860D}"/>
    <cellStyle name="40% - Accent6 9 4" xfId="3694" xr:uid="{372508D1-BA21-4864-B40C-57DD6A1A5C5D}"/>
    <cellStyle name="40% - Accent6 9 4 2" xfId="3695" xr:uid="{5EF8D0DC-9F1D-47A7-B7CE-4D5778112367}"/>
    <cellStyle name="40% - Accent6 9 4 2 2" xfId="45383" xr:uid="{7795C5AF-FFC4-4F6A-8C6C-0005520A9387}"/>
    <cellStyle name="40% - Accent6 9 4 2 3" xfId="31733" xr:uid="{222C6A67-1AA0-4A0F-AAB7-7B7D9D917647}"/>
    <cellStyle name="40% - Accent6 9 4 2 4" xfId="18170" xr:uid="{6AC0A50C-0911-4C1D-B7B8-5168D8959590}"/>
    <cellStyle name="40% - Accent6 9 4 3" xfId="45382" xr:uid="{69CAEDB4-83ED-48FD-9191-F031D9B88520}"/>
    <cellStyle name="40% - Accent6 9 4 4" xfId="31732" xr:uid="{BA8EFA63-D1CA-45E2-8D10-DCE3C9BF9BF6}"/>
    <cellStyle name="40% - Accent6 9 4 5" xfId="18169" xr:uid="{94303E4F-FDCC-457F-813A-F760D1C2D51B}"/>
    <cellStyle name="40% - Accent6 9 5" xfId="3696" xr:uid="{001EF40F-4302-461E-AB78-19C16B051FC1}"/>
    <cellStyle name="40% - Accent6 9 5 2" xfId="3697" xr:uid="{6E261F26-C766-46F7-B2AA-E18C3A1500F5}"/>
    <cellStyle name="40% - Accent6 9 5 2 2" xfId="45385" xr:uid="{1792E628-4FF7-491B-8A5A-AD323FA069E1}"/>
    <cellStyle name="40% - Accent6 9 5 2 3" xfId="31735" xr:uid="{0933E6B3-96C3-464B-9A48-338112726E83}"/>
    <cellStyle name="40% - Accent6 9 5 2 4" xfId="18172" xr:uid="{8855AEA2-8D51-4423-AD82-B4FC6AAAFD9A}"/>
    <cellStyle name="40% - Accent6 9 5 3" xfId="45384" xr:uid="{AC5EF4C3-8A49-47C1-AF7C-7CDB5DBE21A5}"/>
    <cellStyle name="40% - Accent6 9 5 4" xfId="31734" xr:uid="{BA9DF3F7-E609-4E9A-BB1A-437A363219A2}"/>
    <cellStyle name="40% - Accent6 9 5 5" xfId="18171" xr:uid="{1A41833A-7616-4AE1-A882-D3816A7E93BC}"/>
    <cellStyle name="40% - Accent6 9 6" xfId="3698" xr:uid="{88F8E6BC-5354-4D47-ABBE-11695BAE9760}"/>
    <cellStyle name="40% - Accent6 9 6 2" xfId="45386" xr:uid="{26C0C32B-9A9D-4AEA-B0E9-5A42724816EC}"/>
    <cellStyle name="40% - Accent6 9 6 3" xfId="31736" xr:uid="{5B30F2D3-BA4F-4CB0-8F43-489941C35119}"/>
    <cellStyle name="40% - Accent6 9 6 4" xfId="18173" xr:uid="{0BDB55DC-FDEB-4F05-9136-B17CA79ACCD0}"/>
    <cellStyle name="40% - Accent6 9 7" xfId="45369" xr:uid="{B5CEDD96-74B2-4C8D-A14F-F84176D4EE5C}"/>
    <cellStyle name="40% - Accent6 9 8" xfId="31719" xr:uid="{6A5D1CF3-09E7-49BB-9685-A9BA2655DF26}"/>
    <cellStyle name="40% - Accent6 9 9" xfId="18156" xr:uid="{2FE80BC0-21A4-403B-AB0F-5007332B665D}"/>
    <cellStyle name="60% - Accent1" xfId="156" builtinId="32" customBuiltin="1"/>
    <cellStyle name="60% - Accent1 2" xfId="44" xr:uid="{564BA75B-6191-4F7A-80F8-8B0470D5C799}"/>
    <cellStyle name="60% - Accent1 3" xfId="45" xr:uid="{25C2029D-56D3-47C4-A072-3FF6E4F74266}"/>
    <cellStyle name="60% - Accent1 4" xfId="43" xr:uid="{5EA85360-3EE0-4B68-A13E-11C0AA4D0AF0}"/>
    <cellStyle name="60% - Accent1 5" xfId="41852" xr:uid="{44190B4D-466E-4AA0-B2BA-D19A39FC6424}"/>
    <cellStyle name="60% - Accent1 5 2" xfId="55458" xr:uid="{1CDC3809-2EFE-4421-88E8-1AFA4B5BAA3C}"/>
    <cellStyle name="60% - Accent1 6" xfId="55438" xr:uid="{F1A0FA82-9FFA-40C9-9AD5-9AD11607676E}"/>
    <cellStyle name="60% - Accent2" xfId="160" builtinId="36" customBuiltin="1"/>
    <cellStyle name="60% - Accent2 2" xfId="47" xr:uid="{3F5A2A56-375D-4637-AC91-090AAA185580}"/>
    <cellStyle name="60% - Accent2 3" xfId="48" xr:uid="{9E5DE055-AAF0-425E-AEF4-0731E325CCD8}"/>
    <cellStyle name="60% - Accent2 4" xfId="46" xr:uid="{EB38319B-AAB6-4F04-9BB9-085B4E7F926D}"/>
    <cellStyle name="60% - Accent2 5" xfId="41855" xr:uid="{0B38DD98-DCA7-49CD-A1DB-CAC5B82499A5}"/>
    <cellStyle name="60% - Accent2 5 2" xfId="55461" xr:uid="{6F694EC1-D8AF-4A81-84F9-D5088EEF5DD7}"/>
    <cellStyle name="60% - Accent2 6" xfId="55441" xr:uid="{AF57FDB0-94E2-4556-A540-3EFE70D4E18A}"/>
    <cellStyle name="60% - Accent3" xfId="164" builtinId="40" customBuiltin="1"/>
    <cellStyle name="60% - Accent3 2" xfId="50" xr:uid="{514E786E-A574-4698-A4EB-DCC5E1FD7624}"/>
    <cellStyle name="60% - Accent3 3" xfId="51" xr:uid="{F72FE9C2-16B6-49D4-9153-C421B359202F}"/>
    <cellStyle name="60% - Accent3 4" xfId="49" xr:uid="{BAEFBD4A-6111-45B4-808E-2951F5923367}"/>
    <cellStyle name="60% - Accent3 5" xfId="41858" xr:uid="{AC7864D1-756A-49CB-A8FF-1D13FE5632A6}"/>
    <cellStyle name="60% - Accent3 5 2" xfId="55464" xr:uid="{08B54E43-9046-4D14-BC80-751C288FCA24}"/>
    <cellStyle name="60% - Accent3 6" xfId="55444" xr:uid="{37895193-5181-430B-9C9A-32E3D63984E3}"/>
    <cellStyle name="60% - Accent4" xfId="168" builtinId="44" customBuiltin="1"/>
    <cellStyle name="60% - Accent4 2" xfId="53" xr:uid="{15069A05-2873-4116-9198-F7FD76A152D4}"/>
    <cellStyle name="60% - Accent4 3" xfId="54" xr:uid="{8458EE5C-2B18-441C-8A9F-052E3773C696}"/>
    <cellStyle name="60% - Accent4 4" xfId="52" xr:uid="{72496EC6-25B6-463C-8009-09BD8BE44AFF}"/>
    <cellStyle name="60% - Accent4 5" xfId="41861" xr:uid="{1F3B07CD-1F10-464F-8E60-F9A4CC34B055}"/>
    <cellStyle name="60% - Accent4 5 2" xfId="55467" xr:uid="{C7C7230B-C7EA-4486-B22E-993FB072B105}"/>
    <cellStyle name="60% - Accent4 6" xfId="55447" xr:uid="{806FBBCF-5E17-486D-A56D-6A35459E0CB3}"/>
    <cellStyle name="60% - Accent5" xfId="172" builtinId="48" customBuiltin="1"/>
    <cellStyle name="60% - Accent5 2" xfId="56" xr:uid="{CE0B0505-A5BE-4C34-8B79-BCE6AD2C2908}"/>
    <cellStyle name="60% - Accent5 3" xfId="57" xr:uid="{EC28903C-3F18-4C0B-A687-546EC84E82D4}"/>
    <cellStyle name="60% - Accent5 4" xfId="55" xr:uid="{C11EC2C9-D115-410B-AC5F-DEBA51DA263C}"/>
    <cellStyle name="60% - Accent5 5" xfId="41864" xr:uid="{9769DF3D-C25D-467C-BCCB-AED5E4A86564}"/>
    <cellStyle name="60% - Accent5 5 2" xfId="55470" xr:uid="{8BF88F78-1C0B-4BEB-88D6-09517EB57B35}"/>
    <cellStyle name="60% - Accent5 6" xfId="55450" xr:uid="{8064A62C-5B3D-4F3F-B8FC-FA235A34400C}"/>
    <cellStyle name="60% - Accent6" xfId="176" builtinId="52" customBuiltin="1"/>
    <cellStyle name="60% - Accent6 2" xfId="59" xr:uid="{3C257FAB-6C58-4B36-9D3C-9BC2E4AAADE9}"/>
    <cellStyle name="60% - Accent6 3" xfId="60" xr:uid="{912DA402-832C-42E5-AE9B-D74BBFAB49AB}"/>
    <cellStyle name="60% - Accent6 4" xfId="58" xr:uid="{D2AAE530-7366-4671-865C-6C84FF011289}"/>
    <cellStyle name="60% - Accent6 5" xfId="41867" xr:uid="{A6BB0BCA-55E7-4888-9308-5C65699C232E}"/>
    <cellStyle name="60% - Accent6 5 2" xfId="55473" xr:uid="{1F043C50-1A9A-4F7D-8FCF-AC12292ABBF1}"/>
    <cellStyle name="60% - Accent6 6" xfId="55453" xr:uid="{D22844B7-7A08-41D7-9E08-854F8AC12A8B}"/>
    <cellStyle name="Accent1" xfId="153" builtinId="29" customBuiltin="1"/>
    <cellStyle name="Accent1 - 20%" xfId="3699" xr:uid="{061A2F88-607A-413D-B569-248B740F6DD8}"/>
    <cellStyle name="Accent1 - 40%" xfId="3700" xr:uid="{15464248-0E7B-4E0B-91B6-D8343191F5F4}"/>
    <cellStyle name="Accent1 - 60%" xfId="3701" xr:uid="{BBF846FD-D3F9-47A1-BEBB-05BCC3990BE8}"/>
    <cellStyle name="Accent1 10" xfId="3702" xr:uid="{AC5D0470-F985-4CBD-9604-BE0786C73A6E}"/>
    <cellStyle name="Accent1 11" xfId="3703" xr:uid="{9AC544FA-7AE4-4BD8-ABFE-DD5176EF299C}"/>
    <cellStyle name="Accent1 12" xfId="3704" xr:uid="{194073D8-6FCB-46C0-B123-147226F228A3}"/>
    <cellStyle name="Accent1 13" xfId="3705" xr:uid="{CF3DDB6C-CA4B-46B0-BB27-5F8B029FB996}"/>
    <cellStyle name="Accent1 14" xfId="3706" xr:uid="{937976A6-47E8-4231-9DD1-3BDB4FA62313}"/>
    <cellStyle name="Accent1 15" xfId="3707" xr:uid="{CB19FD37-50AD-485F-9E93-576DD5F7F187}"/>
    <cellStyle name="Accent1 16" xfId="3708" xr:uid="{A3D1A4DC-2A4E-4076-8444-BE1D2574F9DE}"/>
    <cellStyle name="Accent1 17" xfId="3709" xr:uid="{30D2A9CD-A8F3-4B29-8A6D-A07B6576B29D}"/>
    <cellStyle name="Accent1 18" xfId="3710" xr:uid="{B67FF32F-73CE-4F5D-B620-14A07F5C6241}"/>
    <cellStyle name="Accent1 19" xfId="3711" xr:uid="{8394404E-5B5B-4E62-9CF0-29DA4D9D7936}"/>
    <cellStyle name="Accent1 2" xfId="62" xr:uid="{E450FA86-8D60-448D-AEB6-DBE9057B8C89}"/>
    <cellStyle name="Accent1 20" xfId="3712" xr:uid="{A04A71C3-78F9-464C-AA1C-6036D3776CFC}"/>
    <cellStyle name="Accent1 21" xfId="3713" xr:uid="{D1995FEC-EE0A-4A7E-8488-31ACAE5D20AF}"/>
    <cellStyle name="Accent1 22" xfId="3714" xr:uid="{919D100F-AC74-4B3C-8A50-14231A5775A1}"/>
    <cellStyle name="Accent1 23" xfId="3715" xr:uid="{6748CF9F-A2C0-479B-8933-71887A034CD8}"/>
    <cellStyle name="Accent1 24" xfId="3716" xr:uid="{01D15ECB-0E61-429F-BA77-9C0825661877}"/>
    <cellStyle name="Accent1 25" xfId="3717" xr:uid="{517240A2-83C5-45D4-9F9B-AE54860A0DEB}"/>
    <cellStyle name="Accent1 26" xfId="3718" xr:uid="{AF949858-9929-4724-B963-8890D40D0AE3}"/>
    <cellStyle name="Accent1 27" xfId="3719" xr:uid="{B30B19B3-9DB5-476B-BC60-ED3E8515ACAF}"/>
    <cellStyle name="Accent1 28" xfId="3720" xr:uid="{FB64D03A-ED35-40C7-B59D-86B570EBE5E0}"/>
    <cellStyle name="Accent1 29" xfId="3721" xr:uid="{E16C9CA7-6ADE-46B6-983F-D9B0081DB8D2}"/>
    <cellStyle name="Accent1 3" xfId="63" xr:uid="{D487A9E2-85D2-42D2-9D85-16913A447451}"/>
    <cellStyle name="Accent1 30" xfId="3722" xr:uid="{A0703330-4221-4928-BEFC-4994C882CFD3}"/>
    <cellStyle name="Accent1 31" xfId="3723" xr:uid="{E80F7E90-5F16-4D14-A581-114394AAF129}"/>
    <cellStyle name="Accent1 4" xfId="61" xr:uid="{D3C9FBD6-5C10-4B68-BE63-ADEB7EC3F393}"/>
    <cellStyle name="Accent1 5" xfId="3724" xr:uid="{78F995A9-9A99-4552-9819-37E8C283220E}"/>
    <cellStyle name="Accent1 6" xfId="3725" xr:uid="{5F7CF9C4-D5B4-417C-90AE-424813AA40B8}"/>
    <cellStyle name="Accent1 7" xfId="3726" xr:uid="{70ED6278-FA28-4A50-9B06-7A32038E6778}"/>
    <cellStyle name="Accent1 8" xfId="3727" xr:uid="{E02E3B98-F7CD-4CB4-ACA1-283802DFF331}"/>
    <cellStyle name="Accent1 9" xfId="3728" xr:uid="{B0EA83D5-BAFD-4C21-8F12-BAF03A8EB6AA}"/>
    <cellStyle name="Accent2" xfId="157" builtinId="33" customBuiltin="1"/>
    <cellStyle name="Accent2 - 20%" xfId="3729" xr:uid="{F982E50D-9081-4D0C-A34A-CFCDEE7418CA}"/>
    <cellStyle name="Accent2 - 40%" xfId="3730" xr:uid="{3D5EE573-5787-446F-8B0A-F4438159290F}"/>
    <cellStyle name="Accent2 - 60%" xfId="3731" xr:uid="{77D5BD48-47D9-4F12-9FCC-589038E45A44}"/>
    <cellStyle name="Accent2 10" xfId="3732" xr:uid="{9EB4AA27-92F1-43CD-824E-D97E2B554E38}"/>
    <cellStyle name="Accent2 11" xfId="3733" xr:uid="{DDCB4A33-FCF5-41B4-99F2-21517990E70F}"/>
    <cellStyle name="Accent2 12" xfId="3734" xr:uid="{C9CE259D-D59C-4C24-A37C-922C72E478EC}"/>
    <cellStyle name="Accent2 13" xfId="3735" xr:uid="{39FA0AD8-5066-4A5B-86CF-6516AC2EF43F}"/>
    <cellStyle name="Accent2 14" xfId="3736" xr:uid="{A6A12D35-0D0E-450C-BCB1-C44E08FEB028}"/>
    <cellStyle name="Accent2 15" xfId="3737" xr:uid="{8B2B798A-0343-4C74-936A-AEA00394A0FD}"/>
    <cellStyle name="Accent2 16" xfId="3738" xr:uid="{D02CEA04-3831-4784-82EE-5E6385782FF7}"/>
    <cellStyle name="Accent2 17" xfId="3739" xr:uid="{3B9CAF68-EC3A-48F1-9CE4-7DDF2B004D9F}"/>
    <cellStyle name="Accent2 18" xfId="3740" xr:uid="{BDFC5460-09FF-4019-B516-F0E97A5295E1}"/>
    <cellStyle name="Accent2 19" xfId="3741" xr:uid="{5B9D0B98-20E9-4157-A0DC-12123559DDCD}"/>
    <cellStyle name="Accent2 2" xfId="65" xr:uid="{63CF2AA1-E5CF-4BAA-A648-C5809D4E272D}"/>
    <cellStyle name="Accent2 2 2" xfId="41822" xr:uid="{F0F7A925-2C9B-4E90-93E8-88A7FBDDDDEC}"/>
    <cellStyle name="Accent2 2 3" xfId="3742" xr:uid="{0465B33D-6860-402B-9013-892E2E230579}"/>
    <cellStyle name="Accent2 20" xfId="3743" xr:uid="{46C09C65-9C6E-4157-8B50-8EAB9364DFC9}"/>
    <cellStyle name="Accent2 21" xfId="3744" xr:uid="{3EF53662-D626-4F11-82DE-B3CADD55F2CE}"/>
    <cellStyle name="Accent2 22" xfId="3745" xr:uid="{81F5BA2D-F215-4F07-8F8F-08C5275E1BC7}"/>
    <cellStyle name="Accent2 23" xfId="3746" xr:uid="{2C62CF5C-024D-4610-AAE0-F8A53C6AD4BE}"/>
    <cellStyle name="Accent2 24" xfId="3747" xr:uid="{4437D439-55FD-4795-867E-08FA74ADF2AA}"/>
    <cellStyle name="Accent2 25" xfId="3748" xr:uid="{117A03D9-301A-4F6A-B3CD-7463D9C677C3}"/>
    <cellStyle name="Accent2 26" xfId="3749" xr:uid="{89FDC65B-C04F-470C-9F88-42F3CCED49D8}"/>
    <cellStyle name="Accent2 27" xfId="3750" xr:uid="{B2FC0DC3-651F-48A7-AC4C-2A413246342C}"/>
    <cellStyle name="Accent2 28" xfId="3751" xr:uid="{AFC2B96F-E5AE-463B-8264-F80F11674DDA}"/>
    <cellStyle name="Accent2 29" xfId="3752" xr:uid="{5B92445E-8E96-4C74-968E-C5BEB9A497BD}"/>
    <cellStyle name="Accent2 3" xfId="66" xr:uid="{48A3C16A-17EC-4B60-8D2B-DC99ED9F3EC1}"/>
    <cellStyle name="Accent2 3 2" xfId="41823" xr:uid="{AF9C6F91-F926-4100-9613-00D2689E6CD2}"/>
    <cellStyle name="Accent2 3 3" xfId="3753" xr:uid="{29862648-C3FA-431F-AC0E-7963835DB6F9}"/>
    <cellStyle name="Accent2 30" xfId="3754" xr:uid="{21BB76E9-176E-482B-95C9-940988659ED9}"/>
    <cellStyle name="Accent2 31" xfId="3755" xr:uid="{A8CB3FEC-33FC-425F-9B62-B583A4C71B36}"/>
    <cellStyle name="Accent2 4" xfId="64" xr:uid="{CE8EA438-9BC3-46A2-9195-F7C4372F51E4}"/>
    <cellStyle name="Accent2 4 2" xfId="41821" xr:uid="{4862BBDA-33AC-412F-8C0A-84F5B2E2A8D8}"/>
    <cellStyle name="Accent2 4 3" xfId="3756" xr:uid="{89104FC2-A142-4314-9158-20A568E5CDF6}"/>
    <cellStyle name="Accent2 5" xfId="3757" xr:uid="{9F74AF7D-0533-4075-A290-510983C32D5D}"/>
    <cellStyle name="Accent2 6" xfId="3758" xr:uid="{3B99990E-0437-49AB-A3C4-518ED3A186E2}"/>
    <cellStyle name="Accent2 7" xfId="3759" xr:uid="{67656766-F43C-4588-8E8E-BCB34758E6BA}"/>
    <cellStyle name="Accent2 8" xfId="3760" xr:uid="{5CAB6B9C-CE93-4E95-BC96-9FA7740A3518}"/>
    <cellStyle name="Accent2 9" xfId="3761" xr:uid="{141FEAEA-3A09-48C2-BE6D-AF8B49C6BFDD}"/>
    <cellStyle name="Accent3" xfId="161" builtinId="37" customBuiltin="1"/>
    <cellStyle name="Accent3 - 20%" xfId="3762" xr:uid="{49BB35FD-AFBA-4D14-844A-A93883F18FBB}"/>
    <cellStyle name="Accent3 - 40%" xfId="3763" xr:uid="{87FD431B-A3E1-4683-85C2-E3019039E988}"/>
    <cellStyle name="Accent3 - 60%" xfId="3764" xr:uid="{679A6C12-2ED0-4300-8AD2-2499526711CC}"/>
    <cellStyle name="Accent3 10" xfId="3765" xr:uid="{1C702641-3513-40B9-977E-C3054E66A89F}"/>
    <cellStyle name="Accent3 11" xfId="3766" xr:uid="{1D977A7F-719C-434A-A3AB-74833585C69D}"/>
    <cellStyle name="Accent3 12" xfId="3767" xr:uid="{5D721987-CE07-47F3-AB6B-1513D9371025}"/>
    <cellStyle name="Accent3 13" xfId="3768" xr:uid="{C94581EB-1A6B-4B49-895D-987BB3086243}"/>
    <cellStyle name="Accent3 14" xfId="3769" xr:uid="{C045C1DB-FC2A-4467-85D5-0E5F12EAED4F}"/>
    <cellStyle name="Accent3 15" xfId="3770" xr:uid="{F54635DE-76E0-43EB-A4C6-2B842991302A}"/>
    <cellStyle name="Accent3 16" xfId="3771" xr:uid="{BD63A543-BEDE-45BA-B5D8-DA30AAE05BCA}"/>
    <cellStyle name="Accent3 17" xfId="3772" xr:uid="{735EB5F1-DC67-419D-BB34-800D4684AAA2}"/>
    <cellStyle name="Accent3 18" xfId="3773" xr:uid="{463F1DCF-FD0D-4789-809E-52D91A702FC1}"/>
    <cellStyle name="Accent3 19" xfId="3774" xr:uid="{0A1942EE-5F60-4434-82C8-FE48CF9255F7}"/>
    <cellStyle name="Accent3 2" xfId="68" xr:uid="{605E1974-1B2A-4533-ADF7-3017DFF619D2}"/>
    <cellStyle name="Accent3 2 2" xfId="41825" xr:uid="{7D8247C4-14F6-43E8-B601-77B06631EB32}"/>
    <cellStyle name="Accent3 2 3" xfId="3775" xr:uid="{8D8B7011-EE5C-4686-9F39-5D3828950A07}"/>
    <cellStyle name="Accent3 20" xfId="3776" xr:uid="{5AD3A5EB-E6D9-43D1-8FF6-1203318CEE94}"/>
    <cellStyle name="Accent3 21" xfId="3777" xr:uid="{6C488682-82E8-41BD-A237-9BBC4EAB4C5E}"/>
    <cellStyle name="Accent3 22" xfId="3778" xr:uid="{88DCEE1C-17EE-4731-9829-624E60EB2EF5}"/>
    <cellStyle name="Accent3 23" xfId="3779" xr:uid="{B696A73D-A27C-425D-BC78-E8FF652BB720}"/>
    <cellStyle name="Accent3 24" xfId="3780" xr:uid="{46D46FC6-B12C-4B07-BF08-4705645E303F}"/>
    <cellStyle name="Accent3 25" xfId="3781" xr:uid="{7D8D1C5D-305F-41CB-9E6C-0C64117630D2}"/>
    <cellStyle name="Accent3 26" xfId="3782" xr:uid="{71876D0C-C19F-452E-894E-19C5D6031118}"/>
    <cellStyle name="Accent3 27" xfId="3783" xr:uid="{F3BAEBD2-B280-4C7A-AEF4-6FF7A3366841}"/>
    <cellStyle name="Accent3 28" xfId="3784" xr:uid="{9AD6AE8D-77A2-4E98-94B8-497641A2F7EC}"/>
    <cellStyle name="Accent3 29" xfId="3785" xr:uid="{5971BB3D-599E-48CA-B0D0-6FBE1FE34B6A}"/>
    <cellStyle name="Accent3 3" xfId="69" xr:uid="{8FD1CDD4-4BF7-428E-986B-9071D63D41FC}"/>
    <cellStyle name="Accent3 3 2" xfId="41826" xr:uid="{A5B72A3C-B20C-407D-B9BB-5F2C05394CBC}"/>
    <cellStyle name="Accent3 3 3" xfId="3786" xr:uid="{F6D4F330-BFA2-4162-9AC9-B65F4EF9F844}"/>
    <cellStyle name="Accent3 30" xfId="3787" xr:uid="{285A203F-E8B8-49C6-93AC-1319A9051358}"/>
    <cellStyle name="Accent3 31" xfId="3788" xr:uid="{E2A27A62-DFB5-4966-913A-A59E68506976}"/>
    <cellStyle name="Accent3 4" xfId="67" xr:uid="{6FF54AA3-C909-4A05-9CF5-BDB1779A0E98}"/>
    <cellStyle name="Accent3 4 2" xfId="41824" xr:uid="{9C7FE6E5-F321-4270-B894-48328E0FBD6C}"/>
    <cellStyle name="Accent3 4 3" xfId="3789" xr:uid="{EEC00D28-C414-4B32-A583-48440174DED5}"/>
    <cellStyle name="Accent3 5" xfId="3790" xr:uid="{8A97B65A-17E5-4123-8211-0FD813B66898}"/>
    <cellStyle name="Accent3 6" xfId="3791" xr:uid="{2B1CBFD4-BA9B-4638-9E06-2428112D0BE9}"/>
    <cellStyle name="Accent3 7" xfId="3792" xr:uid="{B332F627-6FE5-4147-8F80-5DF73EEAF767}"/>
    <cellStyle name="Accent3 8" xfId="3793" xr:uid="{06C9DB13-C61E-4631-A64E-514EE9BEC6F6}"/>
    <cellStyle name="Accent3 9" xfId="3794" xr:uid="{AA22C3F3-B99B-4909-A527-E5ECD36F3E3F}"/>
    <cellStyle name="Accent4" xfId="165" builtinId="41" customBuiltin="1"/>
    <cellStyle name="Accent4 - 20%" xfId="3795" xr:uid="{8DB8AAC0-AD29-4D9E-9A7D-C00211631634}"/>
    <cellStyle name="Accent4 - 40%" xfId="3796" xr:uid="{A74C534E-59BB-4C62-A6E6-790B0FE20F21}"/>
    <cellStyle name="Accent4 - 60%" xfId="3797" xr:uid="{910CE136-E86B-45B6-96D2-AF08F732B185}"/>
    <cellStyle name="Accent4 10" xfId="3798" xr:uid="{AB54BED0-E0D6-49CE-A016-C451123ACC95}"/>
    <cellStyle name="Accent4 11" xfId="3799" xr:uid="{80F65570-EAFA-453D-9013-654B08CCD9B9}"/>
    <cellStyle name="Accent4 12" xfId="3800" xr:uid="{DF845B12-8C7C-42D2-9B60-F32830A09537}"/>
    <cellStyle name="Accent4 13" xfId="3801" xr:uid="{9AAB5E1F-76FE-4FE6-BB8B-65D6599A3C09}"/>
    <cellStyle name="Accent4 14" xfId="3802" xr:uid="{D0B9B189-A2E0-4C18-9EDE-2886AD4BF1FE}"/>
    <cellStyle name="Accent4 15" xfId="3803" xr:uid="{4322CE9A-E433-4747-B5DD-5BFC9B6435A0}"/>
    <cellStyle name="Accent4 16" xfId="3804" xr:uid="{4CA06951-00B4-4C1D-BCED-60FFD07A8CF9}"/>
    <cellStyle name="Accent4 17" xfId="3805" xr:uid="{9944DE52-0275-4940-A401-EF24EDFD7043}"/>
    <cellStyle name="Accent4 18" xfId="3806" xr:uid="{C659D7DF-ED5D-49D5-8DB3-E928244ABE30}"/>
    <cellStyle name="Accent4 19" xfId="3807" xr:uid="{5CBC7199-7F52-4F5A-8676-8D300372D2D3}"/>
    <cellStyle name="Accent4 2" xfId="71" xr:uid="{BF547520-77C9-4D41-8947-F578B57BCD4C}"/>
    <cellStyle name="Accent4 20" xfId="3808" xr:uid="{32A1C0A7-9557-4E7F-8B8B-934AFCB8ECDF}"/>
    <cellStyle name="Accent4 21" xfId="3809" xr:uid="{B3E7E443-CEE2-4F67-B8A1-EB4513AF7D2C}"/>
    <cellStyle name="Accent4 22" xfId="3810" xr:uid="{29754D65-98EC-4C52-9362-8673D6D9DFD5}"/>
    <cellStyle name="Accent4 23" xfId="3811" xr:uid="{2CAA3B40-EFB6-45A0-9019-58BD06C9D0FA}"/>
    <cellStyle name="Accent4 24" xfId="3812" xr:uid="{35D2644B-094A-4D11-BC26-427371E7F3E4}"/>
    <cellStyle name="Accent4 25" xfId="3813" xr:uid="{537E114B-3786-4C6E-8349-E3A2361DEE67}"/>
    <cellStyle name="Accent4 26" xfId="3814" xr:uid="{878DF933-F10A-4AF9-9130-84D89F648F22}"/>
    <cellStyle name="Accent4 27" xfId="3815" xr:uid="{7048A9DD-719E-4DBC-86C7-366872BD7D11}"/>
    <cellStyle name="Accent4 28" xfId="3816" xr:uid="{EACA8E7E-6A65-4C02-ADB3-003E17A8EE29}"/>
    <cellStyle name="Accent4 29" xfId="3817" xr:uid="{05ADC7F4-5B2E-4E39-90D1-B367A904FFF8}"/>
    <cellStyle name="Accent4 3" xfId="72" xr:uid="{E448B9E8-5A73-495E-BFB1-DA1724D62B75}"/>
    <cellStyle name="Accent4 30" xfId="3818" xr:uid="{F0D7B241-1F65-4F3F-9C4C-2A4AEF66F8F0}"/>
    <cellStyle name="Accent4 31" xfId="3819" xr:uid="{52B4288B-1C16-4544-82D5-CC645FECC603}"/>
    <cellStyle name="Accent4 4" xfId="70" xr:uid="{2EBB0E28-8174-4054-8CA9-78CD66468F5C}"/>
    <cellStyle name="Accent4 5" xfId="3820" xr:uid="{D787BA6F-8624-4C31-AEA7-9930B0984E0E}"/>
    <cellStyle name="Accent4 6" xfId="3821" xr:uid="{9C416867-EE33-4D1B-9D9E-A041ADDF76D5}"/>
    <cellStyle name="Accent4 7" xfId="3822" xr:uid="{D80915A8-9260-4158-9194-0298C3C9BD6C}"/>
    <cellStyle name="Accent4 8" xfId="3823" xr:uid="{0559FCFC-FC90-4BA0-9EA6-3BEBE41C5F68}"/>
    <cellStyle name="Accent4 9" xfId="3824" xr:uid="{33A1A175-D47A-497F-93D2-754FE58EA1E0}"/>
    <cellStyle name="Accent5" xfId="169" builtinId="45" customBuiltin="1"/>
    <cellStyle name="Accent5 - 20%" xfId="3825" xr:uid="{5126A9BC-95FF-4C2A-8931-C287C1F8C92B}"/>
    <cellStyle name="Accent5 - 40%" xfId="3826" xr:uid="{C0AF5017-0990-4CB4-A8D0-FBB10C44BD2A}"/>
    <cellStyle name="Accent5 - 60%" xfId="3827" xr:uid="{C228B170-CB60-4037-A344-9F8FB4B5587A}"/>
    <cellStyle name="Accent5 10" xfId="3828" xr:uid="{11393A00-7342-4B13-B85C-B057E5697045}"/>
    <cellStyle name="Accent5 11" xfId="3829" xr:uid="{8AB2FE97-54DF-47FA-B78E-D2A85E681623}"/>
    <cellStyle name="Accent5 12" xfId="3830" xr:uid="{1EA23B17-DB01-4C10-804D-AE88E424E156}"/>
    <cellStyle name="Accent5 13" xfId="3831" xr:uid="{0591F762-A4F0-4135-A837-92C950C83D0B}"/>
    <cellStyle name="Accent5 14" xfId="3832" xr:uid="{F845B15C-B574-4037-8AC1-8935F8490669}"/>
    <cellStyle name="Accent5 15" xfId="3833" xr:uid="{38BB1B37-0479-40D6-9A1F-8241DF6404E1}"/>
    <cellStyle name="Accent5 16" xfId="3834" xr:uid="{0AB9CD47-A959-48C3-A2D0-13B412E9DF0E}"/>
    <cellStyle name="Accent5 17" xfId="3835" xr:uid="{C9E3F4ED-A0F9-44FF-AB0B-CFB29BE245D1}"/>
    <cellStyle name="Accent5 18" xfId="3836" xr:uid="{510682A2-35BA-40A3-94F2-F044DC1C3BE7}"/>
    <cellStyle name="Accent5 19" xfId="3837" xr:uid="{CE59205C-7C88-4543-8D21-294AD28C948C}"/>
    <cellStyle name="Accent5 2" xfId="74" xr:uid="{159D9F90-0CE1-4EBE-BAF8-0A3AA14C064A}"/>
    <cellStyle name="Accent5 20" xfId="3838" xr:uid="{52065FE7-440F-421E-B916-84081F66D26F}"/>
    <cellStyle name="Accent5 21" xfId="3839" xr:uid="{DAD83CBC-738E-496A-A3BB-3DBE3A16DE40}"/>
    <cellStyle name="Accent5 22" xfId="3840" xr:uid="{2CAF5973-30BF-46C6-B24B-BF7C9D0D7439}"/>
    <cellStyle name="Accent5 23" xfId="3841" xr:uid="{8AB90464-751F-4C63-92D2-C99A8E19F560}"/>
    <cellStyle name="Accent5 24" xfId="3842" xr:uid="{61D7BF33-F0DE-4FEB-A30E-009C9BB43035}"/>
    <cellStyle name="Accent5 25" xfId="3843" xr:uid="{2BAB4B82-53FE-414E-BBAB-F8F0A1712CF3}"/>
    <cellStyle name="Accent5 26" xfId="3844" xr:uid="{146B898F-81A3-4D3D-98DF-400F9D6B9277}"/>
    <cellStyle name="Accent5 27" xfId="3845" xr:uid="{3D6AB6A0-6CB9-4BC8-A2A1-BAE2C584CC59}"/>
    <cellStyle name="Accent5 28" xfId="3846" xr:uid="{794A3407-D829-4318-82FC-FAB3301E4FA3}"/>
    <cellStyle name="Accent5 29" xfId="3847" xr:uid="{397B6DA0-36A5-4226-94C8-BB07EB629929}"/>
    <cellStyle name="Accent5 3" xfId="75" xr:uid="{AEACFD5C-97C9-46CC-B872-11B142BFFBF6}"/>
    <cellStyle name="Accent5 30" xfId="3848" xr:uid="{DB30CDC0-D374-41B6-93EE-924360C8D534}"/>
    <cellStyle name="Accent5 31" xfId="3849" xr:uid="{837A475A-7970-49CD-8840-9B6EAF11060C}"/>
    <cellStyle name="Accent5 4" xfId="73" xr:uid="{79900532-EEFC-42DA-8AD5-0EAB666BE001}"/>
    <cellStyle name="Accent5 5" xfId="3850" xr:uid="{02337BD4-0A6D-4B0D-A635-A1C88FFAC4FB}"/>
    <cellStyle name="Accent5 6" xfId="3851" xr:uid="{113DCD73-F2DC-402A-B509-AE044F592176}"/>
    <cellStyle name="Accent5 7" xfId="3852" xr:uid="{F42B4F85-EB31-4760-AC5E-C5CB28A8B402}"/>
    <cellStyle name="Accent5 8" xfId="3853" xr:uid="{E9038D68-84D3-4F10-B989-67809CB72BBA}"/>
    <cellStyle name="Accent5 9" xfId="3854" xr:uid="{F76DDB51-127C-418F-BFC8-ABE245640F66}"/>
    <cellStyle name="Accent6" xfId="173" builtinId="49" customBuiltin="1"/>
    <cellStyle name="Accent6 - 20%" xfId="3855" xr:uid="{3D08E1B4-4E29-4C70-85AD-A5C1A50AC9A6}"/>
    <cellStyle name="Accent6 - 40%" xfId="3856" xr:uid="{3FE4912A-2962-40D3-BD2A-041643B11818}"/>
    <cellStyle name="Accent6 - 60%" xfId="3857" xr:uid="{5EAEE0EC-E43D-4419-AF3C-CF2E17395694}"/>
    <cellStyle name="Accent6 10" xfId="3858" xr:uid="{7E53AF39-6EB4-4F34-AC51-AD789D6D21D7}"/>
    <cellStyle name="Accent6 11" xfId="3859" xr:uid="{CE8E630B-9267-4DF3-8A25-693B3351B7FB}"/>
    <cellStyle name="Accent6 12" xfId="3860" xr:uid="{6D0A9D1A-867B-4731-9929-28267EF0C8C9}"/>
    <cellStyle name="Accent6 13" xfId="3861" xr:uid="{0E2218EC-5473-402E-97E3-12ACDB620B9E}"/>
    <cellStyle name="Accent6 14" xfId="3862" xr:uid="{FFDDF798-E063-4C13-9B41-0E4D60CFC1FC}"/>
    <cellStyle name="Accent6 15" xfId="3863" xr:uid="{CDC2C5D3-4215-481D-A853-D1FA333D6C58}"/>
    <cellStyle name="Accent6 16" xfId="3864" xr:uid="{3D0663EC-32A8-4357-B9F7-AD742D9AC1FC}"/>
    <cellStyle name="Accent6 17" xfId="3865" xr:uid="{99EE08B4-0D70-4DBD-A627-7EE15932B68C}"/>
    <cellStyle name="Accent6 18" xfId="3866" xr:uid="{F184E1FE-61BB-4E88-A494-E1FA8278373A}"/>
    <cellStyle name="Accent6 19" xfId="3867" xr:uid="{AB9784A5-CB3E-4454-8D46-9AD7AEAC77DA}"/>
    <cellStyle name="Accent6 2" xfId="77" xr:uid="{9711BF08-5FDD-4EB2-A203-9594D37DD114}"/>
    <cellStyle name="Accent6 2 2" xfId="41828" xr:uid="{152779DE-A06D-45A2-BCCB-210E94CA3506}"/>
    <cellStyle name="Accent6 2 3" xfId="3868" xr:uid="{9AB88E41-0362-4E1B-AFF4-125CA42961A0}"/>
    <cellStyle name="Accent6 20" xfId="3869" xr:uid="{2FA55A3D-A656-4482-A7E1-64689D0082A7}"/>
    <cellStyle name="Accent6 21" xfId="3870" xr:uid="{DB0367D2-4099-44DB-ACB8-37C09B6F4F3F}"/>
    <cellStyle name="Accent6 22" xfId="3871" xr:uid="{63BE35E3-C825-4AEE-8EA0-FAFB28C7C8E5}"/>
    <cellStyle name="Accent6 23" xfId="3872" xr:uid="{B5C8319E-9EBB-49DA-8AFE-FA22310798B4}"/>
    <cellStyle name="Accent6 24" xfId="3873" xr:uid="{65A35D9D-58C5-42FE-8E00-FF01EFAB245D}"/>
    <cellStyle name="Accent6 25" xfId="3874" xr:uid="{BF5A8A60-15C0-4C0A-9F05-CDCADFB4C448}"/>
    <cellStyle name="Accent6 26" xfId="3875" xr:uid="{8D4E2FE6-A2A3-490D-8337-867C35314B7E}"/>
    <cellStyle name="Accent6 27" xfId="3876" xr:uid="{358515EF-16B8-4791-A600-B6027C7118D2}"/>
    <cellStyle name="Accent6 28" xfId="3877" xr:uid="{F60E21D5-6E7C-4872-BC9E-1E114A6F9EC3}"/>
    <cellStyle name="Accent6 29" xfId="3878" xr:uid="{5A7D6522-D67B-4FE5-BDB6-A559D1245606}"/>
    <cellStyle name="Accent6 3" xfId="78" xr:uid="{BB498F35-EF80-4F56-8734-ACF0600BE151}"/>
    <cellStyle name="Accent6 3 2" xfId="41829" xr:uid="{04375B87-EFD2-493D-A510-47C634B6733C}"/>
    <cellStyle name="Accent6 3 3" xfId="3879" xr:uid="{2E05120E-BBBD-46B9-AE09-CA284E4A24C5}"/>
    <cellStyle name="Accent6 30" xfId="3880" xr:uid="{E2342823-F5C5-418A-ABA7-CD93AC1D3D35}"/>
    <cellStyle name="Accent6 31" xfId="3881" xr:uid="{227152DB-3B73-4D3E-83DC-A30C7F4D113F}"/>
    <cellStyle name="Accent6 4" xfId="76" xr:uid="{C015DD13-BD39-429A-B444-DF5D1D67376D}"/>
    <cellStyle name="Accent6 4 2" xfId="41827" xr:uid="{86EBF670-2A73-4838-B220-D11ADCA6636F}"/>
    <cellStyle name="Accent6 4 3" xfId="3882" xr:uid="{3B11CEA1-D108-483E-95D6-994BFD1E855B}"/>
    <cellStyle name="Accent6 5" xfId="3883" xr:uid="{03300667-9489-405B-8923-E0999DA964B5}"/>
    <cellStyle name="Accent6 6" xfId="3884" xr:uid="{FEAAE22D-B1DA-43BB-B881-84F35ABC9FB7}"/>
    <cellStyle name="Accent6 7" xfId="3885" xr:uid="{513DF03D-C6C3-4F6F-964E-66E2F7D15123}"/>
    <cellStyle name="Accent6 8" xfId="3886" xr:uid="{D7DB2BCD-551D-45E8-8F24-BB9B0ECE1B18}"/>
    <cellStyle name="Accent6 9" xfId="3887" xr:uid="{F6E547C2-80E4-44AA-B96F-465CB17FF6D8}"/>
    <cellStyle name="Bad" xfId="143" builtinId="27" customBuiltin="1"/>
    <cellStyle name="Bad 10" xfId="3888" xr:uid="{66FE7021-5A9B-48A1-ADBA-94733785BADF}"/>
    <cellStyle name="Bad 11" xfId="3889" xr:uid="{7C9725C5-3BA3-4D5E-A02B-674594079707}"/>
    <cellStyle name="Bad 12" xfId="3890" xr:uid="{7F14C2C2-2B5B-486C-A80F-D907F8AFF172}"/>
    <cellStyle name="Bad 13" xfId="3891" xr:uid="{227049BD-47FA-46CD-A4DF-E7CF82309E25}"/>
    <cellStyle name="Bad 14" xfId="3892" xr:uid="{A0D090D4-0F0E-4549-8086-BB5B3CA40B0F}"/>
    <cellStyle name="Bad 15" xfId="3893" xr:uid="{F515D4A5-761E-40D6-B76D-DB030ACDF446}"/>
    <cellStyle name="Bad 16" xfId="3894" xr:uid="{DDEA6A93-08A4-4DDD-A9D0-524F7F7C0179}"/>
    <cellStyle name="Bad 17" xfId="3895" xr:uid="{68CC0DB0-33F5-4D6A-8345-F95E96C838C3}"/>
    <cellStyle name="Bad 18" xfId="3896" xr:uid="{C9C3C5EC-4966-47E3-831F-A6E94DE6F4FC}"/>
    <cellStyle name="Bad 19" xfId="3897" xr:uid="{D6B7118E-5DF3-47D3-912C-EC410C133987}"/>
    <cellStyle name="Bad 2" xfId="80" xr:uid="{E3035513-81F3-429B-B480-89E9BD66D965}"/>
    <cellStyle name="Bad 2 2" xfId="41831" xr:uid="{47368315-1409-4E5C-8631-895AF85C2068}"/>
    <cellStyle name="Bad 2 3" xfId="3898" xr:uid="{086E90B1-6D1D-4803-BA2C-019ED4262524}"/>
    <cellStyle name="Bad 20" xfId="3899" xr:uid="{F1BC41AF-E510-4C6A-818B-48CAC88FBDFC}"/>
    <cellStyle name="Bad 21" xfId="3900" xr:uid="{44AF2548-6FE7-40EC-A547-5B82ACAC709D}"/>
    <cellStyle name="Bad 22" xfId="3901" xr:uid="{4AE91264-E277-4C2B-8115-AEC754160256}"/>
    <cellStyle name="Bad 23" xfId="3902" xr:uid="{30AC9171-D994-4A6B-ACBC-BDEA1154EBD4}"/>
    <cellStyle name="Bad 24" xfId="3903" xr:uid="{B6646978-D3C2-4BC2-9565-A2B2863497DC}"/>
    <cellStyle name="Bad 25" xfId="3904" xr:uid="{DCDE9806-AB5D-46B8-ACBA-2E7A4F0B5040}"/>
    <cellStyle name="Bad 26" xfId="3905" xr:uid="{DBFD6831-6586-45AD-8E6B-2198554CF849}"/>
    <cellStyle name="Bad 27" xfId="3906" xr:uid="{AD0A8E4F-6B88-4823-BB33-388F64DB3935}"/>
    <cellStyle name="Bad 28" xfId="3907" xr:uid="{32F74599-91C7-42BE-AAFE-2EA0CC2AF23E}"/>
    <cellStyle name="Bad 29" xfId="3908" xr:uid="{8B653BB4-6AD6-4148-AE39-6AEC9B50BABE}"/>
    <cellStyle name="Bad 3" xfId="81" xr:uid="{A5D3F9CF-49B7-42BD-AC8D-52DC4A422C81}"/>
    <cellStyle name="Bad 3 2" xfId="41832" xr:uid="{E68B24D2-633D-432E-8F04-C675BFD89B71}"/>
    <cellStyle name="Bad 3 3" xfId="3909" xr:uid="{437B6D13-989B-4D53-A62F-59E5B4F05318}"/>
    <cellStyle name="Bad 30" xfId="3910" xr:uid="{E4298966-FB56-4BB8-95EC-4CEEB0000758}"/>
    <cellStyle name="Bad 31" xfId="3911" xr:uid="{0D500BD9-7809-4480-8288-3C820C9662F4}"/>
    <cellStyle name="Bad 4" xfId="79" xr:uid="{B8B1920E-4EE6-45EF-A262-55F37920360F}"/>
    <cellStyle name="Bad 4 2" xfId="41830" xr:uid="{60C8CED1-FA3D-4294-A1B5-B6923A2C3055}"/>
    <cellStyle name="Bad 4 3" xfId="3912" xr:uid="{96BDDFD0-18B3-4038-A515-B48F93B33A9B}"/>
    <cellStyle name="Bad 5" xfId="3913" xr:uid="{D61C76A8-79C3-462C-8F50-D881594764CA}"/>
    <cellStyle name="Bad 6" xfId="3914" xr:uid="{B9A82C19-2173-441B-83E4-C2829701D934}"/>
    <cellStyle name="Bad 7" xfId="3915" xr:uid="{DABC36FD-6C7C-40BF-9268-49587AB28176}"/>
    <cellStyle name="Bad 8" xfId="3916" xr:uid="{33412A3D-FDC5-44DA-AAF5-F460EF90150B}"/>
    <cellStyle name="Bad 9" xfId="3917" xr:uid="{F966C129-A2EF-4BC1-8D0B-375DE96C60CE}"/>
    <cellStyle name="Calculation" xfId="147" builtinId="22" customBuiltin="1"/>
    <cellStyle name="Calculation 10" xfId="3918" xr:uid="{E3B6996D-2D7D-45CA-A541-06F5BA3A5D0E}"/>
    <cellStyle name="Calculation 11" xfId="3919" xr:uid="{8A906146-1F71-4C2D-A7D8-2F5ECFC15577}"/>
    <cellStyle name="Calculation 12" xfId="3920" xr:uid="{9E37C08B-E2D3-49D8-BC30-D02059A62FBE}"/>
    <cellStyle name="Calculation 13" xfId="3921" xr:uid="{1A99B53A-ED2D-4C30-90E1-B3F5DD3BC4E7}"/>
    <cellStyle name="Calculation 14" xfId="3922" xr:uid="{49D94469-F5AA-4D38-9B02-EBB91212F5A2}"/>
    <cellStyle name="Calculation 15" xfId="3923" xr:uid="{03A20015-F3CF-4A15-B0CF-1AEB0963B399}"/>
    <cellStyle name="Calculation 16" xfId="3924" xr:uid="{C6AB72A3-587B-4E5F-97F2-C5E8C6CBC68C}"/>
    <cellStyle name="Calculation 17" xfId="3925" xr:uid="{F8D0A9CB-2BBD-4EDB-8D9E-F52842298859}"/>
    <cellStyle name="Calculation 18" xfId="3926" xr:uid="{B2B0B020-7BFC-4C5F-BABC-9DC6F5851FED}"/>
    <cellStyle name="Calculation 19" xfId="3927" xr:uid="{A9CC924F-B0CB-47D1-AC5E-21E3E2624A34}"/>
    <cellStyle name="Calculation 2" xfId="83" xr:uid="{F0C88DE3-EB57-4650-BA64-2AFDDEF55DEA}"/>
    <cellStyle name="Calculation 2 2" xfId="41834" xr:uid="{6376AAF8-4E06-4406-8E8A-93CD888D16A3}"/>
    <cellStyle name="Calculation 2 3" xfId="3928" xr:uid="{65CAE9CC-0CB5-4094-8D31-F586D6678936}"/>
    <cellStyle name="Calculation 20" xfId="3929" xr:uid="{21494254-4D46-4043-BF5C-87BE5EBF10FB}"/>
    <cellStyle name="Calculation 21" xfId="3930" xr:uid="{5C2D1E13-3D20-4EE6-BA25-2E279E12A609}"/>
    <cellStyle name="Calculation 22" xfId="3931" xr:uid="{36747466-63CE-46AC-919C-EA96DB332DBA}"/>
    <cellStyle name="Calculation 23" xfId="3932" xr:uid="{7F292496-2B1A-46EC-8F34-F1386DA39328}"/>
    <cellStyle name="Calculation 24" xfId="3933" xr:uid="{C9A1F0A8-0AEE-4784-BF43-06766444C180}"/>
    <cellStyle name="Calculation 25" xfId="3934" xr:uid="{B5F8AAE9-C25D-4AEA-90EF-F334B70B053F}"/>
    <cellStyle name="Calculation 26" xfId="3935" xr:uid="{8E584263-A1CE-44A9-BBC6-6CA512610358}"/>
    <cellStyle name="Calculation 27" xfId="3936" xr:uid="{07F52ADB-6C2B-4474-9BDD-EE457514946C}"/>
    <cellStyle name="Calculation 28" xfId="3937" xr:uid="{27231562-CC93-4A97-8243-5DDFA5894787}"/>
    <cellStyle name="Calculation 29" xfId="3938" xr:uid="{1A7099BA-40CC-474E-A268-F1728B268CD2}"/>
    <cellStyle name="Calculation 3" xfId="84" xr:uid="{D9BAC1A7-8999-4F1B-A7DA-5B963F068A89}"/>
    <cellStyle name="Calculation 3 2" xfId="41835" xr:uid="{537FB5B6-B9B7-4EF6-8F24-0BC9C17B3A3F}"/>
    <cellStyle name="Calculation 3 3" xfId="3939" xr:uid="{D6C4AF06-674E-4B13-9A50-E38269CA0AC6}"/>
    <cellStyle name="Calculation 30" xfId="3940" xr:uid="{A3EDD8DE-F425-4DBD-B958-1EF42FDA9BFB}"/>
    <cellStyle name="Calculation 31" xfId="3941" xr:uid="{BB5A9BCA-AA86-4656-8A00-F1B4D1703A7D}"/>
    <cellStyle name="Calculation 4" xfId="82" xr:uid="{C37F45F3-7061-4D5A-8D4A-DD92107A32A4}"/>
    <cellStyle name="Calculation 4 2" xfId="41833" xr:uid="{5048C913-4C8F-4C0C-9A43-33B6839715B7}"/>
    <cellStyle name="Calculation 4 3" xfId="3942" xr:uid="{A40D4754-37D0-46B5-9084-6B75DFC5F368}"/>
    <cellStyle name="Calculation 5" xfId="3943" xr:uid="{B04FCC29-A5DF-4201-B6F9-FB3D53B49AAF}"/>
    <cellStyle name="Calculation 6" xfId="3944" xr:uid="{8F3C168E-FD0A-405B-81C2-D00E88744269}"/>
    <cellStyle name="Calculation 7" xfId="3945" xr:uid="{94F8C479-0F12-4EB7-8B59-9A1983169A24}"/>
    <cellStyle name="Calculation 8" xfId="3946" xr:uid="{C80738ED-08E8-4CAC-85A6-D320A6C0839A}"/>
    <cellStyle name="Calculation 9" xfId="3947" xr:uid="{FFF0E4EB-8234-499C-8D8E-4A3051120B18}"/>
    <cellStyle name="Check Cell" xfId="149" builtinId="23" customBuiltin="1"/>
    <cellStyle name="Check Cell 10" xfId="3948" xr:uid="{DB658E9A-4E03-421C-B0C5-6C8267F2724A}"/>
    <cellStyle name="Check Cell 11" xfId="3949" xr:uid="{618E8D6E-BE4C-462B-A1CC-DF690DE4144A}"/>
    <cellStyle name="Check Cell 12" xfId="3950" xr:uid="{63DBA15C-236E-4BDB-BC59-878607E4800A}"/>
    <cellStyle name="Check Cell 13" xfId="3951" xr:uid="{747A3410-BB68-4581-8135-549624C94CE2}"/>
    <cellStyle name="Check Cell 14" xfId="3952" xr:uid="{6EA0E371-8191-475F-AF85-ECC197661EDB}"/>
    <cellStyle name="Check Cell 15" xfId="3953" xr:uid="{0554D1CF-B04D-40BE-9F5F-1880AA58A686}"/>
    <cellStyle name="Check Cell 16" xfId="3954" xr:uid="{207DDB1E-FBED-42FF-B6D8-F08933096877}"/>
    <cellStyle name="Check Cell 17" xfId="3955" xr:uid="{DA58CC11-9A70-4237-BD2B-07BAC9B0E426}"/>
    <cellStyle name="Check Cell 18" xfId="3956" xr:uid="{27B975D6-D679-4565-B92A-57E209308D95}"/>
    <cellStyle name="Check Cell 19" xfId="3957" xr:uid="{5C1847A1-F4C5-413C-8E22-2A2250F94844}"/>
    <cellStyle name="Check Cell 2" xfId="86" xr:uid="{117D4B1A-25EC-46BA-A2DE-D92A848D39EF}"/>
    <cellStyle name="Check Cell 20" xfId="3958" xr:uid="{00857AE7-D28E-4721-8F88-64D053B96364}"/>
    <cellStyle name="Check Cell 21" xfId="3959" xr:uid="{2CA3D304-1BF3-44E7-98E5-AEF16D48E713}"/>
    <cellStyle name="Check Cell 22" xfId="3960" xr:uid="{A4630654-ED8F-4AF6-9188-8F885CD171D0}"/>
    <cellStyle name="Check Cell 23" xfId="3961" xr:uid="{8A1EADFD-B6C5-4707-A255-532C4352ED27}"/>
    <cellStyle name="Check Cell 24" xfId="3962" xr:uid="{07E52BA3-7DE5-4B94-A241-EFB7E210FBD7}"/>
    <cellStyle name="Check Cell 25" xfId="3963" xr:uid="{F706AE5F-BE0E-4AB5-9E01-3D7073CBB7A4}"/>
    <cellStyle name="Check Cell 26" xfId="3964" xr:uid="{B4E94986-E97F-4395-AC8C-F4147097DA85}"/>
    <cellStyle name="Check Cell 27" xfId="3965" xr:uid="{980CE9C2-1710-45F0-85CD-5DA76D256F08}"/>
    <cellStyle name="Check Cell 28" xfId="3966" xr:uid="{4D931A36-1B97-4427-AAA9-DB8EE7BD4444}"/>
    <cellStyle name="Check Cell 29" xfId="3967" xr:uid="{B0D6E161-612C-4E6D-B347-57BB27EDF157}"/>
    <cellStyle name="Check Cell 3" xfId="87" xr:uid="{FB74DED7-837A-4E92-913C-38B46503FC0A}"/>
    <cellStyle name="Check Cell 30" xfId="3968" xr:uid="{B7CE9045-D1C6-4B87-BB32-C5CBDA658BD3}"/>
    <cellStyle name="Check Cell 31" xfId="3969" xr:uid="{B7D0E3BE-C79B-42DA-B8F8-786952D3C255}"/>
    <cellStyle name="Check Cell 4" xfId="85" xr:uid="{94AC833D-6A63-4590-86F7-8C51E5BDFA87}"/>
    <cellStyle name="Check Cell 5" xfId="3970" xr:uid="{BE7006FE-EF0C-4870-B344-ED021B355F1C}"/>
    <cellStyle name="Check Cell 6" xfId="3971" xr:uid="{E86A7329-723D-4B27-A203-33D6B4341A0F}"/>
    <cellStyle name="Check Cell 7" xfId="3972" xr:uid="{992FF7A8-0A1F-4C1F-8FE9-1FA5D8A77BF7}"/>
    <cellStyle name="Check Cell 8" xfId="3973" xr:uid="{E6B97107-A49A-4F98-9E89-1B752E422E85}"/>
    <cellStyle name="Check Cell 9" xfId="3974" xr:uid="{4724AF3E-2379-4402-8037-829652F1B135}"/>
    <cellStyle name="Color" xfId="3975" xr:uid="{C292759F-E4BF-405E-B462-84E4F324CA12}"/>
    <cellStyle name="Currency" xfId="136" builtinId="4"/>
    <cellStyle name="Currency 10" xfId="3976" xr:uid="{4D3C2420-AB0C-4A58-829A-4E87D79B5139}"/>
    <cellStyle name="Currency 10 2" xfId="3977" xr:uid="{F5B6DC79-5478-4BF4-A948-736648FE37FB}"/>
    <cellStyle name="Currency 10 2 2" xfId="3978" xr:uid="{E6C716CB-4C8A-4ECC-BC9B-61890F2CE238}"/>
    <cellStyle name="Currency 10 2 2 2" xfId="45389" xr:uid="{9080C294-16BA-4B30-94D1-306074680945}"/>
    <cellStyle name="Currency 10 2 2 3" xfId="31739" xr:uid="{C278E03C-683B-4554-A961-709333287085}"/>
    <cellStyle name="Currency 10 2 2 4" xfId="18176" xr:uid="{442869C5-2CF6-4DF7-8EAA-D669FD2C93AF}"/>
    <cellStyle name="Currency 10 2 3" xfId="45388" xr:uid="{5EB5EC79-00B6-4D49-BCBA-0135781E3548}"/>
    <cellStyle name="Currency 10 2 4" xfId="31738" xr:uid="{D4138CEB-822F-43CF-80C0-4F01B57B231A}"/>
    <cellStyle name="Currency 10 2 5" xfId="18175" xr:uid="{BA520A8A-D238-448B-BCD7-B2790AC18A80}"/>
    <cellStyle name="Currency 10 3" xfId="3979" xr:uid="{2A7F03D3-4182-4F0A-8BBA-F59B71D2BE28}"/>
    <cellStyle name="Currency 10 3 2" xfId="3980" xr:uid="{CAC74AFC-4765-45ED-A03B-AA3205C5DFFB}"/>
    <cellStyle name="Currency 10 3 2 2" xfId="45391" xr:uid="{6B88D83F-BCCE-4247-8351-77C1215FB0AE}"/>
    <cellStyle name="Currency 10 3 2 3" xfId="31741" xr:uid="{E3B2417E-1F5F-459F-BB32-EFCB5C24200E}"/>
    <cellStyle name="Currency 10 3 2 4" xfId="18178" xr:uid="{7C43EA43-7B6A-4B21-A9B5-652665FC503E}"/>
    <cellStyle name="Currency 10 3 3" xfId="45390" xr:uid="{C19F8CE9-086C-441C-8457-8B01BF8789E7}"/>
    <cellStyle name="Currency 10 3 4" xfId="31740" xr:uid="{08417698-F3A7-46FA-8035-950CC7758CA8}"/>
    <cellStyle name="Currency 10 3 5" xfId="18177" xr:uid="{681260C9-3BD2-4555-91A1-5BDE9533BB93}"/>
    <cellStyle name="Currency 10 4" xfId="3981" xr:uid="{05E77804-E4BD-41C0-B64E-A9D8DD66028F}"/>
    <cellStyle name="Currency 10 4 2" xfId="45392" xr:uid="{2877F922-46E2-4EEE-8DE4-5ED6DA4D08E8}"/>
    <cellStyle name="Currency 10 4 3" xfId="31742" xr:uid="{BCA11723-04C2-41FD-A9A2-704B9659E80C}"/>
    <cellStyle name="Currency 10 4 4" xfId="18179" xr:uid="{2E417A18-9626-4921-9E59-5A432570E030}"/>
    <cellStyle name="Currency 10 5" xfId="45387" xr:uid="{4C982670-E1FB-4AAA-8151-7082DFD5E050}"/>
    <cellStyle name="Currency 10 6" xfId="31737" xr:uid="{EA3D09AC-E4DC-4F20-A7B7-8C15036DC932}"/>
    <cellStyle name="Currency 10 7" xfId="18174" xr:uid="{161795F6-8371-4DA0-B4D5-A32147E3A417}"/>
    <cellStyle name="Currency 11" xfId="3982" xr:uid="{76230C46-5EBD-497B-B077-52D811F73F44}"/>
    <cellStyle name="Currency 11 2" xfId="3983" xr:uid="{565E99D5-0D53-4B61-841C-3EBF997AA574}"/>
    <cellStyle name="Currency 11 2 2" xfId="3984" xr:uid="{CE9A7C6A-707B-4C6A-9EC7-9AEED64EB0C4}"/>
    <cellStyle name="Currency 11 2 2 2" xfId="45395" xr:uid="{51D32203-3CCE-4E58-88D6-884E87506453}"/>
    <cellStyle name="Currency 11 2 2 3" xfId="31745" xr:uid="{0F03309A-FDFD-431F-B162-CEE7644574AB}"/>
    <cellStyle name="Currency 11 2 2 4" xfId="18182" xr:uid="{EAB92671-3F47-4F34-BF08-D39AEFC060B0}"/>
    <cellStyle name="Currency 11 2 3" xfId="45394" xr:uid="{7A927298-E46F-46F8-ABB4-5E50A7161F31}"/>
    <cellStyle name="Currency 11 2 4" xfId="31744" xr:uid="{7E7D37CA-E013-4E35-91D2-C95A7F3B94A9}"/>
    <cellStyle name="Currency 11 2 5" xfId="18181" xr:uid="{9D5B74C1-A13D-44E2-B092-097C7061DE42}"/>
    <cellStyle name="Currency 11 3" xfId="3985" xr:uid="{EB55DEB9-2BC4-4008-B264-60266178DBBE}"/>
    <cellStyle name="Currency 11 3 2" xfId="3986" xr:uid="{2F163DC5-7534-4BE0-A00C-4613EAD99C9F}"/>
    <cellStyle name="Currency 11 3 2 2" xfId="45397" xr:uid="{5CB0A1EF-D222-4230-B2EA-24B7CD07FC31}"/>
    <cellStyle name="Currency 11 3 2 3" xfId="31747" xr:uid="{166890CC-79A7-4FA8-93D2-1E6B36D542DD}"/>
    <cellStyle name="Currency 11 3 2 4" xfId="18184" xr:uid="{99A5F8EC-49B3-48A4-A9D3-D1852AB654FD}"/>
    <cellStyle name="Currency 11 3 3" xfId="45396" xr:uid="{A907D6EF-27EA-4071-BA78-6524BA883416}"/>
    <cellStyle name="Currency 11 3 4" xfId="31746" xr:uid="{477804AE-79BB-4D95-8702-A5F918A6DA1A}"/>
    <cellStyle name="Currency 11 3 5" xfId="18183" xr:uid="{F2EF5B83-6AE1-4157-B3BC-5206E19C3776}"/>
    <cellStyle name="Currency 11 4" xfId="3987" xr:uid="{26A6E3C2-9CD7-4B6B-A65E-C565E43E9D68}"/>
    <cellStyle name="Currency 11 4 2" xfId="45398" xr:uid="{F235F55F-6127-4330-BEF1-4B9533A732B0}"/>
    <cellStyle name="Currency 11 4 3" xfId="31748" xr:uid="{B48E9525-9DC7-4EB8-AA5E-795AE6F06097}"/>
    <cellStyle name="Currency 11 4 4" xfId="18185" xr:uid="{C70B12D6-B2A0-4871-B9BB-D4263BE74E7B}"/>
    <cellStyle name="Currency 11 5" xfId="45393" xr:uid="{EF4C95BB-9339-4E6C-B536-52A974BF5DEC}"/>
    <cellStyle name="Currency 11 6" xfId="31743" xr:uid="{9F387C8E-7974-4A12-97C0-E36F9D9F68D5}"/>
    <cellStyle name="Currency 11 7" xfId="18180" xr:uid="{0D77708C-E50E-4D7B-BF42-C6E47D0737F8}"/>
    <cellStyle name="Currency 12" xfId="3988" xr:uid="{839B0884-AA28-4699-BEE4-4B28C4C9FB00}"/>
    <cellStyle name="Currency 12 2" xfId="3989" xr:uid="{446D6430-6669-4619-8E6F-A69931B32619}"/>
    <cellStyle name="Currency 12 2 2" xfId="45400" xr:uid="{707083AD-7F5D-4A9A-95D7-3C8AABE3B009}"/>
    <cellStyle name="Currency 12 2 3" xfId="31750" xr:uid="{4B4AA4A6-432E-482F-B01E-2B924C9F8C59}"/>
    <cellStyle name="Currency 12 2 4" xfId="18187" xr:uid="{AFA6E290-8AC0-41CF-92DA-BCFDBABB0F59}"/>
    <cellStyle name="Currency 12 3" xfId="45399" xr:uid="{B715A3CD-8A71-4D26-A8C9-7DC9247A75BF}"/>
    <cellStyle name="Currency 12 4" xfId="31749" xr:uid="{706DE5CF-3EAC-44F9-81E5-B863D8D9ACF7}"/>
    <cellStyle name="Currency 12 5" xfId="18186" xr:uid="{BE4BE77A-C3F2-4BE0-B1F0-4919DEFD4875}"/>
    <cellStyle name="Currency 13" xfId="3990" xr:uid="{0B043BC5-B38B-4BEA-B185-3CDDB79BC011}"/>
    <cellStyle name="Currency 13 2" xfId="3991" xr:uid="{927D7D8D-2C45-4DA5-8A57-F36A6F2017A8}"/>
    <cellStyle name="Currency 13 2 2" xfId="45402" xr:uid="{831E5646-A395-410C-ABD4-E1C9E7434C5B}"/>
    <cellStyle name="Currency 13 2 3" xfId="31752" xr:uid="{581B8241-5B3E-42CF-AF77-5C64154DF370}"/>
    <cellStyle name="Currency 13 2 4" xfId="18189" xr:uid="{67C97BEC-171D-44B0-A991-ACB0AF260650}"/>
    <cellStyle name="Currency 13 3" xfId="45401" xr:uid="{5655AF0B-EB52-4416-9DD4-99E2AEE43E43}"/>
    <cellStyle name="Currency 13 4" xfId="31751" xr:uid="{DF301F4B-4488-416B-A2F7-EE16464498FF}"/>
    <cellStyle name="Currency 13 5" xfId="18188" xr:uid="{DEF2EE11-DCB4-4C22-8E41-0AEB5ED64404}"/>
    <cellStyle name="Currency 14" xfId="3992" xr:uid="{A1914638-E23A-4050-8712-FB65BD23DC9A}"/>
    <cellStyle name="Currency 14 2" xfId="3993" xr:uid="{D59851B5-80E5-4BF1-9159-18D768EF3ED7}"/>
    <cellStyle name="Currency 14 2 2" xfId="45404" xr:uid="{8061B6C0-E0B6-499A-912D-D60B3BC935A7}"/>
    <cellStyle name="Currency 14 2 3" xfId="31754" xr:uid="{BDE916CF-0196-41D0-A29C-BE3A33C8CDAA}"/>
    <cellStyle name="Currency 14 2 4" xfId="18191" xr:uid="{CCC3BF99-9100-47D1-A469-17DC36DCEA40}"/>
    <cellStyle name="Currency 14 3" xfId="45403" xr:uid="{71006593-D7C2-4AB8-8DC7-1DF0B368E59F}"/>
    <cellStyle name="Currency 14 4" xfId="31753" xr:uid="{99F9773A-C62D-4EAE-B876-981B4953A21F}"/>
    <cellStyle name="Currency 14 5" xfId="18190" xr:uid="{01548EB3-3596-4DAC-A7CF-4C076BF691C5}"/>
    <cellStyle name="Currency 15" xfId="14654" xr:uid="{4488A7E0-B24C-48B9-9DD0-BE33BE87B6DC}"/>
    <cellStyle name="Currency 16" xfId="28217" xr:uid="{AF9FE74F-B45D-4CA3-BC2B-ACA84C5F3405}"/>
    <cellStyle name="Currency 16 2" xfId="55435" xr:uid="{581C4992-D0A2-4FEC-BB9B-3E4B76ED0B4D}"/>
    <cellStyle name="Currency 16 3" xfId="41847" xr:uid="{AFF82525-5B8E-4C8C-9CBD-7169BE9CC1E8}"/>
    <cellStyle name="Currency 17" xfId="55477" xr:uid="{483DB32E-A86E-48E1-B6DB-74E867981E1B}"/>
    <cellStyle name="Currency 18" xfId="177" xr:uid="{CA3A6600-7DEE-4CBA-A421-8979DFAD069D}"/>
    <cellStyle name="Currency 2" xfId="3994" xr:uid="{C6CC925A-730D-4EAE-B845-E2FE821EB21A}"/>
    <cellStyle name="Currency 2 2" xfId="3995" xr:uid="{212E05B1-E0AC-4BC2-95E8-3376BC2887B3}"/>
    <cellStyle name="Currency 2 2 2" xfId="3996" xr:uid="{6C30A8D1-D011-4F10-8E33-AA71905D531B}"/>
    <cellStyle name="Currency 2 2 2 2" xfId="3997" xr:uid="{BE458CC9-B543-4C58-B530-F9D6218EF30E}"/>
    <cellStyle name="Currency 2 2 3" xfId="3998" xr:uid="{7BF62545-4604-415D-A22F-E0CC4DE6CFD9}"/>
    <cellStyle name="Currency 2 2 4" xfId="3999" xr:uid="{07D7A1D9-3E91-4FF0-8F66-807673E3E715}"/>
    <cellStyle name="Currency 2 2 5" xfId="4000" xr:uid="{A1EB159F-3350-4D14-87F8-4CCCF4A0CC1F}"/>
    <cellStyle name="Currency 2 2 6" xfId="45406" xr:uid="{B0C985CC-F5D8-4FDE-A2AD-1B0EDB55D903}"/>
    <cellStyle name="Currency 2 2 7" xfId="31756" xr:uid="{209990B2-9A2C-4A42-AFA5-AF1F237C6BAE}"/>
    <cellStyle name="Currency 2 2 8" xfId="18193" xr:uid="{07892E9A-8984-4D83-81C8-849691F626D4}"/>
    <cellStyle name="Currency 2 3" xfId="4001" xr:uid="{2C211020-4EA9-476C-B887-CFCB88B07BB0}"/>
    <cellStyle name="Currency 2 3 2" xfId="4002" xr:uid="{14DF6E9C-2B1C-4CA2-88D7-B19395DB0552}"/>
    <cellStyle name="Currency 2 3 3" xfId="4003" xr:uid="{B6962D4D-A652-4201-85D7-5015B37E36F1}"/>
    <cellStyle name="Currency 2 3 4" xfId="4004" xr:uid="{E9A9C35D-57A0-4291-9C87-8545656C2E81}"/>
    <cellStyle name="Currency 2 3 5" xfId="4005" xr:uid="{EED06842-0694-49EF-8172-F495D3A0ED23}"/>
    <cellStyle name="Currency 2 4" xfId="4006" xr:uid="{0DC779A3-A2FA-44E6-9B7A-FBC9C7952C88}"/>
    <cellStyle name="Currency 2 4 2" xfId="4007" xr:uid="{9C6D3951-621F-47F4-9837-A9FF3CE41537}"/>
    <cellStyle name="Currency 2 4 2 2" xfId="45408" xr:uid="{41D6BAB9-06FA-4FA9-9701-4C9275C0D74B}"/>
    <cellStyle name="Currency 2 4 2 3" xfId="31758" xr:uid="{5C08B3C5-3385-49E7-98BB-2549D4C2B1FE}"/>
    <cellStyle name="Currency 2 4 2 4" xfId="18195" xr:uid="{E949B313-8036-406B-8CF0-2F3A84569122}"/>
    <cellStyle name="Currency 2 4 3" xfId="45407" xr:uid="{3ACB1D1F-279D-4D72-B262-EFAAE079C46E}"/>
    <cellStyle name="Currency 2 4 4" xfId="31757" xr:uid="{B12FCC47-093A-45EE-969F-6ADDF06327AC}"/>
    <cellStyle name="Currency 2 4 5" xfId="18194" xr:uid="{C82A20AA-E0BA-460A-AE88-2486EB2AEA72}"/>
    <cellStyle name="Currency 2 5" xfId="4008" xr:uid="{A074BD7B-E0A2-47D5-98E2-8E57A5294375}"/>
    <cellStyle name="Currency 2 5 2" xfId="4009" xr:uid="{EBB7905E-F3A0-4090-89EF-4943E2EF58F2}"/>
    <cellStyle name="Currency 2 5 2 2" xfId="45410" xr:uid="{1B85A25A-A06A-43FA-9C34-0C7502B3A845}"/>
    <cellStyle name="Currency 2 5 2 3" xfId="31760" xr:uid="{7D7B75DD-1735-4611-AA28-BE3F444C55D9}"/>
    <cellStyle name="Currency 2 5 2 4" xfId="18197" xr:uid="{2E1094DF-21EB-411D-88B0-DDB17334BDAF}"/>
    <cellStyle name="Currency 2 5 3" xfId="45409" xr:uid="{98BE4179-4A24-463E-B46B-45EC85CE0412}"/>
    <cellStyle name="Currency 2 5 4" xfId="31759" xr:uid="{D52C3367-0A82-4E45-B9A2-42AFF6E3539C}"/>
    <cellStyle name="Currency 2 5 5" xfId="18196" xr:uid="{7A8E25C4-3297-41FB-A858-E2A9AD53F4F9}"/>
    <cellStyle name="Currency 2 6" xfId="4010" xr:uid="{4233EAB4-06B3-411D-B325-95A3E7CA9EF4}"/>
    <cellStyle name="Currency 2 6 2" xfId="45411" xr:uid="{9FB34438-286C-441C-914C-68925789B670}"/>
    <cellStyle name="Currency 2 6 3" xfId="31761" xr:uid="{289D669F-B9DC-465B-8556-9599DB7419B2}"/>
    <cellStyle name="Currency 2 6 4" xfId="18198" xr:uid="{B37CC760-B04E-4B7F-847B-44A6F6FF7342}"/>
    <cellStyle name="Currency 2 7" xfId="45405" xr:uid="{9C5E4400-1A6D-4111-A140-382B7913C87D}"/>
    <cellStyle name="Currency 2 8" xfId="31755" xr:uid="{3496C9E9-B937-4D20-8C59-9FD4703882CD}"/>
    <cellStyle name="Currency 2 9" xfId="18192" xr:uid="{5B1DFD0A-EEC7-4761-8186-31A47C087055}"/>
    <cellStyle name="Currency 3" xfId="4011" xr:uid="{DC3CEAA4-E1E8-4B77-A218-16805F97B6FA}"/>
    <cellStyle name="Currency 3 2" xfId="4012" xr:uid="{846DB400-9B43-41B1-A8AA-56761C5ED797}"/>
    <cellStyle name="Currency 3 2 2" xfId="4013" xr:uid="{7E2C522A-60FC-4E81-9E57-153776AC4286}"/>
    <cellStyle name="Currency 3 3" xfId="4014" xr:uid="{85DB5C1D-FA7A-49DE-A290-63CF8B8135C8}"/>
    <cellStyle name="Currency 3 4" xfId="4015" xr:uid="{B5B3873D-02DA-4C7C-871C-B56B5046E81B}"/>
    <cellStyle name="Currency 3 5" xfId="4016" xr:uid="{908CE4EC-197D-4F74-B603-83505C3CF7A5}"/>
    <cellStyle name="Currency 3 6" xfId="4017" xr:uid="{5AA71ACD-671B-4FCE-8049-5D4BFD41152F}"/>
    <cellStyle name="Currency 3 6 2" xfId="45413" xr:uid="{263ADF25-AC09-478C-98C0-C1B3E72F558B}"/>
    <cellStyle name="Currency 3 6 3" xfId="31763" xr:uid="{FB6DC838-A885-40B3-AFFE-F1CAA717E887}"/>
    <cellStyle name="Currency 3 6 4" xfId="18200" xr:uid="{C8F538F8-3BDD-43C3-89D9-8D4E32DA7606}"/>
    <cellStyle name="Currency 3 7" xfId="45412" xr:uid="{5D1757FF-A89E-4BA0-BE7F-7BCE6727FF48}"/>
    <cellStyle name="Currency 3 8" xfId="31762" xr:uid="{1CE33F08-4A15-4748-B152-A1DB89AFD6E5}"/>
    <cellStyle name="Currency 3 9" xfId="18199" xr:uid="{5A32C46C-B281-4646-89AC-2983FB6C0761}"/>
    <cellStyle name="Currency 4" xfId="4018" xr:uid="{1814FE72-2485-43BB-9589-4D8853DF89A0}"/>
    <cellStyle name="Currency 4 10" xfId="4019" xr:uid="{E726DBA1-51FA-4455-A8CC-C30A6F084C9D}"/>
    <cellStyle name="Currency 4 10 2" xfId="4020" xr:uid="{ABAA7E5E-B3C6-4CCD-B170-0D5574600853}"/>
    <cellStyle name="Currency 4 10 2 2" xfId="4021" xr:uid="{854B9D0D-686B-45CE-9540-E50F6AED3A2C}"/>
    <cellStyle name="Currency 4 10 2 2 2" xfId="45417" xr:uid="{F064892D-5FDC-4959-B57C-6CD45618E611}"/>
    <cellStyle name="Currency 4 10 2 2 3" xfId="31767" xr:uid="{3D4AF07F-8E07-4F0A-A41E-7088F394B370}"/>
    <cellStyle name="Currency 4 10 2 2 4" xfId="18204" xr:uid="{F3ED0C90-1F98-43E3-A385-3D1363187096}"/>
    <cellStyle name="Currency 4 10 2 3" xfId="45416" xr:uid="{874208DF-C0E4-44E1-BEAC-5C0AB4A88178}"/>
    <cellStyle name="Currency 4 10 2 4" xfId="31766" xr:uid="{893DB711-B501-421D-8767-127858528D0C}"/>
    <cellStyle name="Currency 4 10 2 5" xfId="18203" xr:uid="{A39907B3-E465-4FA5-AD14-17A2F1893CDF}"/>
    <cellStyle name="Currency 4 10 3" xfId="4022" xr:uid="{FC7526D2-28DB-4067-8BED-777365302E20}"/>
    <cellStyle name="Currency 4 10 3 2" xfId="4023" xr:uid="{60637E1D-B361-486A-A6BA-9CD756A5B295}"/>
    <cellStyle name="Currency 4 10 3 2 2" xfId="45419" xr:uid="{C1A409A3-D555-44FA-A008-E399655DB664}"/>
    <cellStyle name="Currency 4 10 3 2 3" xfId="31769" xr:uid="{F0226A71-D76D-4126-B81B-3DF3E3CF10C9}"/>
    <cellStyle name="Currency 4 10 3 2 4" xfId="18206" xr:uid="{1F7BC261-FEA4-4A69-8BA3-BA1ECBA53042}"/>
    <cellStyle name="Currency 4 10 3 3" xfId="45418" xr:uid="{4B335228-7967-4302-9EE4-27D63EF8B044}"/>
    <cellStyle name="Currency 4 10 3 4" xfId="31768" xr:uid="{F4B7B4F7-FB9B-4248-A374-A3E7D653AE81}"/>
    <cellStyle name="Currency 4 10 3 5" xfId="18205" xr:uid="{CE62C2FD-D8D4-477E-98C1-4CE591290391}"/>
    <cellStyle name="Currency 4 10 4" xfId="4024" xr:uid="{2EDF0A95-D6F2-426F-B39C-F5A4B677CA2B}"/>
    <cellStyle name="Currency 4 10 4 2" xfId="45420" xr:uid="{981F612C-017A-4385-A66C-39972229690D}"/>
    <cellStyle name="Currency 4 10 4 3" xfId="31770" xr:uid="{7E4E2BF4-4138-41E2-9576-BA4EF90D310E}"/>
    <cellStyle name="Currency 4 10 4 4" xfId="18207" xr:uid="{496B8EC6-22D1-4119-A9C3-E8458CCEB2C8}"/>
    <cellStyle name="Currency 4 10 5" xfId="45415" xr:uid="{15484277-191C-43C9-8F42-6476A11390EA}"/>
    <cellStyle name="Currency 4 10 6" xfId="31765" xr:uid="{193C059A-8BD5-4620-9C1C-C69F1DCAF973}"/>
    <cellStyle name="Currency 4 10 7" xfId="18202" xr:uid="{9D36E2FF-F51D-4F61-99FB-D3F7FF78E9E6}"/>
    <cellStyle name="Currency 4 11" xfId="4025" xr:uid="{FE4DB0D1-FA3E-442C-89C4-0C65A1ED4869}"/>
    <cellStyle name="Currency 4 11 2" xfId="4026" xr:uid="{3B45EA48-4AB1-40C5-AA77-8FC639ABC01E}"/>
    <cellStyle name="Currency 4 11 2 2" xfId="4027" xr:uid="{46244246-DF23-49A4-A87B-C97C99EEECA3}"/>
    <cellStyle name="Currency 4 11 2 2 2" xfId="45423" xr:uid="{9190DCE2-0737-4C80-8A32-FADE47C7C174}"/>
    <cellStyle name="Currency 4 11 2 2 3" xfId="31773" xr:uid="{ED99417E-6BC4-419D-970B-4B774BF4ADED}"/>
    <cellStyle name="Currency 4 11 2 2 4" xfId="18210" xr:uid="{950205A1-C835-49CF-858D-CAFFB7C2E8D7}"/>
    <cellStyle name="Currency 4 11 2 3" xfId="45422" xr:uid="{2AB39602-7387-412C-8977-767C2AD08FFD}"/>
    <cellStyle name="Currency 4 11 2 4" xfId="31772" xr:uid="{DB360694-F548-40DB-B5B5-316E3979783D}"/>
    <cellStyle name="Currency 4 11 2 5" xfId="18209" xr:uid="{12F36F55-32DB-4BDB-BA3D-E01B5CB8A935}"/>
    <cellStyle name="Currency 4 11 3" xfId="4028" xr:uid="{FCBEE2ED-06AC-4082-A25F-B96C71308AE8}"/>
    <cellStyle name="Currency 4 11 3 2" xfId="4029" xr:uid="{237F710F-756A-48ED-9757-40C058B4D206}"/>
    <cellStyle name="Currency 4 11 3 2 2" xfId="45425" xr:uid="{294C41EE-DBA6-4543-9D81-BAB177CA2A01}"/>
    <cellStyle name="Currency 4 11 3 2 3" xfId="31775" xr:uid="{3803CC0D-FF66-4A53-9B15-FA6B2152237A}"/>
    <cellStyle name="Currency 4 11 3 2 4" xfId="18212" xr:uid="{6C9DC4A6-B322-4CCA-B07A-33EFD4D3AB19}"/>
    <cellStyle name="Currency 4 11 3 3" xfId="45424" xr:uid="{DBD30027-F795-4610-8831-A94A6C62AFCA}"/>
    <cellStyle name="Currency 4 11 3 4" xfId="31774" xr:uid="{1C8CA780-A4B7-4431-B941-86FEB7EA81ED}"/>
    <cellStyle name="Currency 4 11 3 5" xfId="18211" xr:uid="{9C4DCAA1-691C-4376-ADA8-13EF5A164945}"/>
    <cellStyle name="Currency 4 11 4" xfId="4030" xr:uid="{3B814409-2986-4E0F-9D15-40288310EE58}"/>
    <cellStyle name="Currency 4 11 4 2" xfId="45426" xr:uid="{C4296244-D00B-4076-92AB-746F4EFC059B}"/>
    <cellStyle name="Currency 4 11 4 3" xfId="31776" xr:uid="{A41E362F-C355-4BC9-8C50-B9AE63A2DC7E}"/>
    <cellStyle name="Currency 4 11 4 4" xfId="18213" xr:uid="{0FCED1D3-F389-4A9F-B7DF-7FC3986F515D}"/>
    <cellStyle name="Currency 4 11 5" xfId="45421" xr:uid="{55320EED-0F20-4B90-B054-F8BC0363EB5C}"/>
    <cellStyle name="Currency 4 11 6" xfId="31771" xr:uid="{13B213A8-5A6C-491B-9D89-1D4FB02D7893}"/>
    <cellStyle name="Currency 4 11 7" xfId="18208" xr:uid="{544F15DD-14EB-4173-884E-07666A261263}"/>
    <cellStyle name="Currency 4 12" xfId="4031" xr:uid="{5EB60D72-8986-48F6-AC6F-4E8890F14A1B}"/>
    <cellStyle name="Currency 4 12 2" xfId="4032" xr:uid="{47792C4B-8C0D-41DC-BB81-EF1534740550}"/>
    <cellStyle name="Currency 4 12 2 2" xfId="4033" xr:uid="{AE438D26-21D5-4C4F-9B56-8144C8C50164}"/>
    <cellStyle name="Currency 4 12 2 2 2" xfId="45429" xr:uid="{AFDC305A-D680-4C23-9037-26605564BCF0}"/>
    <cellStyle name="Currency 4 12 2 2 3" xfId="31779" xr:uid="{65FE6AD1-19EB-405B-99B4-6638F4E2D3FB}"/>
    <cellStyle name="Currency 4 12 2 2 4" xfId="18216" xr:uid="{DE11F90E-50FA-4801-9FF1-2947FC4039BB}"/>
    <cellStyle name="Currency 4 12 2 3" xfId="45428" xr:uid="{4F290CCE-DBF9-4660-BAF6-2B611C050E58}"/>
    <cellStyle name="Currency 4 12 2 4" xfId="31778" xr:uid="{89BDE163-8F5E-4588-AC66-44732165E240}"/>
    <cellStyle name="Currency 4 12 2 5" xfId="18215" xr:uid="{39210162-F1BE-41E4-B10E-86DDE19A49D6}"/>
    <cellStyle name="Currency 4 12 3" xfId="4034" xr:uid="{390D0913-6545-4105-9706-8AFDB8E460EE}"/>
    <cellStyle name="Currency 4 12 3 2" xfId="4035" xr:uid="{33A7725C-1C0D-477E-890E-2AFCB4479355}"/>
    <cellStyle name="Currency 4 12 3 2 2" xfId="45431" xr:uid="{2A9FEE54-E110-4482-A889-9BB01B3C515A}"/>
    <cellStyle name="Currency 4 12 3 2 3" xfId="31781" xr:uid="{9F678475-8D0F-4048-9375-903CE53758A2}"/>
    <cellStyle name="Currency 4 12 3 2 4" xfId="18218" xr:uid="{0CE5E100-3027-4988-A11C-7765D5A8149A}"/>
    <cellStyle name="Currency 4 12 3 3" xfId="45430" xr:uid="{439BB579-8BCC-4B0F-82D2-05E6F886F7B0}"/>
    <cellStyle name="Currency 4 12 3 4" xfId="31780" xr:uid="{D937E5B9-0CDA-458F-B529-C26D363A486E}"/>
    <cellStyle name="Currency 4 12 3 5" xfId="18217" xr:uid="{B9EDB6C5-1D9E-40B8-9C37-4C35E6FEF67D}"/>
    <cellStyle name="Currency 4 12 4" xfId="4036" xr:uid="{B3D81028-EBA7-4117-A91E-FA62F83173EF}"/>
    <cellStyle name="Currency 4 12 4 2" xfId="45432" xr:uid="{2A1B04B9-5FD4-4DD3-A4E1-967641A47EB1}"/>
    <cellStyle name="Currency 4 12 4 3" xfId="31782" xr:uid="{902CCB1C-01E1-4F55-BC10-9DE8195D4F0B}"/>
    <cellStyle name="Currency 4 12 4 4" xfId="18219" xr:uid="{2B5340B3-4A64-4D9F-A516-B0B7FC6536FD}"/>
    <cellStyle name="Currency 4 12 5" xfId="45427" xr:uid="{B121F277-CA5A-424D-89E3-99F3202909C0}"/>
    <cellStyle name="Currency 4 12 6" xfId="31777" xr:uid="{C2CE7066-7BCF-4511-9943-19FC4FA919D9}"/>
    <cellStyle name="Currency 4 12 7" xfId="18214" xr:uid="{90FB59C1-AEFE-4E5B-8CFB-8CA8AE1A7784}"/>
    <cellStyle name="Currency 4 13" xfId="4037" xr:uid="{4965F580-6176-4F7E-8BED-4B75D8DCB222}"/>
    <cellStyle name="Currency 4 13 2" xfId="4038" xr:uid="{94B18C0D-58F9-488B-B79F-BF1957F87F56}"/>
    <cellStyle name="Currency 4 13 2 2" xfId="4039" xr:uid="{9E62DEC5-BA8E-4570-9506-7378F3041DB2}"/>
    <cellStyle name="Currency 4 13 2 2 2" xfId="45435" xr:uid="{FA12C378-03AE-44FF-870C-C88A5D2A4608}"/>
    <cellStyle name="Currency 4 13 2 2 3" xfId="31785" xr:uid="{3CA3D720-EA46-479C-A81B-A596AC424FF9}"/>
    <cellStyle name="Currency 4 13 2 2 4" xfId="18222" xr:uid="{CC14EF68-5DAF-4F2C-9B02-6F3B79B36F11}"/>
    <cellStyle name="Currency 4 13 2 3" xfId="45434" xr:uid="{5DBE1DFA-14A0-4186-A80B-FC88C0B14502}"/>
    <cellStyle name="Currency 4 13 2 4" xfId="31784" xr:uid="{8A7870E6-5C05-4B81-BA69-4B76D80AC269}"/>
    <cellStyle name="Currency 4 13 2 5" xfId="18221" xr:uid="{A45B501E-4A7E-47D3-B353-7AFDDE2E9966}"/>
    <cellStyle name="Currency 4 13 3" xfId="4040" xr:uid="{01FC9F9B-C19D-4F93-917F-09316FAF413C}"/>
    <cellStyle name="Currency 4 13 3 2" xfId="4041" xr:uid="{A177B408-1246-4427-8596-8D9E0A28F7FC}"/>
    <cellStyle name="Currency 4 13 3 2 2" xfId="45437" xr:uid="{DC560C2C-9B08-4F42-A3F5-E31EBAE81916}"/>
    <cellStyle name="Currency 4 13 3 2 3" xfId="31787" xr:uid="{E0157DA9-E1B5-4887-9D36-8D36622EF3D5}"/>
    <cellStyle name="Currency 4 13 3 2 4" xfId="18224" xr:uid="{A5F9F2E5-3B2D-4FA0-AEB1-E3F220A3B8B1}"/>
    <cellStyle name="Currency 4 13 3 3" xfId="45436" xr:uid="{E8622E8A-7C6D-4D06-B7C5-F277C3B80A6A}"/>
    <cellStyle name="Currency 4 13 3 4" xfId="31786" xr:uid="{739D1062-0DDA-43D1-80E4-D795038890F9}"/>
    <cellStyle name="Currency 4 13 3 5" xfId="18223" xr:uid="{EE9A2523-4673-48AC-99BB-0BD143BFB175}"/>
    <cellStyle name="Currency 4 13 4" xfId="4042" xr:uid="{3BE0FFF3-F3DD-4111-8BB9-5A45E93DB0AB}"/>
    <cellStyle name="Currency 4 13 4 2" xfId="45438" xr:uid="{067EE966-4411-46A3-8E62-8511414813E3}"/>
    <cellStyle name="Currency 4 13 4 3" xfId="31788" xr:uid="{E700EB4C-AB0B-41B5-8124-B885A0E52B52}"/>
    <cellStyle name="Currency 4 13 4 4" xfId="18225" xr:uid="{B8E587C9-2CBC-4453-8516-AFE2135A4070}"/>
    <cellStyle name="Currency 4 13 5" xfId="45433" xr:uid="{43E9404B-CDD2-4C87-A37A-CF9F8546E052}"/>
    <cellStyle name="Currency 4 13 6" xfId="31783" xr:uid="{9597DF35-D156-4CC1-ABBA-1FDB7487F1B0}"/>
    <cellStyle name="Currency 4 13 7" xfId="18220" xr:uid="{4300D962-1602-4D0B-8F7E-48A973F4416E}"/>
    <cellStyle name="Currency 4 14" xfId="4043" xr:uid="{CFF9098B-8390-4D07-A9D7-6F0AA62F5D21}"/>
    <cellStyle name="Currency 4 14 2" xfId="4044" xr:uid="{A711BEB6-E559-4AB3-B346-F6CFCD79D3E5}"/>
    <cellStyle name="Currency 4 14 2 2" xfId="45440" xr:uid="{BF08A197-7D05-4AF6-BFEA-11762A149151}"/>
    <cellStyle name="Currency 4 14 2 3" xfId="31790" xr:uid="{87CADC0D-2585-4C27-BCD3-BB20C78A1997}"/>
    <cellStyle name="Currency 4 14 2 4" xfId="18227" xr:uid="{DA7D4E6F-2424-45E1-A7E3-DF1C8740992C}"/>
    <cellStyle name="Currency 4 14 3" xfId="45439" xr:uid="{01A8DC36-26BF-4BA6-92DC-C3615166EF75}"/>
    <cellStyle name="Currency 4 14 4" xfId="31789" xr:uid="{457CB6EA-2E3B-453B-A5D4-2961B18990CA}"/>
    <cellStyle name="Currency 4 14 5" xfId="18226" xr:uid="{78D9B1D2-A7FA-4923-9703-953D614BEF24}"/>
    <cellStyle name="Currency 4 15" xfId="4045" xr:uid="{112316CB-FC59-49C7-B61C-24A3CE7A2D96}"/>
    <cellStyle name="Currency 4 15 2" xfId="4046" xr:uid="{64A68671-7B98-47BA-A83E-E92E9331A56D}"/>
    <cellStyle name="Currency 4 15 2 2" xfId="45442" xr:uid="{40CC8E24-0BFD-4A48-AC47-213EDCB8AF2F}"/>
    <cellStyle name="Currency 4 15 2 3" xfId="31792" xr:uid="{E673E576-6CF4-43A3-8340-D06A5D547D3E}"/>
    <cellStyle name="Currency 4 15 2 4" xfId="18229" xr:uid="{D4FCB90E-EB98-4F69-8899-DBD76FA749A8}"/>
    <cellStyle name="Currency 4 15 3" xfId="45441" xr:uid="{99C5BD3C-2F56-420E-BE06-32D82009373F}"/>
    <cellStyle name="Currency 4 15 4" xfId="31791" xr:uid="{49C6866F-111E-466E-92FA-8ED99D4533DE}"/>
    <cellStyle name="Currency 4 15 5" xfId="18228" xr:uid="{BDE7DD18-F592-4321-BEC9-6A0A2216A24D}"/>
    <cellStyle name="Currency 4 16" xfId="4047" xr:uid="{5111DAE2-AE22-4399-82B7-1AF2455B6D9B}"/>
    <cellStyle name="Currency 4 16 2" xfId="45443" xr:uid="{7D9252E2-471B-4D94-9646-3AAB154DA050}"/>
    <cellStyle name="Currency 4 16 3" xfId="31793" xr:uid="{17D219DA-2561-440A-B630-811B700E995B}"/>
    <cellStyle name="Currency 4 16 4" xfId="18230" xr:uid="{E221893E-FCB4-4F08-B620-6EF5CC313453}"/>
    <cellStyle name="Currency 4 17" xfId="45414" xr:uid="{22AC1FEF-9CE3-4B97-AD45-2F0448A88820}"/>
    <cellStyle name="Currency 4 18" xfId="31764" xr:uid="{3B7F29BE-C103-4334-8681-30E6F42E2CFC}"/>
    <cellStyle name="Currency 4 19" xfId="18201" xr:uid="{41601FA0-2175-4627-9FE5-88795F9AE3CA}"/>
    <cellStyle name="Currency 4 2" xfId="4048" xr:uid="{6E3EFAB3-EE1C-4A68-8212-C2F991851D8E}"/>
    <cellStyle name="Currency 4 2 10" xfId="45444" xr:uid="{244C829E-DC47-428A-B4F4-220E4F9C7934}"/>
    <cellStyle name="Currency 4 2 11" xfId="31794" xr:uid="{C78CC01B-D2D5-4712-9529-DE1FA15D4E1A}"/>
    <cellStyle name="Currency 4 2 12" xfId="18231" xr:uid="{BAD41D37-BB98-43F5-8B8E-F3D19609444B}"/>
    <cellStyle name="Currency 4 2 2" xfId="4049" xr:uid="{107EE018-08CC-48EA-A703-F929DABD313C}"/>
    <cellStyle name="Currency 4 2 2 2" xfId="4050" xr:uid="{6B66865E-95ED-4E94-B206-ABA4E3FB3038}"/>
    <cellStyle name="Currency 4 2 2 2 2" xfId="4051" xr:uid="{405A7221-17B1-4FE4-96D2-D188C95950E6}"/>
    <cellStyle name="Currency 4 2 2 2 2 2" xfId="4052" xr:uid="{771280D6-9848-4DF1-A61A-66F5A2658AEE}"/>
    <cellStyle name="Currency 4 2 2 2 2 2 2" xfId="45448" xr:uid="{BF7D0AB5-B795-476E-B015-ECF0E2034E0C}"/>
    <cellStyle name="Currency 4 2 2 2 2 2 3" xfId="31798" xr:uid="{036E6D87-F686-4A3D-A725-39512A366AB0}"/>
    <cellStyle name="Currency 4 2 2 2 2 2 4" xfId="18235" xr:uid="{FEA2727C-C26F-4A8C-B78D-E4D2221888AE}"/>
    <cellStyle name="Currency 4 2 2 2 2 3" xfId="45447" xr:uid="{5102E895-6AF8-4CCF-ADDF-3D585EE99954}"/>
    <cellStyle name="Currency 4 2 2 2 2 4" xfId="31797" xr:uid="{F4A630C8-19E3-4FB0-AFCE-71BAFD0D8480}"/>
    <cellStyle name="Currency 4 2 2 2 2 5" xfId="18234" xr:uid="{F6F210EC-6D86-497C-9C7E-8D17467C2CFD}"/>
    <cellStyle name="Currency 4 2 2 2 3" xfId="4053" xr:uid="{3C23A5F7-F235-435B-AC3D-F66FF0C72E3F}"/>
    <cellStyle name="Currency 4 2 2 2 3 2" xfId="4054" xr:uid="{588A2A0B-9069-4709-9578-27FD15350F59}"/>
    <cellStyle name="Currency 4 2 2 2 3 2 2" xfId="45450" xr:uid="{92589AE2-7537-4357-8089-550AE0E13316}"/>
    <cellStyle name="Currency 4 2 2 2 3 2 3" xfId="31800" xr:uid="{4479C104-1E4B-4306-88C2-4165E5C782E1}"/>
    <cellStyle name="Currency 4 2 2 2 3 2 4" xfId="18237" xr:uid="{C400AFA0-BE15-4653-A02F-43014FD98DEA}"/>
    <cellStyle name="Currency 4 2 2 2 3 3" xfId="45449" xr:uid="{F11C009D-F966-45AD-B7F6-282C7ECA2541}"/>
    <cellStyle name="Currency 4 2 2 2 3 4" xfId="31799" xr:uid="{1482A7FE-E2EA-4B9B-91AB-81166EBF80A5}"/>
    <cellStyle name="Currency 4 2 2 2 3 5" xfId="18236" xr:uid="{92B16A6F-9333-44D3-A192-BE42F346A255}"/>
    <cellStyle name="Currency 4 2 2 2 4" xfId="4055" xr:uid="{E6230794-97FE-4105-8A69-EB509123B9AF}"/>
    <cellStyle name="Currency 4 2 2 2 4 2" xfId="45451" xr:uid="{71DB8F3B-3A07-4578-9F78-17307C0C14CC}"/>
    <cellStyle name="Currency 4 2 2 2 4 3" xfId="31801" xr:uid="{10EE86F3-3854-4D45-8AA3-9D122645C097}"/>
    <cellStyle name="Currency 4 2 2 2 4 4" xfId="18238" xr:uid="{5A258D4C-F872-4CE2-891F-481FEA3136A8}"/>
    <cellStyle name="Currency 4 2 2 2 5" xfId="45446" xr:uid="{A8F55237-3160-440E-A0A9-FD0ECE8D8C18}"/>
    <cellStyle name="Currency 4 2 2 2 6" xfId="31796" xr:uid="{ECB268C5-5981-4DEB-8DB4-F9B0A0C20FC1}"/>
    <cellStyle name="Currency 4 2 2 2 7" xfId="18233" xr:uid="{3A706EB1-5882-41A8-8673-A646B146CC29}"/>
    <cellStyle name="Currency 4 2 2 3" xfId="4056" xr:uid="{1E73124B-AF92-4EA1-92FB-FE42769F2DF7}"/>
    <cellStyle name="Currency 4 2 2 3 2" xfId="4057" xr:uid="{D0C55AE5-55FC-4381-8A0F-ACC288965014}"/>
    <cellStyle name="Currency 4 2 2 3 2 2" xfId="45453" xr:uid="{DB3AC83C-AC9B-4CF0-9924-1B49B63C3703}"/>
    <cellStyle name="Currency 4 2 2 3 2 3" xfId="31803" xr:uid="{CA8BF111-04AA-4E09-9E61-1144BC3E8A90}"/>
    <cellStyle name="Currency 4 2 2 3 2 4" xfId="18240" xr:uid="{BB7AB41A-F6C1-4E7E-979A-C5E46820DDF5}"/>
    <cellStyle name="Currency 4 2 2 3 3" xfId="45452" xr:uid="{4C0385BC-8C48-4482-8FC7-2054ABA800E7}"/>
    <cellStyle name="Currency 4 2 2 3 4" xfId="31802" xr:uid="{56342061-67DC-46CF-B852-A6140E8B0350}"/>
    <cellStyle name="Currency 4 2 2 3 5" xfId="18239" xr:uid="{2211E1B9-EE5F-4705-BA6B-E34033F63887}"/>
    <cellStyle name="Currency 4 2 2 4" xfId="4058" xr:uid="{4A3A78B3-FF6A-4E89-8765-09E4DCA7BE5A}"/>
    <cellStyle name="Currency 4 2 2 4 2" xfId="4059" xr:uid="{2EBB7B1A-2778-4D73-8D7C-58504046453A}"/>
    <cellStyle name="Currency 4 2 2 4 2 2" xfId="45455" xr:uid="{D3E3B771-F6C1-4AEB-91AD-259AB096EC30}"/>
    <cellStyle name="Currency 4 2 2 4 2 3" xfId="31805" xr:uid="{B748BC2F-783A-4A43-A14E-EDF0DD3CF431}"/>
    <cellStyle name="Currency 4 2 2 4 2 4" xfId="18242" xr:uid="{4795B4FA-454C-48B2-81E8-E524D7EAD774}"/>
    <cellStyle name="Currency 4 2 2 4 3" xfId="45454" xr:uid="{5A097038-3D76-4EC7-A87F-86A72C1C729A}"/>
    <cellStyle name="Currency 4 2 2 4 4" xfId="31804" xr:uid="{9D7AD440-D45D-4437-AFB1-2BE036867588}"/>
    <cellStyle name="Currency 4 2 2 4 5" xfId="18241" xr:uid="{B1B7E076-2374-4551-9E2A-99679ED9EC1E}"/>
    <cellStyle name="Currency 4 2 2 5" xfId="4060" xr:uid="{D2CC8AAD-8659-4A76-87E9-514936F0C0E3}"/>
    <cellStyle name="Currency 4 2 2 5 2" xfId="45456" xr:uid="{6EF18B41-FC87-481A-A2E0-7429B978126A}"/>
    <cellStyle name="Currency 4 2 2 5 3" xfId="31806" xr:uid="{7ACE0DDD-455A-494F-A8E3-01FFEF06827B}"/>
    <cellStyle name="Currency 4 2 2 5 4" xfId="18243" xr:uid="{5F8D1D84-40BD-4524-A3B3-FB986C2FD049}"/>
    <cellStyle name="Currency 4 2 2 6" xfId="45445" xr:uid="{5382A49B-6E99-45D2-872E-653689593064}"/>
    <cellStyle name="Currency 4 2 2 7" xfId="31795" xr:uid="{B2003BBB-38D2-4E9C-9874-22A2C1994EE7}"/>
    <cellStyle name="Currency 4 2 2 8" xfId="18232" xr:uid="{81B171BE-A04F-4C97-9E10-F61A84D020C9}"/>
    <cellStyle name="Currency 4 2 3" xfId="4061" xr:uid="{EDA8F2ED-089E-468C-B55A-6B8DB3F54504}"/>
    <cellStyle name="Currency 4 2 3 2" xfId="4062" xr:uid="{F1A97254-D957-45CE-8643-6A0BA3188648}"/>
    <cellStyle name="Currency 4 2 3 2 2" xfId="4063" xr:uid="{77C4FE70-18E0-40A5-B387-7BDBBED20B83}"/>
    <cellStyle name="Currency 4 2 3 2 2 2" xfId="45459" xr:uid="{CFA4EA0B-A7D2-4726-9EB8-85AFCB5F9D9E}"/>
    <cellStyle name="Currency 4 2 3 2 2 3" xfId="31809" xr:uid="{00088A15-483F-4DBC-ABA7-AD8A6D195E47}"/>
    <cellStyle name="Currency 4 2 3 2 2 4" xfId="18246" xr:uid="{0446F559-8327-49E9-8191-575B75DC4671}"/>
    <cellStyle name="Currency 4 2 3 2 3" xfId="45458" xr:uid="{28BFBC36-A61E-43B2-8159-BE2F7B71297C}"/>
    <cellStyle name="Currency 4 2 3 2 4" xfId="31808" xr:uid="{5FE8D45F-CAB8-445A-BF22-6F0E7BB3C195}"/>
    <cellStyle name="Currency 4 2 3 2 5" xfId="18245" xr:uid="{908914BA-0F05-4A8F-98AC-FFFDA131DFFD}"/>
    <cellStyle name="Currency 4 2 3 3" xfId="4064" xr:uid="{AFB20827-9E12-45DC-8628-142336549EDB}"/>
    <cellStyle name="Currency 4 2 3 3 2" xfId="4065" xr:uid="{665EBE06-47EA-490B-A3C7-9100A8ABD923}"/>
    <cellStyle name="Currency 4 2 3 3 2 2" xfId="45461" xr:uid="{6704E8B0-DA20-40D1-9064-646F48373642}"/>
    <cellStyle name="Currency 4 2 3 3 2 3" xfId="31811" xr:uid="{C5AE8C85-1C06-45D6-BCB7-3530486AF9EF}"/>
    <cellStyle name="Currency 4 2 3 3 2 4" xfId="18248" xr:uid="{4F709896-FC7B-4672-89B6-9854B2315493}"/>
    <cellStyle name="Currency 4 2 3 3 3" xfId="45460" xr:uid="{94528412-285C-4F74-8F84-90D50F8151AF}"/>
    <cellStyle name="Currency 4 2 3 3 4" xfId="31810" xr:uid="{61A039C4-B43C-4DD9-B7E6-CC1B774DFC2B}"/>
    <cellStyle name="Currency 4 2 3 3 5" xfId="18247" xr:uid="{56FB12A9-6BFD-4B83-B1A0-7858595B8BAA}"/>
    <cellStyle name="Currency 4 2 3 4" xfId="4066" xr:uid="{1104565C-7B0F-476D-8010-5CBBF40AF1CA}"/>
    <cellStyle name="Currency 4 2 3 4 2" xfId="45462" xr:uid="{836D80D1-8BD8-4B32-A305-B81199C96A11}"/>
    <cellStyle name="Currency 4 2 3 4 3" xfId="31812" xr:uid="{7575A962-C9E9-4B1D-8FE6-FA51460DCF2E}"/>
    <cellStyle name="Currency 4 2 3 4 4" xfId="18249" xr:uid="{423635CE-41F2-40E2-9E18-0CA4BB6389DA}"/>
    <cellStyle name="Currency 4 2 3 5" xfId="45457" xr:uid="{54A37F3C-C87F-40F4-A34E-E5A504A3596F}"/>
    <cellStyle name="Currency 4 2 3 6" xfId="31807" xr:uid="{E7AD91E4-F6EB-4859-866A-E014FD142FDE}"/>
    <cellStyle name="Currency 4 2 3 7" xfId="18244" xr:uid="{E6CDB338-6022-4916-9BF3-86E14E67B829}"/>
    <cellStyle name="Currency 4 2 4" xfId="4067" xr:uid="{58185A2C-53C3-4DCE-92D3-F480F9602897}"/>
    <cellStyle name="Currency 4 2 4 2" xfId="4068" xr:uid="{0418BDCD-5908-49FC-A5AC-A1072C35CDA7}"/>
    <cellStyle name="Currency 4 2 4 2 2" xfId="4069" xr:uid="{51495539-9F0B-4782-8FD9-0443FEC16E1A}"/>
    <cellStyle name="Currency 4 2 4 2 2 2" xfId="45465" xr:uid="{203E20BC-FE77-4D82-AD76-1568411C3D65}"/>
    <cellStyle name="Currency 4 2 4 2 2 3" xfId="31815" xr:uid="{3581D833-8AA2-48BE-B8E4-677DF3DD142B}"/>
    <cellStyle name="Currency 4 2 4 2 2 4" xfId="18252" xr:uid="{542D70F9-44AD-4216-BBA1-325B43B2D2EF}"/>
    <cellStyle name="Currency 4 2 4 2 3" xfId="45464" xr:uid="{51269BA1-3D39-4009-B1AE-F1D673EF7C6C}"/>
    <cellStyle name="Currency 4 2 4 2 4" xfId="31814" xr:uid="{A5ABB3CC-6996-4241-B2CA-FA522F166D1C}"/>
    <cellStyle name="Currency 4 2 4 2 5" xfId="18251" xr:uid="{19E82C04-36D2-400E-8E34-0FE34EBBEB16}"/>
    <cellStyle name="Currency 4 2 4 3" xfId="4070" xr:uid="{D603F2FA-8C11-490C-8052-C94601E4A4CD}"/>
    <cellStyle name="Currency 4 2 4 3 2" xfId="4071" xr:uid="{4509296A-E732-4800-B21B-6BD7D59C44EC}"/>
    <cellStyle name="Currency 4 2 4 3 2 2" xfId="45467" xr:uid="{8BC4C7D6-B48D-4186-BCE0-B51D41E8A01C}"/>
    <cellStyle name="Currency 4 2 4 3 2 3" xfId="31817" xr:uid="{98CB89C2-F55E-42B9-B469-D705A7D1A101}"/>
    <cellStyle name="Currency 4 2 4 3 2 4" xfId="18254" xr:uid="{9664C995-7DF5-4B40-BEFB-A07DA809C9E9}"/>
    <cellStyle name="Currency 4 2 4 3 3" xfId="45466" xr:uid="{3528B38D-9624-4E35-BFD3-9C91CB9E03AA}"/>
    <cellStyle name="Currency 4 2 4 3 4" xfId="31816" xr:uid="{11849F70-3B8E-46F7-81A9-6EB21D61F3DC}"/>
    <cellStyle name="Currency 4 2 4 3 5" xfId="18253" xr:uid="{8A3C7D90-C970-4665-97AF-147A6722F859}"/>
    <cellStyle name="Currency 4 2 4 4" xfId="4072" xr:uid="{EBA62001-FB0B-4A6B-9FD9-6FEC703175A3}"/>
    <cellStyle name="Currency 4 2 4 4 2" xfId="45468" xr:uid="{77927BC5-1A68-411D-B7CA-0F97696CE4D7}"/>
    <cellStyle name="Currency 4 2 4 4 3" xfId="31818" xr:uid="{6AAF19AA-C325-44CF-87C2-C018F1B805DE}"/>
    <cellStyle name="Currency 4 2 4 4 4" xfId="18255" xr:uid="{C01EC023-C300-4ED2-81E6-FEB50CC285E9}"/>
    <cellStyle name="Currency 4 2 4 5" xfId="45463" xr:uid="{86411094-D34D-4DE7-B558-41C615DFCB2D}"/>
    <cellStyle name="Currency 4 2 4 6" xfId="31813" xr:uid="{87802C6B-44E7-4EF0-86A7-9DD1447B167B}"/>
    <cellStyle name="Currency 4 2 4 7" xfId="18250" xr:uid="{4CCC946B-B6FE-4DD3-96D9-9E95EB5C54A3}"/>
    <cellStyle name="Currency 4 2 5" xfId="4073" xr:uid="{54AD939B-3EEF-4B5D-B049-AC60BDCC5C2C}"/>
    <cellStyle name="Currency 4 2 5 2" xfId="4074" xr:uid="{3F648DCC-9297-40F0-9EC2-35ECA554C6C7}"/>
    <cellStyle name="Currency 4 2 5 2 2" xfId="4075" xr:uid="{DDA467DB-9C86-46CE-B648-BD74A86D9D1A}"/>
    <cellStyle name="Currency 4 2 5 2 2 2" xfId="45471" xr:uid="{B0DE4655-82E5-40D3-B392-475438E2851C}"/>
    <cellStyle name="Currency 4 2 5 2 2 3" xfId="31821" xr:uid="{3EDB5B61-07A5-4D55-8FD8-309FE5357D2C}"/>
    <cellStyle name="Currency 4 2 5 2 2 4" xfId="18258" xr:uid="{D1C1728C-A63A-4DAA-9C22-8B97E6E039E7}"/>
    <cellStyle name="Currency 4 2 5 2 3" xfId="45470" xr:uid="{1C2946B0-72C1-4B0E-9839-C0FE2273BEB9}"/>
    <cellStyle name="Currency 4 2 5 2 4" xfId="31820" xr:uid="{1A724529-2CB8-4DBC-A24D-0352CFA8C297}"/>
    <cellStyle name="Currency 4 2 5 2 5" xfId="18257" xr:uid="{F9659F11-9258-46B0-B46E-D5302AC98BF1}"/>
    <cellStyle name="Currency 4 2 5 3" xfId="4076" xr:uid="{E00DA399-F6B4-46D1-B025-CDC454557C94}"/>
    <cellStyle name="Currency 4 2 5 3 2" xfId="4077" xr:uid="{1BF86AB2-14B2-4716-9CC7-A3D4AD130D8E}"/>
    <cellStyle name="Currency 4 2 5 3 2 2" xfId="45473" xr:uid="{BEBE59D0-572D-4DA1-B73E-171629E39B78}"/>
    <cellStyle name="Currency 4 2 5 3 2 3" xfId="31823" xr:uid="{2097C22B-3171-45DC-8A10-39B4203E4E50}"/>
    <cellStyle name="Currency 4 2 5 3 2 4" xfId="18260" xr:uid="{1D8698BC-8214-4983-B6AF-5ADD4DFFEBB3}"/>
    <cellStyle name="Currency 4 2 5 3 3" xfId="45472" xr:uid="{858FEA33-C532-43A6-8D90-019B4D1D2BC3}"/>
    <cellStyle name="Currency 4 2 5 3 4" xfId="31822" xr:uid="{3CB93D9E-F72B-4249-A2B9-2EAA09CD4E9C}"/>
    <cellStyle name="Currency 4 2 5 3 5" xfId="18259" xr:uid="{DFAC171A-2E3D-496F-A56B-E03B9F983411}"/>
    <cellStyle name="Currency 4 2 5 4" xfId="4078" xr:uid="{DB06E754-CDFB-4C00-91D2-11D44828E8EF}"/>
    <cellStyle name="Currency 4 2 5 4 2" xfId="45474" xr:uid="{E519BBB3-4699-40C5-9787-7EFC4D5DD6E4}"/>
    <cellStyle name="Currency 4 2 5 4 3" xfId="31824" xr:uid="{F0C39ACE-6B68-4516-B47F-4EB192DF0882}"/>
    <cellStyle name="Currency 4 2 5 4 4" xfId="18261" xr:uid="{0A440CFB-A7B5-4877-8880-649CF8CFF5E5}"/>
    <cellStyle name="Currency 4 2 5 5" xfId="45469" xr:uid="{85E55134-CD6F-4C8B-B3AD-7A9C1D0BBA4F}"/>
    <cellStyle name="Currency 4 2 5 6" xfId="31819" xr:uid="{052572E9-BFA7-405F-B8A5-EC87ED1FCE41}"/>
    <cellStyle name="Currency 4 2 5 7" xfId="18256" xr:uid="{D066BAB3-CE94-4F27-A524-8722E30CEF4B}"/>
    <cellStyle name="Currency 4 2 6" xfId="4079" xr:uid="{34D97007-D376-46F5-B4B4-205DCFF84848}"/>
    <cellStyle name="Currency 4 2 7" xfId="4080" xr:uid="{34F6A271-D2E8-4F5F-9B51-12BA38FF72A1}"/>
    <cellStyle name="Currency 4 2 7 2" xfId="4081" xr:uid="{174BDEBA-A6B1-4946-836B-D1AF93BE0F1A}"/>
    <cellStyle name="Currency 4 2 7 2 2" xfId="45476" xr:uid="{C96531D7-BFBE-4E4A-9C67-3062ABB7A1BF}"/>
    <cellStyle name="Currency 4 2 7 2 3" xfId="31826" xr:uid="{191700AA-49FF-4C31-A180-E76916B4CB57}"/>
    <cellStyle name="Currency 4 2 7 2 4" xfId="18263" xr:uid="{2CA3610C-50AC-462F-B284-81D57ACFFFE7}"/>
    <cellStyle name="Currency 4 2 7 3" xfId="45475" xr:uid="{425CBD2D-4FCC-47A4-A7F9-EE959E024434}"/>
    <cellStyle name="Currency 4 2 7 4" xfId="31825" xr:uid="{49B8276A-8EB2-4DF9-8B6D-8436BAB60162}"/>
    <cellStyle name="Currency 4 2 7 5" xfId="18262" xr:uid="{A46AAE70-229C-456D-BC11-EE5F22CC4E9A}"/>
    <cellStyle name="Currency 4 2 8" xfId="4082" xr:uid="{DB0C1983-6D33-48D8-B91F-B0211515D1E0}"/>
    <cellStyle name="Currency 4 2 8 2" xfId="4083" xr:uid="{AA12BF81-A7D3-4A43-9776-6699A3E6BB8A}"/>
    <cellStyle name="Currency 4 2 8 2 2" xfId="45478" xr:uid="{588957D1-135D-42B9-A7FF-EFDD7AD4563F}"/>
    <cellStyle name="Currency 4 2 8 2 3" xfId="31828" xr:uid="{E714A38D-71ED-4E4C-B380-1FEE380B8E92}"/>
    <cellStyle name="Currency 4 2 8 2 4" xfId="18265" xr:uid="{B42665BD-DDA5-4B71-B030-A5B51FFB6EE2}"/>
    <cellStyle name="Currency 4 2 8 3" xfId="45477" xr:uid="{E8ED2E70-5662-41B8-A68D-D0F331B5DD6B}"/>
    <cellStyle name="Currency 4 2 8 4" xfId="31827" xr:uid="{7AA616A9-AA58-4399-9829-C040AF259DD1}"/>
    <cellStyle name="Currency 4 2 8 5" xfId="18264" xr:uid="{B231DF3E-DD6E-492B-AC0F-46FDB3F16C78}"/>
    <cellStyle name="Currency 4 2 9" xfId="4084" xr:uid="{C67B5E37-7662-4640-BDD0-AB8AD181FAD7}"/>
    <cellStyle name="Currency 4 2 9 2" xfId="45479" xr:uid="{AF422DDD-F9F2-4B44-80B6-424F91C775B3}"/>
    <cellStyle name="Currency 4 2 9 3" xfId="31829" xr:uid="{9C75CD63-70F9-474A-B95E-F4C904A2C6CD}"/>
    <cellStyle name="Currency 4 2 9 4" xfId="18266" xr:uid="{5F76AD06-838A-4200-8CAC-0E3BA4652DCC}"/>
    <cellStyle name="Currency 4 3" xfId="4085" xr:uid="{8F7EA9C9-7476-48C2-B33C-07AD604574B2}"/>
    <cellStyle name="Currency 4 3 10" xfId="45480" xr:uid="{47EB8CA5-732C-4ED0-BF48-D295EE90021E}"/>
    <cellStyle name="Currency 4 3 11" xfId="31830" xr:uid="{C8E5AFC0-8B14-4433-817A-1D99E30E139F}"/>
    <cellStyle name="Currency 4 3 12" xfId="18267" xr:uid="{CDC4D964-1F2F-49BD-94C2-5475D2B8606C}"/>
    <cellStyle name="Currency 4 3 2" xfId="4086" xr:uid="{FCA36F75-4CD7-4A8E-9985-E8DCBCF03BE0}"/>
    <cellStyle name="Currency 4 3 2 2" xfId="4087" xr:uid="{8CB6E570-A320-4CC5-81D8-40702092FB7A}"/>
    <cellStyle name="Currency 4 3 2 2 2" xfId="4088" xr:uid="{772F6BA1-7575-4AD8-BB48-BBAE99E6B28F}"/>
    <cellStyle name="Currency 4 3 2 2 2 2" xfId="4089" xr:uid="{88A6F2F1-218C-48C8-9710-EC1D20F3B5E5}"/>
    <cellStyle name="Currency 4 3 2 2 2 2 2" xfId="45484" xr:uid="{5D6EF54A-1DFE-4409-915B-3ACE9426C691}"/>
    <cellStyle name="Currency 4 3 2 2 2 2 3" xfId="31834" xr:uid="{90EF2E6D-5DB1-4CDD-9731-EDA22808C16E}"/>
    <cellStyle name="Currency 4 3 2 2 2 2 4" xfId="18271" xr:uid="{5860AAA5-720A-4416-BB77-1D3FA526CD7E}"/>
    <cellStyle name="Currency 4 3 2 2 2 3" xfId="45483" xr:uid="{EFCCDA76-2E93-45B0-AD25-E37DCEEB1D63}"/>
    <cellStyle name="Currency 4 3 2 2 2 4" xfId="31833" xr:uid="{B0893E56-9958-4D95-8E47-8AEF081CE58D}"/>
    <cellStyle name="Currency 4 3 2 2 2 5" xfId="18270" xr:uid="{92D2074A-855D-4E38-8C2B-C709AAE005D1}"/>
    <cellStyle name="Currency 4 3 2 2 3" xfId="4090" xr:uid="{A28F7010-EADE-4465-88B4-32B1BEA056F7}"/>
    <cellStyle name="Currency 4 3 2 2 3 2" xfId="4091" xr:uid="{8F4FF717-728C-4B47-B2D5-74F9917FE449}"/>
    <cellStyle name="Currency 4 3 2 2 3 2 2" xfId="45486" xr:uid="{A116A914-50DF-49CD-9B74-1437D95E01A5}"/>
    <cellStyle name="Currency 4 3 2 2 3 2 3" xfId="31836" xr:uid="{AC2ABD0C-6E2C-4C2B-9010-19F1911D8813}"/>
    <cellStyle name="Currency 4 3 2 2 3 2 4" xfId="18273" xr:uid="{A2F93E0D-25AD-46E0-ADE3-F472EC77992C}"/>
    <cellStyle name="Currency 4 3 2 2 3 3" xfId="45485" xr:uid="{B6059C81-AD22-4E4A-B088-A0798380DF94}"/>
    <cellStyle name="Currency 4 3 2 2 3 4" xfId="31835" xr:uid="{AD3C041F-0ABB-4901-BC52-7AB703FD1973}"/>
    <cellStyle name="Currency 4 3 2 2 3 5" xfId="18272" xr:uid="{30671BA9-D800-422C-8B78-67A7D821B521}"/>
    <cellStyle name="Currency 4 3 2 2 4" xfId="4092" xr:uid="{EA391BCC-B0F2-447E-836F-FE96723DD035}"/>
    <cellStyle name="Currency 4 3 2 2 4 2" xfId="45487" xr:uid="{4FC72767-D917-49FF-90BD-92B197722412}"/>
    <cellStyle name="Currency 4 3 2 2 4 3" xfId="31837" xr:uid="{4064B327-579A-4AAF-BD60-B9F118334FB8}"/>
    <cellStyle name="Currency 4 3 2 2 4 4" xfId="18274" xr:uid="{C699A05D-B888-4282-B126-B21CF9CEA5FE}"/>
    <cellStyle name="Currency 4 3 2 2 5" xfId="45482" xr:uid="{ABA2CBA2-32D4-4310-B004-88E1ECB35B01}"/>
    <cellStyle name="Currency 4 3 2 2 6" xfId="31832" xr:uid="{2C920C7B-AEA6-4498-9EF3-EB9ABB9F9868}"/>
    <cellStyle name="Currency 4 3 2 2 7" xfId="18269" xr:uid="{89667522-5AFD-4285-80FD-939D2B8FE3C2}"/>
    <cellStyle name="Currency 4 3 2 3" xfId="4093" xr:uid="{6F186964-2482-40EB-AF04-B30776681D2C}"/>
    <cellStyle name="Currency 4 3 2 3 2" xfId="4094" xr:uid="{2896206C-49D1-43EC-B48F-DE1043733BDF}"/>
    <cellStyle name="Currency 4 3 2 3 2 2" xfId="45489" xr:uid="{C98A537F-E9FE-485E-82D5-961A806E91BA}"/>
    <cellStyle name="Currency 4 3 2 3 2 3" xfId="31839" xr:uid="{B23EA994-273E-4E3F-85AB-E7B38A669F7C}"/>
    <cellStyle name="Currency 4 3 2 3 2 4" xfId="18276" xr:uid="{00CB6F16-72C1-489D-9915-E52E61087637}"/>
    <cellStyle name="Currency 4 3 2 3 3" xfId="45488" xr:uid="{BC7D5ED9-32E7-4150-8580-4BCC1771759E}"/>
    <cellStyle name="Currency 4 3 2 3 4" xfId="31838" xr:uid="{58C87528-8DA3-45EF-91B4-5C55067996C5}"/>
    <cellStyle name="Currency 4 3 2 3 5" xfId="18275" xr:uid="{78A24EBF-B832-4A0C-84B4-3AB40C9C6AAA}"/>
    <cellStyle name="Currency 4 3 2 4" xfId="4095" xr:uid="{0F5FC779-4CEE-4535-AC07-B1B3C9C60F9E}"/>
    <cellStyle name="Currency 4 3 2 4 2" xfId="4096" xr:uid="{EA645738-E9CF-4DDE-A2E1-D934CD9623ED}"/>
    <cellStyle name="Currency 4 3 2 4 2 2" xfId="45491" xr:uid="{B1468007-08D6-4B4E-B860-1450C9541874}"/>
    <cellStyle name="Currency 4 3 2 4 2 3" xfId="31841" xr:uid="{EC2AB418-D5F8-43B1-AA6E-CA0D2AA68B8B}"/>
    <cellStyle name="Currency 4 3 2 4 2 4" xfId="18278" xr:uid="{4D074DDF-EFCC-4B3B-A62E-6D3F25EDC0B0}"/>
    <cellStyle name="Currency 4 3 2 4 3" xfId="45490" xr:uid="{E8C35523-299A-40DE-9390-1B5E495AD85E}"/>
    <cellStyle name="Currency 4 3 2 4 4" xfId="31840" xr:uid="{52E36EEE-B86F-4D1C-8AAB-16B68BB7AE65}"/>
    <cellStyle name="Currency 4 3 2 4 5" xfId="18277" xr:uid="{57EEEDF0-E362-4160-90D0-04D9E1B4CB98}"/>
    <cellStyle name="Currency 4 3 2 5" xfId="4097" xr:uid="{35B09B3D-1254-4E5D-9937-89244A363568}"/>
    <cellStyle name="Currency 4 3 2 5 2" xfId="45492" xr:uid="{1D87A126-201F-446C-9B0E-0FA52B7462DC}"/>
    <cellStyle name="Currency 4 3 2 5 3" xfId="31842" xr:uid="{D372ED97-25F3-488B-B97A-F17D811DA8C9}"/>
    <cellStyle name="Currency 4 3 2 5 4" xfId="18279" xr:uid="{1465CA54-D593-420A-8D97-C16BD067A4FE}"/>
    <cellStyle name="Currency 4 3 2 6" xfId="45481" xr:uid="{882CE9C2-9040-4C2C-8C39-D91683743A01}"/>
    <cellStyle name="Currency 4 3 2 7" xfId="31831" xr:uid="{D05E1684-2C14-4B1E-A6F3-8A8FF3AFB30B}"/>
    <cellStyle name="Currency 4 3 2 8" xfId="18268" xr:uid="{F5CC57D9-E493-4217-8188-0D175A1A0AC4}"/>
    <cellStyle name="Currency 4 3 3" xfId="4098" xr:uid="{C675963D-782C-4EB8-9E62-F5095BF5D9D2}"/>
    <cellStyle name="Currency 4 3 3 2" xfId="4099" xr:uid="{322DBE9E-D24A-4725-B2A0-ECE71387A2F6}"/>
    <cellStyle name="Currency 4 3 3 2 2" xfId="4100" xr:uid="{2284BD97-0291-4673-85F4-ABF41A32936C}"/>
    <cellStyle name="Currency 4 3 3 2 2 2" xfId="45495" xr:uid="{98686365-AD6C-4788-A34C-5A06319089B8}"/>
    <cellStyle name="Currency 4 3 3 2 2 3" xfId="31845" xr:uid="{75D80392-567F-47A3-8D09-C3656264C50A}"/>
    <cellStyle name="Currency 4 3 3 2 2 4" xfId="18282" xr:uid="{997EA1B4-802D-41C0-AE9A-07CD82F9FCF3}"/>
    <cellStyle name="Currency 4 3 3 2 3" xfId="45494" xr:uid="{C9559EC3-9818-44FF-809F-0A7D16553A9A}"/>
    <cellStyle name="Currency 4 3 3 2 4" xfId="31844" xr:uid="{06388CA7-FA59-4A35-A9FA-500254ACA4DE}"/>
    <cellStyle name="Currency 4 3 3 2 5" xfId="18281" xr:uid="{D6866DF5-EBD2-48C7-8AFA-E44D0AC92339}"/>
    <cellStyle name="Currency 4 3 3 3" xfId="4101" xr:uid="{865FB75B-0ABA-4678-A416-37F24C8E2477}"/>
    <cellStyle name="Currency 4 3 3 3 2" xfId="4102" xr:uid="{AD80DF30-F95A-41B9-B93C-C31E7BF9C7EE}"/>
    <cellStyle name="Currency 4 3 3 3 2 2" xfId="45497" xr:uid="{E3A65F94-E13E-46A0-B5D2-EC2A82E2CFB5}"/>
    <cellStyle name="Currency 4 3 3 3 2 3" xfId="31847" xr:uid="{34863FEE-753E-4080-8DBD-DE48E20A07BC}"/>
    <cellStyle name="Currency 4 3 3 3 2 4" xfId="18284" xr:uid="{A84B7756-95AF-47BF-8D6F-E6B7B9086505}"/>
    <cellStyle name="Currency 4 3 3 3 3" xfId="45496" xr:uid="{B8476E4B-491B-4DD7-909A-0E787E0A660F}"/>
    <cellStyle name="Currency 4 3 3 3 4" xfId="31846" xr:uid="{9AAC36CC-6CBF-4B5B-82F3-2D80331644C7}"/>
    <cellStyle name="Currency 4 3 3 3 5" xfId="18283" xr:uid="{CA3B246B-562F-47B2-86D3-0C9ECA454C09}"/>
    <cellStyle name="Currency 4 3 3 4" xfId="4103" xr:uid="{E98C1781-BAD5-4A73-948A-254DF3652BE1}"/>
    <cellStyle name="Currency 4 3 3 4 2" xfId="45498" xr:uid="{C7D205DB-AFBD-40E6-89B6-9DA73F0575DF}"/>
    <cellStyle name="Currency 4 3 3 4 3" xfId="31848" xr:uid="{2322B2B1-1F38-4D79-9DA3-DFB5D453E246}"/>
    <cellStyle name="Currency 4 3 3 4 4" xfId="18285" xr:uid="{D58B07ED-CACA-466D-85F8-6B8945875658}"/>
    <cellStyle name="Currency 4 3 3 5" xfId="45493" xr:uid="{CE213352-1FFE-4BA8-BCF1-05E57CF7D74C}"/>
    <cellStyle name="Currency 4 3 3 6" xfId="31843" xr:uid="{1DB09C89-D70D-4236-B46E-7E3FB77E0E35}"/>
    <cellStyle name="Currency 4 3 3 7" xfId="18280" xr:uid="{FD221736-F1E1-4430-877C-19715413CACC}"/>
    <cellStyle name="Currency 4 3 4" xfId="4104" xr:uid="{5773234C-E09F-4153-89B2-D4D3544E7861}"/>
    <cellStyle name="Currency 4 3 4 2" xfId="4105" xr:uid="{0C27E44B-CB96-4521-9746-6F44478BFC6B}"/>
    <cellStyle name="Currency 4 3 4 2 2" xfId="4106" xr:uid="{C8235829-507F-45D1-9EFE-F574E395F8DF}"/>
    <cellStyle name="Currency 4 3 4 2 2 2" xfId="45501" xr:uid="{0F0719DD-B87E-440E-A7D9-4D1088453C4C}"/>
    <cellStyle name="Currency 4 3 4 2 2 3" xfId="31851" xr:uid="{8B65BF15-7053-4EE3-A324-5A9466F6B867}"/>
    <cellStyle name="Currency 4 3 4 2 2 4" xfId="18288" xr:uid="{A809DC0E-975A-4CCF-9CA9-95EAE30620F4}"/>
    <cellStyle name="Currency 4 3 4 2 3" xfId="45500" xr:uid="{9D1B12EF-D649-4679-9231-F0093A6E7947}"/>
    <cellStyle name="Currency 4 3 4 2 4" xfId="31850" xr:uid="{A1EAA600-C403-47D3-BD28-1E9F9E91D8A4}"/>
    <cellStyle name="Currency 4 3 4 2 5" xfId="18287" xr:uid="{3A7770F4-E22F-4721-B99D-914C240F281F}"/>
    <cellStyle name="Currency 4 3 4 3" xfId="4107" xr:uid="{7E88CA2D-FBC7-4AF6-9D5F-47A9FA0E385B}"/>
    <cellStyle name="Currency 4 3 4 3 2" xfId="4108" xr:uid="{4E4462F6-274B-4CD2-9486-0648F6C92BB7}"/>
    <cellStyle name="Currency 4 3 4 3 2 2" xfId="45503" xr:uid="{0465FDEA-BE59-467C-A440-080D1739E4F1}"/>
    <cellStyle name="Currency 4 3 4 3 2 3" xfId="31853" xr:uid="{BC069A6A-2304-42BE-AB04-E432A271A0FE}"/>
    <cellStyle name="Currency 4 3 4 3 2 4" xfId="18290" xr:uid="{42019F08-5A43-4CB5-A6FB-D764027DD311}"/>
    <cellStyle name="Currency 4 3 4 3 3" xfId="45502" xr:uid="{0E21612D-D14E-4C66-B997-A134EA80B5F7}"/>
    <cellStyle name="Currency 4 3 4 3 4" xfId="31852" xr:uid="{0F95E0BF-B793-4C7D-BB74-D5A2DC9F7E88}"/>
    <cellStyle name="Currency 4 3 4 3 5" xfId="18289" xr:uid="{05AEE0AF-CA26-4255-99D5-1626735740E0}"/>
    <cellStyle name="Currency 4 3 4 4" xfId="4109" xr:uid="{DEE2A15A-F339-49E1-8676-0E3F2684F178}"/>
    <cellStyle name="Currency 4 3 4 4 2" xfId="45504" xr:uid="{BC89D244-6E7B-493B-8CA5-24EF4D9AD500}"/>
    <cellStyle name="Currency 4 3 4 4 3" xfId="31854" xr:uid="{15AE2A96-9491-497C-BAF9-CB29A584E82B}"/>
    <cellStyle name="Currency 4 3 4 4 4" xfId="18291" xr:uid="{4025E0F7-F9FA-4F33-8DC3-6956152F78D9}"/>
    <cellStyle name="Currency 4 3 4 5" xfId="45499" xr:uid="{FCB862CA-61FD-428A-9985-BA55234420FC}"/>
    <cellStyle name="Currency 4 3 4 6" xfId="31849" xr:uid="{3337C1C1-1F4B-4DCC-AE20-DB684DBBDAAF}"/>
    <cellStyle name="Currency 4 3 4 7" xfId="18286" xr:uid="{9FC72281-7926-480D-85BE-EA7DAF49AA4D}"/>
    <cellStyle name="Currency 4 3 5" xfId="4110" xr:uid="{963D246F-B31D-47F2-BFB8-A5728C9A6CEB}"/>
    <cellStyle name="Currency 4 3 5 2" xfId="4111" xr:uid="{A9732ADB-C453-4193-9CBA-17DA27D884DB}"/>
    <cellStyle name="Currency 4 3 5 2 2" xfId="4112" xr:uid="{91E43183-EE4A-4A53-ABED-73B0C5353AD7}"/>
    <cellStyle name="Currency 4 3 5 2 2 2" xfId="45507" xr:uid="{67135D8A-0F32-45E4-8186-87AB89BFFBEE}"/>
    <cellStyle name="Currency 4 3 5 2 2 3" xfId="31857" xr:uid="{8B3FECC4-0D1D-45EC-ADB0-B6A2600DA9E5}"/>
    <cellStyle name="Currency 4 3 5 2 2 4" xfId="18294" xr:uid="{7B430DC0-1BC4-45EA-B8D2-7BB37F7ECF3F}"/>
    <cellStyle name="Currency 4 3 5 2 3" xfId="45506" xr:uid="{BAF377E6-D5A2-43E4-9475-162DAD36BE29}"/>
    <cellStyle name="Currency 4 3 5 2 4" xfId="31856" xr:uid="{09F3E952-A9C5-4EC9-AE62-49A69C9A1D0E}"/>
    <cellStyle name="Currency 4 3 5 2 5" xfId="18293" xr:uid="{356DBA06-66DE-45C9-B09F-4027E81E1103}"/>
    <cellStyle name="Currency 4 3 5 3" xfId="4113" xr:uid="{1AC81E4E-D7A9-4A96-A1AD-9130913CE327}"/>
    <cellStyle name="Currency 4 3 5 3 2" xfId="4114" xr:uid="{B7F2FCEC-4370-4214-BFA7-D9292847E2A9}"/>
    <cellStyle name="Currency 4 3 5 3 2 2" xfId="45509" xr:uid="{2806F80C-D21A-4EC3-88EE-2F7F7351920E}"/>
    <cellStyle name="Currency 4 3 5 3 2 3" xfId="31859" xr:uid="{A1C60BF8-3815-4F2C-B390-8E05E2A17915}"/>
    <cellStyle name="Currency 4 3 5 3 2 4" xfId="18296" xr:uid="{D4DD1525-4DDA-448B-BFF7-AA47CB8A6E72}"/>
    <cellStyle name="Currency 4 3 5 3 3" xfId="45508" xr:uid="{E63496FC-7A65-4524-912B-675FAE6215D9}"/>
    <cellStyle name="Currency 4 3 5 3 4" xfId="31858" xr:uid="{82899D7A-8422-4109-8664-64A926E1419B}"/>
    <cellStyle name="Currency 4 3 5 3 5" xfId="18295" xr:uid="{CA62CE9F-07E8-4D8F-BC73-A1D55E0D4C36}"/>
    <cellStyle name="Currency 4 3 5 4" xfId="4115" xr:uid="{93C82E17-D69A-4EC8-A04A-88A9999B435D}"/>
    <cellStyle name="Currency 4 3 5 4 2" xfId="45510" xr:uid="{BEADFDC1-5ACD-4ECC-9B85-65EABE000073}"/>
    <cellStyle name="Currency 4 3 5 4 3" xfId="31860" xr:uid="{146F763A-4AE3-4F55-B762-65D9918D3448}"/>
    <cellStyle name="Currency 4 3 5 4 4" xfId="18297" xr:uid="{EA679E7A-DD0A-4356-8353-9F1BDE82C0F4}"/>
    <cellStyle name="Currency 4 3 5 5" xfId="45505" xr:uid="{01FC0492-0AD5-4AD4-9FF6-5F1BDBEBDC6C}"/>
    <cellStyle name="Currency 4 3 5 6" xfId="31855" xr:uid="{3886B5A0-5678-405F-A14D-7310CDEAE2EF}"/>
    <cellStyle name="Currency 4 3 5 7" xfId="18292" xr:uid="{9BD345DE-097B-44A6-91CC-CB215208D874}"/>
    <cellStyle name="Currency 4 3 6" xfId="4116" xr:uid="{0F270A4F-7D03-46E1-B063-E21883269A4E}"/>
    <cellStyle name="Currency 4 3 7" xfId="4117" xr:uid="{A1C3787E-B944-49AE-AE9D-82DF85CBD22A}"/>
    <cellStyle name="Currency 4 3 7 2" xfId="4118" xr:uid="{9571F272-A17D-4043-94EF-030CFA93CB6D}"/>
    <cellStyle name="Currency 4 3 7 2 2" xfId="45512" xr:uid="{BA4E10EF-DB25-45E4-9CAD-9FAAAB6368D5}"/>
    <cellStyle name="Currency 4 3 7 2 3" xfId="31862" xr:uid="{611C9C68-BD77-4155-B596-E03C02623318}"/>
    <cellStyle name="Currency 4 3 7 2 4" xfId="18299" xr:uid="{C605234A-3C6F-4FB0-A311-83ED2F055C85}"/>
    <cellStyle name="Currency 4 3 7 3" xfId="45511" xr:uid="{81AD4BEE-949F-497C-8889-928F7510251F}"/>
    <cellStyle name="Currency 4 3 7 4" xfId="31861" xr:uid="{4A0B38ED-CBEB-4BC5-87A6-66BD90182348}"/>
    <cellStyle name="Currency 4 3 7 5" xfId="18298" xr:uid="{779AF806-8206-41EE-B8F3-65BA8BF24277}"/>
    <cellStyle name="Currency 4 3 8" xfId="4119" xr:uid="{9E1B9006-D24F-4934-9C02-3EDF8D44D716}"/>
    <cellStyle name="Currency 4 3 8 2" xfId="4120" xr:uid="{6C530D94-07F8-435F-A375-F48096BE6CF0}"/>
    <cellStyle name="Currency 4 3 8 2 2" xfId="45514" xr:uid="{4081F10C-E5CF-4D6B-9FA6-64C253589C7C}"/>
    <cellStyle name="Currency 4 3 8 2 3" xfId="31864" xr:uid="{2F04D392-963E-4969-896C-7D4FF0811D82}"/>
    <cellStyle name="Currency 4 3 8 2 4" xfId="18301" xr:uid="{D9C2B40C-51D5-4BC0-ABD0-E66B53A48BC1}"/>
    <cellStyle name="Currency 4 3 8 3" xfId="45513" xr:uid="{E6D1CFD9-7C34-46FA-BB70-1C7A9AF5FD3D}"/>
    <cellStyle name="Currency 4 3 8 4" xfId="31863" xr:uid="{5A89D950-C1CF-42F5-840B-2FCF6DBFA077}"/>
    <cellStyle name="Currency 4 3 8 5" xfId="18300" xr:uid="{BE796F95-410D-4145-8A1E-23C92CC9A8B9}"/>
    <cellStyle name="Currency 4 3 9" xfId="4121" xr:uid="{1343543F-CE6E-4A95-9F02-3BE256A4517F}"/>
    <cellStyle name="Currency 4 3 9 2" xfId="45515" xr:uid="{DC604A13-49BF-4E14-B381-65F75BF6D555}"/>
    <cellStyle name="Currency 4 3 9 3" xfId="31865" xr:uid="{FB22591D-0EE7-401E-B356-423BC82CD269}"/>
    <cellStyle name="Currency 4 3 9 4" xfId="18302" xr:uid="{666502C6-8957-42FC-953F-83AABDE66DB2}"/>
    <cellStyle name="Currency 4 4" xfId="4122" xr:uid="{DAC6ECC4-FB84-4749-BB04-4108557FDB18}"/>
    <cellStyle name="Currency 4 4 10" xfId="45516" xr:uid="{33AF33F5-8604-4231-88EE-1A19E5405384}"/>
    <cellStyle name="Currency 4 4 11" xfId="31866" xr:uid="{AD6C765F-991B-4BE4-A562-A1C1F18539FA}"/>
    <cellStyle name="Currency 4 4 12" xfId="18303" xr:uid="{D1DB0B47-A935-4414-892F-96DB47AAAFFC}"/>
    <cellStyle name="Currency 4 4 2" xfId="4123" xr:uid="{BB90C721-419D-4622-BD76-FD37340FEFC2}"/>
    <cellStyle name="Currency 4 4 2 2" xfId="4124" xr:uid="{1C644546-BCCD-4EE5-9BAC-0432AB258DA1}"/>
    <cellStyle name="Currency 4 4 2 2 2" xfId="4125" xr:uid="{92070569-C15F-40CC-BDF1-A18D000657F0}"/>
    <cellStyle name="Currency 4 4 2 2 2 2" xfId="4126" xr:uid="{35C126B2-92E1-4330-AE74-C8870693F728}"/>
    <cellStyle name="Currency 4 4 2 2 2 2 2" xfId="45520" xr:uid="{A2187CB5-D992-4E0A-8509-A41D3FC37447}"/>
    <cellStyle name="Currency 4 4 2 2 2 2 3" xfId="31870" xr:uid="{7E1210E5-2480-4D74-B89B-D1BFC67066FC}"/>
    <cellStyle name="Currency 4 4 2 2 2 2 4" xfId="18307" xr:uid="{3CD7E849-4EB9-4255-912F-FE08E73F510D}"/>
    <cellStyle name="Currency 4 4 2 2 2 3" xfId="45519" xr:uid="{1FE80A23-7DE8-4D1E-B2D5-9E827881719D}"/>
    <cellStyle name="Currency 4 4 2 2 2 4" xfId="31869" xr:uid="{15E4D951-AB46-4831-BA9B-4D475A1344B6}"/>
    <cellStyle name="Currency 4 4 2 2 2 5" xfId="18306" xr:uid="{77310C55-2A98-4A9C-9E89-FD3CB9B92614}"/>
    <cellStyle name="Currency 4 4 2 2 3" xfId="4127" xr:uid="{BB6B8219-455D-4CDD-A9B3-0AEE1D2CC731}"/>
    <cellStyle name="Currency 4 4 2 2 3 2" xfId="4128" xr:uid="{55378D9F-0686-479A-9807-3EDCB7537086}"/>
    <cellStyle name="Currency 4 4 2 2 3 2 2" xfId="45522" xr:uid="{D2F0D0A4-CCB9-43F1-AC74-193DA17F4094}"/>
    <cellStyle name="Currency 4 4 2 2 3 2 3" xfId="31872" xr:uid="{709EB3A9-2BD9-496D-96CA-AE0C3286C053}"/>
    <cellStyle name="Currency 4 4 2 2 3 2 4" xfId="18309" xr:uid="{4989022B-5BC3-4F54-9774-479B6F935055}"/>
    <cellStyle name="Currency 4 4 2 2 3 3" xfId="45521" xr:uid="{75BC6D85-DC84-48B8-A523-ABEC69C4DFA5}"/>
    <cellStyle name="Currency 4 4 2 2 3 4" xfId="31871" xr:uid="{638CB91D-9B89-4FFC-AC2A-5AEF48FF7F47}"/>
    <cellStyle name="Currency 4 4 2 2 3 5" xfId="18308" xr:uid="{0379DE68-34B8-41A7-8D78-D3E86A6D3B9F}"/>
    <cellStyle name="Currency 4 4 2 2 4" xfId="4129" xr:uid="{643E54BC-BE79-4FED-92B6-06BFC12B5A11}"/>
    <cellStyle name="Currency 4 4 2 2 4 2" xfId="45523" xr:uid="{ACA341D8-DBA6-4EA1-9278-C3CF52C437EB}"/>
    <cellStyle name="Currency 4 4 2 2 4 3" xfId="31873" xr:uid="{212C2DCE-6D8A-4DC9-9637-8C89F16AD7A1}"/>
    <cellStyle name="Currency 4 4 2 2 4 4" xfId="18310" xr:uid="{D74C89EB-A02C-4190-B502-E8DCDB90D676}"/>
    <cellStyle name="Currency 4 4 2 2 5" xfId="45518" xr:uid="{8B6099B1-10D0-4F74-BE3B-D9EB34563E6B}"/>
    <cellStyle name="Currency 4 4 2 2 6" xfId="31868" xr:uid="{26454E58-DBA1-4357-BAA8-3FAF9BCABB3B}"/>
    <cellStyle name="Currency 4 4 2 2 7" xfId="18305" xr:uid="{6E024CF3-4E9A-4E18-8C5A-5981227A8848}"/>
    <cellStyle name="Currency 4 4 2 3" xfId="4130" xr:uid="{C0752CAC-D317-488A-91D6-4A03052ED1C5}"/>
    <cellStyle name="Currency 4 4 2 3 2" xfId="4131" xr:uid="{03EACFB0-30A0-4AFC-9514-0F0349771254}"/>
    <cellStyle name="Currency 4 4 2 3 2 2" xfId="45525" xr:uid="{A0E1DF0D-EB23-4B2E-9A03-9FD819A76C5B}"/>
    <cellStyle name="Currency 4 4 2 3 2 3" xfId="31875" xr:uid="{31D92FF2-7084-4CE5-AA9A-D4E24E482168}"/>
    <cellStyle name="Currency 4 4 2 3 2 4" xfId="18312" xr:uid="{73F32252-3D17-49FD-913F-9B7F896A0C62}"/>
    <cellStyle name="Currency 4 4 2 3 3" xfId="45524" xr:uid="{2642C669-7D49-4315-94EF-455F57517F93}"/>
    <cellStyle name="Currency 4 4 2 3 4" xfId="31874" xr:uid="{A65A46B6-6B3E-40EA-AD6C-71F0639580A4}"/>
    <cellStyle name="Currency 4 4 2 3 5" xfId="18311" xr:uid="{AD3D394D-1B5A-44F7-9D56-F2D1115A7DE8}"/>
    <cellStyle name="Currency 4 4 2 4" xfId="4132" xr:uid="{4CFC677E-7AC2-4662-8FD5-A03207A09C39}"/>
    <cellStyle name="Currency 4 4 2 4 2" xfId="4133" xr:uid="{E7ABDADC-8882-4878-A998-57D48F221756}"/>
    <cellStyle name="Currency 4 4 2 4 2 2" xfId="45527" xr:uid="{993B01B3-4037-4220-8FB3-1E8BE2D10455}"/>
    <cellStyle name="Currency 4 4 2 4 2 3" xfId="31877" xr:uid="{090660FE-E7B6-427B-B157-9CAB8244A238}"/>
    <cellStyle name="Currency 4 4 2 4 2 4" xfId="18314" xr:uid="{DDA2D395-E622-4642-ACCC-0DB842C2861B}"/>
    <cellStyle name="Currency 4 4 2 4 3" xfId="45526" xr:uid="{C5E3CB5B-E6A9-4C3E-9FB0-0994CF6AAEDF}"/>
    <cellStyle name="Currency 4 4 2 4 4" xfId="31876" xr:uid="{BD81313C-304D-49C3-B939-5A29857A812A}"/>
    <cellStyle name="Currency 4 4 2 4 5" xfId="18313" xr:uid="{52567D73-E5B6-4EA4-ACE9-9060A2CBF770}"/>
    <cellStyle name="Currency 4 4 2 5" xfId="4134" xr:uid="{FD959C4B-872B-4CE9-AC77-EE8F214EB613}"/>
    <cellStyle name="Currency 4 4 2 5 2" xfId="45528" xr:uid="{15F74F81-500D-4979-8F1C-B9616787D9B8}"/>
    <cellStyle name="Currency 4 4 2 5 3" xfId="31878" xr:uid="{29569F1C-8D52-4F26-995D-E880936A1D3A}"/>
    <cellStyle name="Currency 4 4 2 5 4" xfId="18315" xr:uid="{82B798C7-E67F-46C5-B3E7-8255E033E258}"/>
    <cellStyle name="Currency 4 4 2 6" xfId="45517" xr:uid="{1BB0316B-04B2-4E49-819D-BB50A09BFDB7}"/>
    <cellStyle name="Currency 4 4 2 7" xfId="31867" xr:uid="{8CCFBB3C-3244-4D18-87D6-7C1FFD2216C4}"/>
    <cellStyle name="Currency 4 4 2 8" xfId="18304" xr:uid="{1FF95674-F943-4548-84E1-6A64620A0ADB}"/>
    <cellStyle name="Currency 4 4 3" xfId="4135" xr:uid="{0A2FF1BC-CBA6-4787-9AA3-DE17A0198D32}"/>
    <cellStyle name="Currency 4 4 3 2" xfId="4136" xr:uid="{C7B1D226-53A6-4F8F-BCA7-8C559010579D}"/>
    <cellStyle name="Currency 4 4 3 2 2" xfId="4137" xr:uid="{5CC46D4E-0E96-404E-8822-5EC38B56A06A}"/>
    <cellStyle name="Currency 4 4 3 2 2 2" xfId="45531" xr:uid="{8974E1F5-4D4C-4F2C-AAD9-7F762F04B89B}"/>
    <cellStyle name="Currency 4 4 3 2 2 3" xfId="31881" xr:uid="{3B103FED-CBDC-4B01-971A-5EB7E8F7252C}"/>
    <cellStyle name="Currency 4 4 3 2 2 4" xfId="18318" xr:uid="{23ADC98B-A90D-40D1-9C0D-2A05A0B30EE0}"/>
    <cellStyle name="Currency 4 4 3 2 3" xfId="45530" xr:uid="{417E6A54-186F-44D0-B5F7-5389C279CB8F}"/>
    <cellStyle name="Currency 4 4 3 2 4" xfId="31880" xr:uid="{CC0CD600-9FCB-415E-A9AC-61394DDE184E}"/>
    <cellStyle name="Currency 4 4 3 2 5" xfId="18317" xr:uid="{F838B9A3-176B-401A-A4ED-0E958CD23D2E}"/>
    <cellStyle name="Currency 4 4 3 3" xfId="4138" xr:uid="{225E1F1A-A36B-4CC2-8A58-5D1B33F9AAF9}"/>
    <cellStyle name="Currency 4 4 3 3 2" xfId="4139" xr:uid="{FBA8423A-3E9E-4AAB-A8B5-0A0B62A5F82F}"/>
    <cellStyle name="Currency 4 4 3 3 2 2" xfId="45533" xr:uid="{CCF17B16-FA05-4A00-A1FB-4B0FE0F41BB2}"/>
    <cellStyle name="Currency 4 4 3 3 2 3" xfId="31883" xr:uid="{6C2F6E6B-0111-4B7D-B6C3-880D8D59BAE1}"/>
    <cellStyle name="Currency 4 4 3 3 2 4" xfId="18320" xr:uid="{21689FCB-927E-46BE-A037-47DC413B1876}"/>
    <cellStyle name="Currency 4 4 3 3 3" xfId="45532" xr:uid="{3DA7A12A-2C4A-450E-AF54-058F3FA2E0EA}"/>
    <cellStyle name="Currency 4 4 3 3 4" xfId="31882" xr:uid="{840C5121-7E6F-4EF0-BA1B-B327ED249B69}"/>
    <cellStyle name="Currency 4 4 3 3 5" xfId="18319" xr:uid="{78ABA0C8-6C8B-4160-8CC5-3CE61F318657}"/>
    <cellStyle name="Currency 4 4 3 4" xfId="4140" xr:uid="{D2BD1423-9832-478C-AA6F-E0881CA11C63}"/>
    <cellStyle name="Currency 4 4 3 4 2" xfId="45534" xr:uid="{C4613B87-C605-4864-892C-2BE7729713C6}"/>
    <cellStyle name="Currency 4 4 3 4 3" xfId="31884" xr:uid="{F6FB6F19-807D-4BE4-8BD0-11E766177516}"/>
    <cellStyle name="Currency 4 4 3 4 4" xfId="18321" xr:uid="{33440A42-2030-4C9D-943C-3E4D79B2336C}"/>
    <cellStyle name="Currency 4 4 3 5" xfId="45529" xr:uid="{5F9A820C-06AD-4D44-9ABF-35563D1C3D53}"/>
    <cellStyle name="Currency 4 4 3 6" xfId="31879" xr:uid="{9F91421B-7F05-4486-B2D7-CCE075FCD44A}"/>
    <cellStyle name="Currency 4 4 3 7" xfId="18316" xr:uid="{7DC2018E-17E5-49BA-8367-1CA5424CDA07}"/>
    <cellStyle name="Currency 4 4 4" xfId="4141" xr:uid="{3A16727A-B7FE-464A-8C53-5A8E22390F93}"/>
    <cellStyle name="Currency 4 4 4 2" xfId="4142" xr:uid="{9C8A8534-C1B4-4C74-8DE7-22F98A920BF1}"/>
    <cellStyle name="Currency 4 4 4 2 2" xfId="4143" xr:uid="{8DA03FF4-3632-40A5-8203-1B807FEB5B31}"/>
    <cellStyle name="Currency 4 4 4 2 2 2" xfId="45537" xr:uid="{C9AC359E-6B06-4D41-A8DF-5EF5BAA62E7C}"/>
    <cellStyle name="Currency 4 4 4 2 2 3" xfId="31887" xr:uid="{FA795EEB-612A-4EA2-9328-E14FED8E9F31}"/>
    <cellStyle name="Currency 4 4 4 2 2 4" xfId="18324" xr:uid="{ED6BF0A1-9A6C-4F5A-B517-9A007D4728CA}"/>
    <cellStyle name="Currency 4 4 4 2 3" xfId="45536" xr:uid="{6ADB550D-8EC5-4A75-A9E1-EC40B011486B}"/>
    <cellStyle name="Currency 4 4 4 2 4" xfId="31886" xr:uid="{306DC781-2C55-442E-BB03-6AC39423E744}"/>
    <cellStyle name="Currency 4 4 4 2 5" xfId="18323" xr:uid="{A68B13F3-7F35-46CA-8A29-1AA5EEDF3D34}"/>
    <cellStyle name="Currency 4 4 4 3" xfId="4144" xr:uid="{721582D0-7C6C-444D-B68B-D8CBAC80FBFB}"/>
    <cellStyle name="Currency 4 4 4 3 2" xfId="4145" xr:uid="{109E5951-E5F7-444F-B69B-183E1DF07334}"/>
    <cellStyle name="Currency 4 4 4 3 2 2" xfId="45539" xr:uid="{9725E7D3-E048-45BB-82D4-FB513B589A92}"/>
    <cellStyle name="Currency 4 4 4 3 2 3" xfId="31889" xr:uid="{B68F8DAE-B8AD-466D-B00E-74E5712E9C96}"/>
    <cellStyle name="Currency 4 4 4 3 2 4" xfId="18326" xr:uid="{A1FF9DC9-91D5-4511-9FF6-84A81A375864}"/>
    <cellStyle name="Currency 4 4 4 3 3" xfId="45538" xr:uid="{1D9BD3FB-2C45-4E2E-B81B-CDA61F1FE55E}"/>
    <cellStyle name="Currency 4 4 4 3 4" xfId="31888" xr:uid="{42927C55-6CA0-4071-ADC3-E1ED0456BB0F}"/>
    <cellStyle name="Currency 4 4 4 3 5" xfId="18325" xr:uid="{DADA8015-248C-4425-A7BC-9B0217BD518B}"/>
    <cellStyle name="Currency 4 4 4 4" xfId="4146" xr:uid="{C2C09CA2-457F-4207-9538-DCC630B6C7E5}"/>
    <cellStyle name="Currency 4 4 4 4 2" xfId="45540" xr:uid="{943366CA-501C-4589-9651-D4DE0C343F33}"/>
    <cellStyle name="Currency 4 4 4 4 3" xfId="31890" xr:uid="{8DC1BE00-39EA-4555-9B7C-6E0307E16DFB}"/>
    <cellStyle name="Currency 4 4 4 4 4" xfId="18327" xr:uid="{75DF333B-2E7A-4ADB-9C15-DC325D06AD9B}"/>
    <cellStyle name="Currency 4 4 4 5" xfId="45535" xr:uid="{7C4A920E-3095-4F60-ABB8-81B7713328FE}"/>
    <cellStyle name="Currency 4 4 4 6" xfId="31885" xr:uid="{AD23C5E9-41D6-4664-A994-618EFFAD332A}"/>
    <cellStyle name="Currency 4 4 4 7" xfId="18322" xr:uid="{DA058381-8225-4B00-894E-1183B2B52FF5}"/>
    <cellStyle name="Currency 4 4 5" xfId="4147" xr:uid="{695A4066-15ED-43A5-9479-5BC0F8058D89}"/>
    <cellStyle name="Currency 4 4 5 2" xfId="4148" xr:uid="{FE6C98CB-2FA3-49FA-BD1B-C0057A817284}"/>
    <cellStyle name="Currency 4 4 5 2 2" xfId="4149" xr:uid="{0C3CC06C-624B-4073-8D9C-C7E62E4EED6A}"/>
    <cellStyle name="Currency 4 4 5 2 2 2" xfId="45543" xr:uid="{B5401C66-9E6D-42F1-981D-CECF752F191A}"/>
    <cellStyle name="Currency 4 4 5 2 2 3" xfId="31893" xr:uid="{11742D1F-0D79-40D9-A366-95F83AAF6592}"/>
    <cellStyle name="Currency 4 4 5 2 2 4" xfId="18330" xr:uid="{4E088CFC-6174-43D2-9763-3D97EF3CA376}"/>
    <cellStyle name="Currency 4 4 5 2 3" xfId="45542" xr:uid="{63343BA1-9B00-40AC-89D7-31F63D1F7688}"/>
    <cellStyle name="Currency 4 4 5 2 4" xfId="31892" xr:uid="{74BC60AA-5E16-4F7A-9D19-345AF26D067E}"/>
    <cellStyle name="Currency 4 4 5 2 5" xfId="18329" xr:uid="{FC33292E-1E1E-4DB0-9B20-DF53617A5FCE}"/>
    <cellStyle name="Currency 4 4 5 3" xfId="4150" xr:uid="{6EC8D1AD-BC87-4670-81E9-A099A63629F2}"/>
    <cellStyle name="Currency 4 4 5 3 2" xfId="4151" xr:uid="{2A52676C-F38A-4DFC-B5E1-0DFA60328A12}"/>
    <cellStyle name="Currency 4 4 5 3 2 2" xfId="45545" xr:uid="{CE97B71F-7DD3-48C5-8F00-D41BCA33AF3D}"/>
    <cellStyle name="Currency 4 4 5 3 2 3" xfId="31895" xr:uid="{C1A5F704-6AD6-4734-A924-A7E8B8A449DE}"/>
    <cellStyle name="Currency 4 4 5 3 2 4" xfId="18332" xr:uid="{69D5B9B1-DDD8-4466-909D-85DE254E69DA}"/>
    <cellStyle name="Currency 4 4 5 3 3" xfId="45544" xr:uid="{92FA5616-BF52-4433-A539-7FFB38ACA80D}"/>
    <cellStyle name="Currency 4 4 5 3 4" xfId="31894" xr:uid="{7DA2A361-7E23-4A6F-9CC9-06A4FAA94226}"/>
    <cellStyle name="Currency 4 4 5 3 5" xfId="18331" xr:uid="{C7E050DD-5D24-477C-88E4-7E0FE2E73D13}"/>
    <cellStyle name="Currency 4 4 5 4" xfId="4152" xr:uid="{C547A614-8AE7-43DA-8FC9-B99DDD4A9EB4}"/>
    <cellStyle name="Currency 4 4 5 4 2" xfId="45546" xr:uid="{D52A8352-E312-4A2D-8877-2E04197B88A9}"/>
    <cellStyle name="Currency 4 4 5 4 3" xfId="31896" xr:uid="{B3170BD8-85C1-4616-B0A5-C93EC9D95A93}"/>
    <cellStyle name="Currency 4 4 5 4 4" xfId="18333" xr:uid="{2D78B59A-0E42-4D9F-9FDD-EBB92C1BE443}"/>
    <cellStyle name="Currency 4 4 5 5" xfId="45541" xr:uid="{BB1A723A-6BD8-422D-8034-96E344888878}"/>
    <cellStyle name="Currency 4 4 5 6" xfId="31891" xr:uid="{978F6AF3-6E7C-4FCD-8E4F-46030509EAFD}"/>
    <cellStyle name="Currency 4 4 5 7" xfId="18328" xr:uid="{5C196919-C91D-4C3C-8047-5EA6A072AD34}"/>
    <cellStyle name="Currency 4 4 6" xfId="4153" xr:uid="{BC71432E-1F2F-446C-BCCC-409994B63BB4}"/>
    <cellStyle name="Currency 4 4 7" xfId="4154" xr:uid="{F0E97829-BC10-473F-8396-BCDD2F18F069}"/>
    <cellStyle name="Currency 4 4 7 2" xfId="4155" xr:uid="{C9A17E5A-D0F2-497C-8884-FA3AAF7F39BD}"/>
    <cellStyle name="Currency 4 4 7 2 2" xfId="45548" xr:uid="{F75D3BA8-915E-462B-8509-01E8EBE6DF3C}"/>
    <cellStyle name="Currency 4 4 7 2 3" xfId="31898" xr:uid="{4A7EA51C-C44F-4C1B-9EE8-A6EAD3049676}"/>
    <cellStyle name="Currency 4 4 7 2 4" xfId="18335" xr:uid="{F577EFF9-FCC3-4DA7-9C6C-801BEE9A7F9E}"/>
    <cellStyle name="Currency 4 4 7 3" xfId="45547" xr:uid="{501CD623-3360-4204-BF9D-69CC3B68B906}"/>
    <cellStyle name="Currency 4 4 7 4" xfId="31897" xr:uid="{D1E1ECC0-66BE-4E60-8D98-1479AC376716}"/>
    <cellStyle name="Currency 4 4 7 5" xfId="18334" xr:uid="{3408BED1-A9B8-4FAA-ABA6-783BCEA68801}"/>
    <cellStyle name="Currency 4 4 8" xfId="4156" xr:uid="{FB774F57-66CA-46AD-B3E3-D655EDA04103}"/>
    <cellStyle name="Currency 4 4 8 2" xfId="4157" xr:uid="{6A3F3CFE-A755-4117-8213-DB96792F1802}"/>
    <cellStyle name="Currency 4 4 8 2 2" xfId="45550" xr:uid="{A35B7A6A-D910-41F5-82C4-36B065A31E58}"/>
    <cellStyle name="Currency 4 4 8 2 3" xfId="31900" xr:uid="{E31B5E8F-A774-4F69-B932-8DCD7EF165FE}"/>
    <cellStyle name="Currency 4 4 8 2 4" xfId="18337" xr:uid="{9A8738FE-FB05-46E0-927B-B28691A7B5E3}"/>
    <cellStyle name="Currency 4 4 8 3" xfId="45549" xr:uid="{37C9524E-6A91-4425-AD46-5E8C5C8D8A15}"/>
    <cellStyle name="Currency 4 4 8 4" xfId="31899" xr:uid="{68E8D186-4565-4BE8-89F9-CD1845182248}"/>
    <cellStyle name="Currency 4 4 8 5" xfId="18336" xr:uid="{6B0BCA8C-7D8E-47CE-BB8D-FBCAF78DE842}"/>
    <cellStyle name="Currency 4 4 9" xfId="4158" xr:uid="{B77B462B-506B-4DEE-BC0B-D67471E40D25}"/>
    <cellStyle name="Currency 4 4 9 2" xfId="45551" xr:uid="{B884C5FF-5243-44B5-A4FA-3D49FEC6863A}"/>
    <cellStyle name="Currency 4 4 9 3" xfId="31901" xr:uid="{27764F2A-DA11-46AC-AF5D-1DF72B056FFA}"/>
    <cellStyle name="Currency 4 4 9 4" xfId="18338" xr:uid="{0C19B07F-6C46-48B1-8A92-FB142A17912B}"/>
    <cellStyle name="Currency 4 5" xfId="4159" xr:uid="{5C4F2F50-9AA8-4D6E-B297-DF51668645AE}"/>
    <cellStyle name="Currency 4 5 10" xfId="31902" xr:uid="{2731FF8D-1EA4-4BD5-AAE9-88B6879E2AC5}"/>
    <cellStyle name="Currency 4 5 11" xfId="18339" xr:uid="{0A6B024D-271E-4E19-9903-C55193C0FB7D}"/>
    <cellStyle name="Currency 4 5 2" xfId="4160" xr:uid="{B8A627B1-CFF5-4766-84E2-FBD19EDE111D}"/>
    <cellStyle name="Currency 4 5 2 2" xfId="4161" xr:uid="{6A479F95-FB6E-4C09-A3A0-2F2B1DD7CDED}"/>
    <cellStyle name="Currency 4 5 2 2 2" xfId="4162" xr:uid="{DB3A9FD9-5879-4B5B-83C0-B1016B19597E}"/>
    <cellStyle name="Currency 4 5 2 2 2 2" xfId="4163" xr:uid="{FE0BEB58-A855-4D78-AD24-6F401C30DE67}"/>
    <cellStyle name="Currency 4 5 2 2 2 2 2" xfId="45556" xr:uid="{9ABA32E1-F629-462E-9645-4CC85F6BC09E}"/>
    <cellStyle name="Currency 4 5 2 2 2 2 3" xfId="31906" xr:uid="{39C44E50-345B-4587-A554-C174E1E46408}"/>
    <cellStyle name="Currency 4 5 2 2 2 2 4" xfId="18343" xr:uid="{851187C3-C3A8-4771-A69B-95EBF7601A09}"/>
    <cellStyle name="Currency 4 5 2 2 2 3" xfId="45555" xr:uid="{53FD7D29-E3DF-4C30-97CD-720005C820B9}"/>
    <cellStyle name="Currency 4 5 2 2 2 4" xfId="31905" xr:uid="{2137B81F-DCA2-4127-95E0-97CF37268BA7}"/>
    <cellStyle name="Currency 4 5 2 2 2 5" xfId="18342" xr:uid="{2AD8891A-D3D2-439B-AD4A-619DB49F3053}"/>
    <cellStyle name="Currency 4 5 2 2 3" xfId="4164" xr:uid="{E7F1C1D3-9D25-4B1A-9710-33D99CC7BD81}"/>
    <cellStyle name="Currency 4 5 2 2 3 2" xfId="4165" xr:uid="{935FC3E1-1FA5-42F6-9A85-F51A52A7A539}"/>
    <cellStyle name="Currency 4 5 2 2 3 2 2" xfId="45558" xr:uid="{2AE9EF19-D561-4D53-B889-D4F615C008D2}"/>
    <cellStyle name="Currency 4 5 2 2 3 2 3" xfId="31908" xr:uid="{4A776352-4F70-4278-B113-C5E758B597EF}"/>
    <cellStyle name="Currency 4 5 2 2 3 2 4" xfId="18345" xr:uid="{4B43ACD4-7529-4286-BA18-C24BB2F939C7}"/>
    <cellStyle name="Currency 4 5 2 2 3 3" xfId="45557" xr:uid="{4B24D059-EBB3-4FDF-BA8F-8DE4983325E9}"/>
    <cellStyle name="Currency 4 5 2 2 3 4" xfId="31907" xr:uid="{F348009F-48BB-4928-9483-F22ACCCE9C53}"/>
    <cellStyle name="Currency 4 5 2 2 3 5" xfId="18344" xr:uid="{A57C6D33-90AC-4C40-BD5D-0B73D71ADD62}"/>
    <cellStyle name="Currency 4 5 2 2 4" xfId="4166" xr:uid="{EAE93E73-3770-48D2-990E-37DE6EA7EC63}"/>
    <cellStyle name="Currency 4 5 2 2 4 2" xfId="45559" xr:uid="{1CEFE539-07FB-412C-9445-1FB70512CF27}"/>
    <cellStyle name="Currency 4 5 2 2 4 3" xfId="31909" xr:uid="{8CADEFB0-988C-449A-B9E1-ED710C80779D}"/>
    <cellStyle name="Currency 4 5 2 2 4 4" xfId="18346" xr:uid="{83F66EDC-8E2B-4FB1-82D7-E7306E3225C1}"/>
    <cellStyle name="Currency 4 5 2 2 5" xfId="45554" xr:uid="{A709904D-7739-4BD3-B00C-E87E48EB7F2B}"/>
    <cellStyle name="Currency 4 5 2 2 6" xfId="31904" xr:uid="{E94F475A-6480-478D-A4F8-855046BEE574}"/>
    <cellStyle name="Currency 4 5 2 2 7" xfId="18341" xr:uid="{76FA69A7-13FC-413E-8832-4B301F203BDC}"/>
    <cellStyle name="Currency 4 5 2 3" xfId="4167" xr:uid="{68781257-710F-40E4-84B3-F7EF175EA58C}"/>
    <cellStyle name="Currency 4 5 2 3 2" xfId="4168" xr:uid="{D05A081A-87C6-40CA-A28B-8971C6DCFCC4}"/>
    <cellStyle name="Currency 4 5 2 3 2 2" xfId="45561" xr:uid="{BC3386F2-8AC1-4A39-9AC2-8F941523E315}"/>
    <cellStyle name="Currency 4 5 2 3 2 3" xfId="31911" xr:uid="{7A4AC11C-4A34-48F0-A657-F311BE058812}"/>
    <cellStyle name="Currency 4 5 2 3 2 4" xfId="18348" xr:uid="{F9B07640-694F-4AA3-89FF-A72226E1AD9D}"/>
    <cellStyle name="Currency 4 5 2 3 3" xfId="45560" xr:uid="{68DCFA9A-370D-48AB-9E3A-CC1B369D3C96}"/>
    <cellStyle name="Currency 4 5 2 3 4" xfId="31910" xr:uid="{E8D5D457-5DD6-458E-82DC-F9BC78AD84D7}"/>
    <cellStyle name="Currency 4 5 2 3 5" xfId="18347" xr:uid="{4B7F92C8-CF8A-4768-9D98-C287487DCA7E}"/>
    <cellStyle name="Currency 4 5 2 4" xfId="4169" xr:uid="{94EEBD10-833D-4544-AC0D-B640E68F35F0}"/>
    <cellStyle name="Currency 4 5 2 4 2" xfId="4170" xr:uid="{D6BFF8EB-D2B4-447A-9E3A-F09457838952}"/>
    <cellStyle name="Currency 4 5 2 4 2 2" xfId="45563" xr:uid="{D60011DD-DF65-42C1-AAED-07C167E68E6D}"/>
    <cellStyle name="Currency 4 5 2 4 2 3" xfId="31913" xr:uid="{6A1FFD9A-0B1E-4767-B7B3-25BC4556A889}"/>
    <cellStyle name="Currency 4 5 2 4 2 4" xfId="18350" xr:uid="{4042FE98-BD65-4E81-A1D8-E8C2CA151875}"/>
    <cellStyle name="Currency 4 5 2 4 3" xfId="45562" xr:uid="{376F0CB2-6062-4E6F-A56D-CAAA3B0E8091}"/>
    <cellStyle name="Currency 4 5 2 4 4" xfId="31912" xr:uid="{00302734-275B-4917-ACF3-4EB0349F1370}"/>
    <cellStyle name="Currency 4 5 2 4 5" xfId="18349" xr:uid="{E321F982-AAA5-44B2-B2F6-7D4A3EC60856}"/>
    <cellStyle name="Currency 4 5 2 5" xfId="4171" xr:uid="{200ED1F7-0F24-4B6B-879C-8D553D2DA6CD}"/>
    <cellStyle name="Currency 4 5 2 5 2" xfId="45564" xr:uid="{4377DF3C-9F32-454F-9051-3A8750233ABE}"/>
    <cellStyle name="Currency 4 5 2 5 3" xfId="31914" xr:uid="{DF6C2172-0229-4784-8058-D2FBB662C6F2}"/>
    <cellStyle name="Currency 4 5 2 5 4" xfId="18351" xr:uid="{9C3C8B49-0059-4F71-91AC-4BD2449A1A69}"/>
    <cellStyle name="Currency 4 5 2 6" xfId="45553" xr:uid="{2502E665-B7C1-4304-9736-FECE36521151}"/>
    <cellStyle name="Currency 4 5 2 7" xfId="31903" xr:uid="{9511F096-5376-42BC-9502-50C647BE03A2}"/>
    <cellStyle name="Currency 4 5 2 8" xfId="18340" xr:uid="{80C625FE-C06A-460E-B1DB-47546C7C77AC}"/>
    <cellStyle name="Currency 4 5 3" xfId="4172" xr:uid="{3AA28BC9-6690-40C1-A415-9C35B1B4F600}"/>
    <cellStyle name="Currency 4 5 3 2" xfId="4173" xr:uid="{328346B1-A8C2-4CCA-A17E-8DA31B52C681}"/>
    <cellStyle name="Currency 4 5 3 2 2" xfId="4174" xr:uid="{35E33CF0-7EDE-4234-9AF8-090568E02AB7}"/>
    <cellStyle name="Currency 4 5 3 2 2 2" xfId="45567" xr:uid="{18F01C7A-BC2F-4414-9088-298A83687564}"/>
    <cellStyle name="Currency 4 5 3 2 2 3" xfId="31917" xr:uid="{DADF2199-FA28-47D1-89BB-112624F9FEED}"/>
    <cellStyle name="Currency 4 5 3 2 2 4" xfId="18354" xr:uid="{BD15985E-1001-4458-B296-943D891BF36A}"/>
    <cellStyle name="Currency 4 5 3 2 3" xfId="45566" xr:uid="{93E81DB6-AAF2-45B2-AC08-493BEAA76925}"/>
    <cellStyle name="Currency 4 5 3 2 4" xfId="31916" xr:uid="{9408802A-16DA-41FF-B5B6-72D9D874E76C}"/>
    <cellStyle name="Currency 4 5 3 2 5" xfId="18353" xr:uid="{1CF88082-7E7A-4697-9CC8-0A8FB9DDC060}"/>
    <cellStyle name="Currency 4 5 3 3" xfId="4175" xr:uid="{71588163-645C-451E-B4FB-4AD5B599866B}"/>
    <cellStyle name="Currency 4 5 3 3 2" xfId="4176" xr:uid="{CD90B8A6-B0E8-4E58-9A78-25DBEF764008}"/>
    <cellStyle name="Currency 4 5 3 3 2 2" xfId="45569" xr:uid="{AF4D7DCE-BEAF-440F-BA72-1BCF5DD12F71}"/>
    <cellStyle name="Currency 4 5 3 3 2 3" xfId="31919" xr:uid="{67F66538-50C1-4BA6-82B3-E2E2AFA6B433}"/>
    <cellStyle name="Currency 4 5 3 3 2 4" xfId="18356" xr:uid="{DD148D55-FB23-4238-97F1-C26DF44FB607}"/>
    <cellStyle name="Currency 4 5 3 3 3" xfId="45568" xr:uid="{01AC8204-CCC5-4259-AE70-3C882E115D6C}"/>
    <cellStyle name="Currency 4 5 3 3 4" xfId="31918" xr:uid="{9426586B-33D2-4A00-8D6F-9AF25CDEDA0B}"/>
    <cellStyle name="Currency 4 5 3 3 5" xfId="18355" xr:uid="{0C6B190E-CD17-40FD-A2B2-58D0B345A88C}"/>
    <cellStyle name="Currency 4 5 3 4" xfId="4177" xr:uid="{6583F9CA-3301-402B-A79C-F294F691289E}"/>
    <cellStyle name="Currency 4 5 3 4 2" xfId="45570" xr:uid="{73BB5801-4CFA-4062-8238-876A7821D0D2}"/>
    <cellStyle name="Currency 4 5 3 4 3" xfId="31920" xr:uid="{2D766FF2-C205-4366-90F6-067F802937C0}"/>
    <cellStyle name="Currency 4 5 3 4 4" xfId="18357" xr:uid="{3DBC2B32-87ED-4F29-8435-DD3DA6BBE8EE}"/>
    <cellStyle name="Currency 4 5 3 5" xfId="45565" xr:uid="{4ED0B714-A8BF-4F7E-89E8-DC76C380E694}"/>
    <cellStyle name="Currency 4 5 3 6" xfId="31915" xr:uid="{F7B15757-2DE5-4365-ABDA-94E255CDC609}"/>
    <cellStyle name="Currency 4 5 3 7" xfId="18352" xr:uid="{0F7BAEEC-8C2D-4469-ADEF-8C7776BC5FA8}"/>
    <cellStyle name="Currency 4 5 4" xfId="4178" xr:uid="{84ABB12C-AA70-4DEB-A955-1ECB62A53D8F}"/>
    <cellStyle name="Currency 4 5 4 2" xfId="4179" xr:uid="{37FCE28D-64A1-4357-A173-70152C2A1387}"/>
    <cellStyle name="Currency 4 5 4 2 2" xfId="4180" xr:uid="{7A30472E-1DF4-41FC-A7D9-A8E2745C4F2C}"/>
    <cellStyle name="Currency 4 5 4 2 2 2" xfId="45573" xr:uid="{91A1CCDD-64E6-4DC5-A388-A0D307E903D8}"/>
    <cellStyle name="Currency 4 5 4 2 2 3" xfId="31923" xr:uid="{73C235AE-2BA4-4789-A1F9-257F91E0E0CF}"/>
    <cellStyle name="Currency 4 5 4 2 2 4" xfId="18360" xr:uid="{9D945DC0-A315-495C-84C9-EC78513AECD7}"/>
    <cellStyle name="Currency 4 5 4 2 3" xfId="45572" xr:uid="{7A4B7DB9-1411-4A23-818E-91EDCC1D72F5}"/>
    <cellStyle name="Currency 4 5 4 2 4" xfId="31922" xr:uid="{F2FCFE9B-ACEB-4981-BC87-2AB97E4D7E7C}"/>
    <cellStyle name="Currency 4 5 4 2 5" xfId="18359" xr:uid="{828FD272-5CE3-4E16-8953-9BAA59BA5BD8}"/>
    <cellStyle name="Currency 4 5 4 3" xfId="4181" xr:uid="{3CE929F9-751D-4E86-9968-0747947C8E17}"/>
    <cellStyle name="Currency 4 5 4 3 2" xfId="4182" xr:uid="{7967C8AB-F5CB-429D-8AB4-E365672AB75D}"/>
    <cellStyle name="Currency 4 5 4 3 2 2" xfId="45575" xr:uid="{AF6EE77D-9D11-493C-B132-B075A16586D3}"/>
    <cellStyle name="Currency 4 5 4 3 2 3" xfId="31925" xr:uid="{38DB3126-F739-41F5-9D86-50579075D4FF}"/>
    <cellStyle name="Currency 4 5 4 3 2 4" xfId="18362" xr:uid="{1C4F06BC-E1BB-4C94-B56E-3877FBD50159}"/>
    <cellStyle name="Currency 4 5 4 3 3" xfId="45574" xr:uid="{4D5E10A9-D28B-4D1A-A5FF-276F5424182F}"/>
    <cellStyle name="Currency 4 5 4 3 4" xfId="31924" xr:uid="{E14B354F-AD70-42F2-A2C9-90220258800B}"/>
    <cellStyle name="Currency 4 5 4 3 5" xfId="18361" xr:uid="{719D9713-AD1E-4ED6-8385-E683C73E1E66}"/>
    <cellStyle name="Currency 4 5 4 4" xfId="4183" xr:uid="{5C7004DD-37D9-4CBE-A98D-B1B70A966A50}"/>
    <cellStyle name="Currency 4 5 4 4 2" xfId="45576" xr:uid="{EFC34AFF-BCF4-4E7E-B9CC-8BF9D2A2C85A}"/>
    <cellStyle name="Currency 4 5 4 4 3" xfId="31926" xr:uid="{3D9DCAA3-D067-42CA-8612-3321602F5C1F}"/>
    <cellStyle name="Currency 4 5 4 4 4" xfId="18363" xr:uid="{163957EA-29B4-4B28-BF91-BBD672B9E584}"/>
    <cellStyle name="Currency 4 5 4 5" xfId="45571" xr:uid="{72D1766E-22F9-4F1D-BE04-C07422D2A475}"/>
    <cellStyle name="Currency 4 5 4 6" xfId="31921" xr:uid="{B8F9B372-46A4-4819-B202-FB8C622C6FE2}"/>
    <cellStyle name="Currency 4 5 4 7" xfId="18358" xr:uid="{0FC0B854-2B48-42C6-8B94-72C4575E0EB9}"/>
    <cellStyle name="Currency 4 5 5" xfId="4184" xr:uid="{9C1C0585-B4D9-447B-8889-D60EA2C81955}"/>
    <cellStyle name="Currency 4 5 5 2" xfId="4185" xr:uid="{882D1180-F941-48E9-A43C-26751BEE009C}"/>
    <cellStyle name="Currency 4 5 5 2 2" xfId="4186" xr:uid="{430AA646-E973-4577-8FFD-D905D807E2CB}"/>
    <cellStyle name="Currency 4 5 5 2 2 2" xfId="45579" xr:uid="{CA4F2FA8-F80B-43CB-A14F-3B4BC74B2CAF}"/>
    <cellStyle name="Currency 4 5 5 2 2 3" xfId="31929" xr:uid="{AF0762C0-39E6-4AF6-AE50-0311FE7E4258}"/>
    <cellStyle name="Currency 4 5 5 2 2 4" xfId="18366" xr:uid="{4E305BB7-DA95-4C0A-A81D-F995C66C85EC}"/>
    <cellStyle name="Currency 4 5 5 2 3" xfId="45578" xr:uid="{8289EA1D-DDEF-421B-9059-D6D26B851D14}"/>
    <cellStyle name="Currency 4 5 5 2 4" xfId="31928" xr:uid="{86840F86-6333-4C0A-960B-6F7EF72E020A}"/>
    <cellStyle name="Currency 4 5 5 2 5" xfId="18365" xr:uid="{8918055D-BC03-4377-B791-4DD44B7AE57A}"/>
    <cellStyle name="Currency 4 5 5 3" xfId="4187" xr:uid="{F31DA0B1-8216-4C50-A171-F33B2C9C6A6F}"/>
    <cellStyle name="Currency 4 5 5 3 2" xfId="4188" xr:uid="{503ECFE9-105D-4009-A65C-4C9055BC4349}"/>
    <cellStyle name="Currency 4 5 5 3 2 2" xfId="45581" xr:uid="{AF691060-3A92-401D-A330-DDF92820A37E}"/>
    <cellStyle name="Currency 4 5 5 3 2 3" xfId="31931" xr:uid="{230DBC1A-962E-4CD7-A1EB-E8BC8D1C0371}"/>
    <cellStyle name="Currency 4 5 5 3 2 4" xfId="18368" xr:uid="{8112A9E6-5EB8-489B-959D-CE300A3E9CE1}"/>
    <cellStyle name="Currency 4 5 5 3 3" xfId="45580" xr:uid="{1E6F4389-4A71-432D-91B6-0EA273A72E26}"/>
    <cellStyle name="Currency 4 5 5 3 4" xfId="31930" xr:uid="{1302C01A-CA0B-40C3-98E3-CDACFB080D60}"/>
    <cellStyle name="Currency 4 5 5 3 5" xfId="18367" xr:uid="{47F86E70-341E-42A8-94D9-D46D0B481502}"/>
    <cellStyle name="Currency 4 5 5 4" xfId="4189" xr:uid="{0EAD2B01-4711-42DC-A198-434A8779743F}"/>
    <cellStyle name="Currency 4 5 5 4 2" xfId="45582" xr:uid="{CD2129D0-2DF2-4B5F-9560-D042FF814ECC}"/>
    <cellStyle name="Currency 4 5 5 4 3" xfId="31932" xr:uid="{3528282E-77A1-42D1-8B2C-84CC8D87B244}"/>
    <cellStyle name="Currency 4 5 5 4 4" xfId="18369" xr:uid="{DE7E127F-FA9E-4457-9D5F-8892C2B38683}"/>
    <cellStyle name="Currency 4 5 5 5" xfId="45577" xr:uid="{1A088FD9-FED7-4430-8AE2-10442A1B6ED3}"/>
    <cellStyle name="Currency 4 5 5 6" xfId="31927" xr:uid="{2CADEACC-A637-4FBF-A2FB-9812A302DE6B}"/>
    <cellStyle name="Currency 4 5 5 7" xfId="18364" xr:uid="{71852E11-4AAE-47DB-8AE8-14A8944B33A0}"/>
    <cellStyle name="Currency 4 5 6" xfId="4190" xr:uid="{747E86C3-B62E-4957-8B0C-40FEB0A893EA}"/>
    <cellStyle name="Currency 4 5 6 2" xfId="4191" xr:uid="{9A094731-EE1F-4FB3-9F61-222CE3E506DA}"/>
    <cellStyle name="Currency 4 5 6 2 2" xfId="45584" xr:uid="{7B1CC215-1887-42E8-BB78-EDBB9AD1E4C0}"/>
    <cellStyle name="Currency 4 5 6 2 3" xfId="31934" xr:uid="{50BD8ABF-C0FC-405D-B76D-69602871A048}"/>
    <cellStyle name="Currency 4 5 6 2 4" xfId="18371" xr:uid="{5FB6453A-355F-477E-906C-01888BE1307A}"/>
    <cellStyle name="Currency 4 5 6 3" xfId="45583" xr:uid="{46C0C2B3-E974-494E-9D95-0381792467F0}"/>
    <cellStyle name="Currency 4 5 6 4" xfId="31933" xr:uid="{D9DEEB51-E7D0-4322-9D26-9C535D0254C0}"/>
    <cellStyle name="Currency 4 5 6 5" xfId="18370" xr:uid="{860FC709-6136-401B-B22D-F497EBD00CDC}"/>
    <cellStyle name="Currency 4 5 7" xfId="4192" xr:uid="{341F8ED8-CC9E-4951-AB8B-AD6B52EAF8F5}"/>
    <cellStyle name="Currency 4 5 7 2" xfId="4193" xr:uid="{C4EEBF0F-CE73-48E6-BAFB-A67CD4F259E9}"/>
    <cellStyle name="Currency 4 5 7 2 2" xfId="45586" xr:uid="{6D89FAA8-936D-49E2-A175-6B15FAAD4A87}"/>
    <cellStyle name="Currency 4 5 7 2 3" xfId="31936" xr:uid="{6251534C-6B53-4521-8251-3AF9D28ED2A5}"/>
    <cellStyle name="Currency 4 5 7 2 4" xfId="18373" xr:uid="{720B7E3A-EF14-42AC-A945-50759DE543FD}"/>
    <cellStyle name="Currency 4 5 7 3" xfId="45585" xr:uid="{99C1CA70-8AC5-4922-8220-3AD0755911C7}"/>
    <cellStyle name="Currency 4 5 7 4" xfId="31935" xr:uid="{BC3E7FC1-F548-499C-B8F3-A4BDA44532C0}"/>
    <cellStyle name="Currency 4 5 7 5" xfId="18372" xr:uid="{06D3E387-846D-4D4F-9AD8-7B7009367ACF}"/>
    <cellStyle name="Currency 4 5 8" xfId="4194" xr:uid="{F1658D27-F4FE-4CEF-A14B-9C197A7BE8EB}"/>
    <cellStyle name="Currency 4 5 8 2" xfId="45587" xr:uid="{E0A07455-FF77-4A91-B09F-ED130C7143F8}"/>
    <cellStyle name="Currency 4 5 8 3" xfId="31937" xr:uid="{A0D64078-45AE-4A59-B8CF-7699D53E197B}"/>
    <cellStyle name="Currency 4 5 8 4" xfId="18374" xr:uid="{EE9BAB9A-545B-4E2B-A7D1-2ABF30132A48}"/>
    <cellStyle name="Currency 4 5 9" xfId="45552" xr:uid="{68684EF6-4243-4DCE-8860-F241B0356663}"/>
    <cellStyle name="Currency 4 6" xfId="4195" xr:uid="{AB21B40E-14F7-46DC-9667-F0EDC8AD0FDB}"/>
    <cellStyle name="Currency 4 6 10" xfId="31938" xr:uid="{07ED3910-BE45-4FAB-B360-CDA0098A1A33}"/>
    <cellStyle name="Currency 4 6 11" xfId="18375" xr:uid="{3565B902-61FB-485E-BE16-C73565F95B70}"/>
    <cellStyle name="Currency 4 6 2" xfId="4196" xr:uid="{6A5A8CD2-FBBF-4076-926C-20CDA74EA006}"/>
    <cellStyle name="Currency 4 6 2 2" xfId="4197" xr:uid="{3F316453-270C-458A-9109-2E7A2A1FC8CC}"/>
    <cellStyle name="Currency 4 6 2 2 2" xfId="4198" xr:uid="{85630A9B-9AAD-4CBB-AF7A-40C1EE86F372}"/>
    <cellStyle name="Currency 4 6 2 2 2 2" xfId="4199" xr:uid="{DF1FC521-AA2F-443D-86F5-222D0B6D1F86}"/>
    <cellStyle name="Currency 4 6 2 2 2 2 2" xfId="45592" xr:uid="{E24B7E6E-4563-43F1-991B-C0889F13DE62}"/>
    <cellStyle name="Currency 4 6 2 2 2 2 3" xfId="31942" xr:uid="{FEDE665E-CE80-4F34-8C70-4285912D3E3D}"/>
    <cellStyle name="Currency 4 6 2 2 2 2 4" xfId="18379" xr:uid="{B7B495AE-7776-4FDD-9E32-EABC819D1B34}"/>
    <cellStyle name="Currency 4 6 2 2 2 3" xfId="45591" xr:uid="{B361862E-B308-4B6A-8189-7028B3D4597F}"/>
    <cellStyle name="Currency 4 6 2 2 2 4" xfId="31941" xr:uid="{0BE81372-EDA6-45A4-8E37-E1D03A990269}"/>
    <cellStyle name="Currency 4 6 2 2 2 5" xfId="18378" xr:uid="{36FD42F5-E830-45D9-9EF7-204C4EE52AB1}"/>
    <cellStyle name="Currency 4 6 2 2 3" xfId="4200" xr:uid="{8B9B5E68-4553-4A11-86A6-75C3E270F71C}"/>
    <cellStyle name="Currency 4 6 2 2 3 2" xfId="4201" xr:uid="{13F31A96-DAE4-4BB2-9769-7F8651AB0FA5}"/>
    <cellStyle name="Currency 4 6 2 2 3 2 2" xfId="45594" xr:uid="{9246312D-7CE5-4245-9655-ABCC8C38999A}"/>
    <cellStyle name="Currency 4 6 2 2 3 2 3" xfId="31944" xr:uid="{8CF3DD89-2B9D-4DFF-9A8A-118177FF24C4}"/>
    <cellStyle name="Currency 4 6 2 2 3 2 4" xfId="18381" xr:uid="{58C46509-6AC2-4D46-8EDF-C34479E9FCBD}"/>
    <cellStyle name="Currency 4 6 2 2 3 3" xfId="45593" xr:uid="{922F449E-D65B-417A-9EF0-EF7A928ECE84}"/>
    <cellStyle name="Currency 4 6 2 2 3 4" xfId="31943" xr:uid="{1556BF95-FF59-4CD1-AEAB-2DFB720B1406}"/>
    <cellStyle name="Currency 4 6 2 2 3 5" xfId="18380" xr:uid="{FC6394C8-1823-41C3-9095-001B0FA0B307}"/>
    <cellStyle name="Currency 4 6 2 2 4" xfId="4202" xr:uid="{269B4DF7-BDFD-4B92-9479-E729BA7E2686}"/>
    <cellStyle name="Currency 4 6 2 2 4 2" xfId="45595" xr:uid="{A3397096-549C-42FD-962B-B39DAFD8679F}"/>
    <cellStyle name="Currency 4 6 2 2 4 3" xfId="31945" xr:uid="{D43C3EE1-924E-4B18-855B-3135384C5D63}"/>
    <cellStyle name="Currency 4 6 2 2 4 4" xfId="18382" xr:uid="{E942CF85-B72C-4237-9085-A020FD187B41}"/>
    <cellStyle name="Currency 4 6 2 2 5" xfId="45590" xr:uid="{56FBF17A-704B-4CC8-ACDD-64C644036D9C}"/>
    <cellStyle name="Currency 4 6 2 2 6" xfId="31940" xr:uid="{D7329C4B-3449-470A-9650-F73CA6B6C7CF}"/>
    <cellStyle name="Currency 4 6 2 2 7" xfId="18377" xr:uid="{08A6E474-0E0C-4F5F-B9C5-9503866B51BE}"/>
    <cellStyle name="Currency 4 6 2 3" xfId="4203" xr:uid="{C8C9E37F-937D-4DE2-B6A5-ACBB393EA55C}"/>
    <cellStyle name="Currency 4 6 2 3 2" xfId="4204" xr:uid="{49051C37-0E6A-4363-A30E-0934A973DC08}"/>
    <cellStyle name="Currency 4 6 2 3 2 2" xfId="45597" xr:uid="{3F2B8BD7-2D47-492E-8FDF-9813F3320513}"/>
    <cellStyle name="Currency 4 6 2 3 2 3" xfId="31947" xr:uid="{5C93E15B-EF01-425B-8050-2FCA3441F7AC}"/>
    <cellStyle name="Currency 4 6 2 3 2 4" xfId="18384" xr:uid="{6C846415-0CA2-4E12-91BF-8633671AAF46}"/>
    <cellStyle name="Currency 4 6 2 3 3" xfId="45596" xr:uid="{E02C3FB4-70B5-4160-AEEF-69FC689AFB13}"/>
    <cellStyle name="Currency 4 6 2 3 4" xfId="31946" xr:uid="{1E6B205B-08F8-4F97-974F-54BAC9644272}"/>
    <cellStyle name="Currency 4 6 2 3 5" xfId="18383" xr:uid="{06BB1CE9-E922-4D7D-9F4D-4C50C30A7306}"/>
    <cellStyle name="Currency 4 6 2 4" xfId="4205" xr:uid="{D0FFAC06-B8B5-4614-9682-605C30E525A4}"/>
    <cellStyle name="Currency 4 6 2 4 2" xfId="4206" xr:uid="{8C4AE705-A384-4D54-9B48-D6AEC000D303}"/>
    <cellStyle name="Currency 4 6 2 4 2 2" xfId="45599" xr:uid="{CAB817A9-EBF9-4EED-9181-EF43C2270103}"/>
    <cellStyle name="Currency 4 6 2 4 2 3" xfId="31949" xr:uid="{A2AD56AB-0F8A-4E62-ACF5-A5D12322B8CF}"/>
    <cellStyle name="Currency 4 6 2 4 2 4" xfId="18386" xr:uid="{7C7E4C17-EC0F-4C71-80CC-01949FA176D7}"/>
    <cellStyle name="Currency 4 6 2 4 3" xfId="45598" xr:uid="{FB7A091E-F002-4B15-BEF4-1F346D478714}"/>
    <cellStyle name="Currency 4 6 2 4 4" xfId="31948" xr:uid="{9CDD868C-6096-4739-A3AA-FE24E0F9BFDF}"/>
    <cellStyle name="Currency 4 6 2 4 5" xfId="18385" xr:uid="{422FC947-DD91-474A-8C13-8FEC7C619C60}"/>
    <cellStyle name="Currency 4 6 2 5" xfId="4207" xr:uid="{95BFBF8A-B444-4C30-9451-EBD1450A4DB9}"/>
    <cellStyle name="Currency 4 6 2 5 2" xfId="45600" xr:uid="{B259F748-9082-4BBF-B759-3685FFD0D1F2}"/>
    <cellStyle name="Currency 4 6 2 5 3" xfId="31950" xr:uid="{78B6AA9F-61EC-44CB-9CBC-E3CF5CC54A90}"/>
    <cellStyle name="Currency 4 6 2 5 4" xfId="18387" xr:uid="{89A4662E-0A31-41FF-A876-3915353EE9B7}"/>
    <cellStyle name="Currency 4 6 2 6" xfId="45589" xr:uid="{30FB7954-5844-4EE0-BA27-4A51A12478A4}"/>
    <cellStyle name="Currency 4 6 2 7" xfId="31939" xr:uid="{9F543B49-3F13-4592-BF09-7B7803216C28}"/>
    <cellStyle name="Currency 4 6 2 8" xfId="18376" xr:uid="{A70F14C9-EC42-43FC-B9D7-B3EC6CE41788}"/>
    <cellStyle name="Currency 4 6 3" xfId="4208" xr:uid="{A2E09D2E-D8AD-4A78-B93B-5E1C6FC93B63}"/>
    <cellStyle name="Currency 4 6 3 2" xfId="4209" xr:uid="{CF942A7C-5110-4023-BA95-A2E893A7AC95}"/>
    <cellStyle name="Currency 4 6 3 2 2" xfId="4210" xr:uid="{30FED94D-4963-4953-8F06-E880DBB3E368}"/>
    <cellStyle name="Currency 4 6 3 2 2 2" xfId="45603" xr:uid="{FC305C4E-0568-46FE-937A-0A7F3734F3A2}"/>
    <cellStyle name="Currency 4 6 3 2 2 3" xfId="31953" xr:uid="{55A6DDC1-3C8D-46FB-A6F6-60F3E0CFDD98}"/>
    <cellStyle name="Currency 4 6 3 2 2 4" xfId="18390" xr:uid="{60FB8D2E-CD0E-4B11-BBE7-BC00E1A435F3}"/>
    <cellStyle name="Currency 4 6 3 2 3" xfId="45602" xr:uid="{4FE8E5F3-95C5-4DF6-817D-01B13F2C25A8}"/>
    <cellStyle name="Currency 4 6 3 2 4" xfId="31952" xr:uid="{637CA76B-6670-45BC-A85C-795A74726B6E}"/>
    <cellStyle name="Currency 4 6 3 2 5" xfId="18389" xr:uid="{5730D802-E4F9-4611-9AFC-F9EC9609F4A1}"/>
    <cellStyle name="Currency 4 6 3 3" xfId="4211" xr:uid="{C44D530C-15FA-47B9-B757-E4229D5202A9}"/>
    <cellStyle name="Currency 4 6 3 3 2" xfId="4212" xr:uid="{887F1FB3-4F8C-4610-A725-C067C2931010}"/>
    <cellStyle name="Currency 4 6 3 3 2 2" xfId="45605" xr:uid="{52E07EBD-E89C-46A8-B882-9F8CABF44D05}"/>
    <cellStyle name="Currency 4 6 3 3 2 3" xfId="31955" xr:uid="{5AD675F1-9CB2-45E8-99C0-274727757D3B}"/>
    <cellStyle name="Currency 4 6 3 3 2 4" xfId="18392" xr:uid="{94514877-2B64-4534-9041-D07FF45FE855}"/>
    <cellStyle name="Currency 4 6 3 3 3" xfId="45604" xr:uid="{AE54BEE8-0AB5-403D-ACF8-CCF3AF6B9EC7}"/>
    <cellStyle name="Currency 4 6 3 3 4" xfId="31954" xr:uid="{A1F46036-7670-43ED-B242-D1C0B8FFC7D8}"/>
    <cellStyle name="Currency 4 6 3 3 5" xfId="18391" xr:uid="{1C11CF6F-BA81-4C82-82DF-E4F0718F67E4}"/>
    <cellStyle name="Currency 4 6 3 4" xfId="4213" xr:uid="{673DF3A5-EF2F-47B5-88DB-C401452E728C}"/>
    <cellStyle name="Currency 4 6 3 4 2" xfId="45606" xr:uid="{1927B624-32F0-4874-84D9-9F0694EAD887}"/>
    <cellStyle name="Currency 4 6 3 4 3" xfId="31956" xr:uid="{5D245EEC-905A-41CD-9246-87395864FFC8}"/>
    <cellStyle name="Currency 4 6 3 4 4" xfId="18393" xr:uid="{68748695-9555-403D-A033-55E961356607}"/>
    <cellStyle name="Currency 4 6 3 5" xfId="45601" xr:uid="{7A77F9C6-891E-4688-AB41-4E8556B5B999}"/>
    <cellStyle name="Currency 4 6 3 6" xfId="31951" xr:uid="{650611C9-F31A-4D39-8125-2F3AD5BE1A97}"/>
    <cellStyle name="Currency 4 6 3 7" xfId="18388" xr:uid="{19F8FBBB-43F2-47BA-B154-7A838A923E9D}"/>
    <cellStyle name="Currency 4 6 4" xfId="4214" xr:uid="{9E1AF3D2-351C-461C-942E-ECE70BDCF70E}"/>
    <cellStyle name="Currency 4 6 4 2" xfId="4215" xr:uid="{A48F7064-E433-4193-A441-89EF48142F3C}"/>
    <cellStyle name="Currency 4 6 4 2 2" xfId="4216" xr:uid="{151EEDC5-C0F4-4AF9-B641-11673637D8C4}"/>
    <cellStyle name="Currency 4 6 4 2 2 2" xfId="45609" xr:uid="{C3CA37C3-663E-40B0-AFF3-4A76F20CD084}"/>
    <cellStyle name="Currency 4 6 4 2 2 3" xfId="31959" xr:uid="{2A2A08F4-B015-4732-ABE3-6BF3587B7667}"/>
    <cellStyle name="Currency 4 6 4 2 2 4" xfId="18396" xr:uid="{B828D48D-46AA-446A-AC41-3CDF7CB79CA3}"/>
    <cellStyle name="Currency 4 6 4 2 3" xfId="45608" xr:uid="{95D154FD-3522-437D-9641-D8C559BAE083}"/>
    <cellStyle name="Currency 4 6 4 2 4" xfId="31958" xr:uid="{0538E6C4-4F35-446C-B148-09DAC3564A1E}"/>
    <cellStyle name="Currency 4 6 4 2 5" xfId="18395" xr:uid="{C1DA532D-5F9B-4797-818B-54A852467165}"/>
    <cellStyle name="Currency 4 6 4 3" xfId="4217" xr:uid="{2A3FC194-E6C5-4FF7-882D-6BFCD6209946}"/>
    <cellStyle name="Currency 4 6 4 3 2" xfId="4218" xr:uid="{2E0D0140-F66E-450E-9EEE-379F869545BF}"/>
    <cellStyle name="Currency 4 6 4 3 2 2" xfId="45611" xr:uid="{C1EFA8E2-5A0C-4CFF-9925-5147649F0656}"/>
    <cellStyle name="Currency 4 6 4 3 2 3" xfId="31961" xr:uid="{3FBB5175-72C1-4B1F-87C4-C139CF306412}"/>
    <cellStyle name="Currency 4 6 4 3 2 4" xfId="18398" xr:uid="{45955F25-5528-42A6-AD6B-B768FE8FBF1E}"/>
    <cellStyle name="Currency 4 6 4 3 3" xfId="45610" xr:uid="{C1AEDD02-F4D6-45EB-84AB-A70615083A88}"/>
    <cellStyle name="Currency 4 6 4 3 4" xfId="31960" xr:uid="{E8AEBB0A-2591-4D8F-9D1F-C46DF1BC632D}"/>
    <cellStyle name="Currency 4 6 4 3 5" xfId="18397" xr:uid="{C30428F5-8316-4CC7-8AB0-6642E845F4A0}"/>
    <cellStyle name="Currency 4 6 4 4" xfId="4219" xr:uid="{7B3C82DA-94F9-4669-9270-C48C94841EF4}"/>
    <cellStyle name="Currency 4 6 4 4 2" xfId="45612" xr:uid="{AEC004C9-AD1A-4604-9A56-B6D09FD6EA31}"/>
    <cellStyle name="Currency 4 6 4 4 3" xfId="31962" xr:uid="{B5C353A6-CE85-4EB6-8B54-75DF53B1E4B7}"/>
    <cellStyle name="Currency 4 6 4 4 4" xfId="18399" xr:uid="{5FF64125-5F70-4B4A-A581-ACB4D90B51D7}"/>
    <cellStyle name="Currency 4 6 4 5" xfId="45607" xr:uid="{6575AC32-519A-4C3A-ADB8-13A7F63DFE1E}"/>
    <cellStyle name="Currency 4 6 4 6" xfId="31957" xr:uid="{9B78ED78-4718-4CEA-9086-256808C4DC4B}"/>
    <cellStyle name="Currency 4 6 4 7" xfId="18394" xr:uid="{0FDA9B38-D998-4843-B8F6-0BC3F5A104A7}"/>
    <cellStyle name="Currency 4 6 5" xfId="4220" xr:uid="{3B6A9AEE-2D37-4BF7-BE2E-5616811EA121}"/>
    <cellStyle name="Currency 4 6 5 2" xfId="4221" xr:uid="{1B45E1A7-FF3C-4F67-8346-1A11FB93F182}"/>
    <cellStyle name="Currency 4 6 5 2 2" xfId="4222" xr:uid="{05720FF5-F294-472E-AE8B-316837242138}"/>
    <cellStyle name="Currency 4 6 5 2 2 2" xfId="45615" xr:uid="{5F17505F-264F-4A9D-B648-5A4AC9FB0B17}"/>
    <cellStyle name="Currency 4 6 5 2 2 3" xfId="31965" xr:uid="{8FE6AF64-B266-45F5-A667-DD3657937611}"/>
    <cellStyle name="Currency 4 6 5 2 2 4" xfId="18402" xr:uid="{A505EF9D-66A7-4048-9D1E-F6A488B0F635}"/>
    <cellStyle name="Currency 4 6 5 2 3" xfId="45614" xr:uid="{0DD2C85D-AB69-41D5-8B82-3354DEB0569F}"/>
    <cellStyle name="Currency 4 6 5 2 4" xfId="31964" xr:uid="{C56FAF4A-D333-4E1A-B3F4-6388CB05A154}"/>
    <cellStyle name="Currency 4 6 5 2 5" xfId="18401" xr:uid="{F0917CF5-2680-4A22-9C3F-73AF97844C82}"/>
    <cellStyle name="Currency 4 6 5 3" xfId="4223" xr:uid="{94AEAD39-30DA-4DB9-8757-605F09613B41}"/>
    <cellStyle name="Currency 4 6 5 3 2" xfId="4224" xr:uid="{0BE9D7DB-430E-4DA2-BE4C-65D91BBC6DD7}"/>
    <cellStyle name="Currency 4 6 5 3 2 2" xfId="45617" xr:uid="{AD5D20EB-0AFE-4F2C-A3BB-EA22852DDA9F}"/>
    <cellStyle name="Currency 4 6 5 3 2 3" xfId="31967" xr:uid="{C9EC84D5-3BA7-40CB-B0F1-C17D895192FD}"/>
    <cellStyle name="Currency 4 6 5 3 2 4" xfId="18404" xr:uid="{632AB7F9-CACB-4A96-ADD1-08AEA868A9C0}"/>
    <cellStyle name="Currency 4 6 5 3 3" xfId="45616" xr:uid="{940292A8-772F-4E21-9383-FBF22AD38008}"/>
    <cellStyle name="Currency 4 6 5 3 4" xfId="31966" xr:uid="{130C322F-81CC-458F-A9E4-8134BFE9A4E5}"/>
    <cellStyle name="Currency 4 6 5 3 5" xfId="18403" xr:uid="{ECB3400A-E6F9-4FAB-B186-B78479E3C5E6}"/>
    <cellStyle name="Currency 4 6 5 4" xfId="4225" xr:uid="{FB61C343-8137-402E-811F-63932D03E98D}"/>
    <cellStyle name="Currency 4 6 5 4 2" xfId="45618" xr:uid="{7D43918F-9E21-4C20-847B-117854F8D0F7}"/>
    <cellStyle name="Currency 4 6 5 4 3" xfId="31968" xr:uid="{BDE3DF54-E138-4E53-BDF2-F7D63D71BD1B}"/>
    <cellStyle name="Currency 4 6 5 4 4" xfId="18405" xr:uid="{1AFC44A6-D652-4EB1-8B02-1C21E81D3F4E}"/>
    <cellStyle name="Currency 4 6 5 5" xfId="45613" xr:uid="{B1381F5D-A868-4A4E-A060-607225786623}"/>
    <cellStyle name="Currency 4 6 5 6" xfId="31963" xr:uid="{FF47AFF3-1086-4672-9222-023BD7DBE081}"/>
    <cellStyle name="Currency 4 6 5 7" xfId="18400" xr:uid="{C3E7B36F-8457-4E80-B917-88E6CCC0B663}"/>
    <cellStyle name="Currency 4 6 6" xfId="4226" xr:uid="{2563C58A-3631-4D94-AFA5-45EFA2A130A5}"/>
    <cellStyle name="Currency 4 6 6 2" xfId="4227" xr:uid="{5100A434-2A2E-4694-923F-F46DDF5AA07D}"/>
    <cellStyle name="Currency 4 6 6 2 2" xfId="45620" xr:uid="{7442CDF3-1F1D-4DA0-8ADC-15ABE047742F}"/>
    <cellStyle name="Currency 4 6 6 2 3" xfId="31970" xr:uid="{1D9D60C8-367C-45D9-9426-F7A45CDEB26C}"/>
    <cellStyle name="Currency 4 6 6 2 4" xfId="18407" xr:uid="{89611E4F-7C0C-486C-941E-0B334CF4325D}"/>
    <cellStyle name="Currency 4 6 6 3" xfId="45619" xr:uid="{28118B2B-7C3B-4C74-BA49-6FAB57534BBF}"/>
    <cellStyle name="Currency 4 6 6 4" xfId="31969" xr:uid="{553A4056-813B-4C89-B37A-7185E18BBBD9}"/>
    <cellStyle name="Currency 4 6 6 5" xfId="18406" xr:uid="{31EB002F-B2F6-47B8-8FA0-CD73B4326E90}"/>
    <cellStyle name="Currency 4 6 7" xfId="4228" xr:uid="{F1DCD6A0-98BA-47BC-9AD0-68AC6C97EC02}"/>
    <cellStyle name="Currency 4 6 7 2" xfId="4229" xr:uid="{D823BE2E-6B8E-420D-9C35-658C820BFCFE}"/>
    <cellStyle name="Currency 4 6 7 2 2" xfId="45622" xr:uid="{5BE2A2B4-2CA6-47E6-BC17-BB66EEC72804}"/>
    <cellStyle name="Currency 4 6 7 2 3" xfId="31972" xr:uid="{A389B129-65C8-494A-A46A-AE9F43891F21}"/>
    <cellStyle name="Currency 4 6 7 2 4" xfId="18409" xr:uid="{3FCBB4AE-91A1-44D3-911C-189D774F04D8}"/>
    <cellStyle name="Currency 4 6 7 3" xfId="45621" xr:uid="{FE6651F8-16B3-4EC9-BE09-D87B21E32093}"/>
    <cellStyle name="Currency 4 6 7 4" xfId="31971" xr:uid="{6A28F74A-5F70-42AD-BB3C-C04F029A64C6}"/>
    <cellStyle name="Currency 4 6 7 5" xfId="18408" xr:uid="{24291D43-DAC6-4480-AF15-43C739BD8175}"/>
    <cellStyle name="Currency 4 6 8" xfId="4230" xr:uid="{41ADFA49-7C4D-40A1-9B7D-5965230E0279}"/>
    <cellStyle name="Currency 4 6 8 2" xfId="45623" xr:uid="{E11EEFD6-88AF-4FAE-A4AE-DCEC62C4D484}"/>
    <cellStyle name="Currency 4 6 8 3" xfId="31973" xr:uid="{48EAA668-8E56-42C2-80AE-0B8EBE38FE07}"/>
    <cellStyle name="Currency 4 6 8 4" xfId="18410" xr:uid="{514B25A3-DF43-4922-87CE-13325CF7AEAF}"/>
    <cellStyle name="Currency 4 6 9" xfId="45588" xr:uid="{41210B31-3452-4610-B68D-5C5516854A76}"/>
    <cellStyle name="Currency 4 7" xfId="4231" xr:uid="{295AF20B-6A31-4DE3-BBE6-BEBD6C11EF74}"/>
    <cellStyle name="Currency 4 7 2" xfId="4232" xr:uid="{8E53101B-00F9-42ED-81C8-5AB0FCA78C06}"/>
    <cellStyle name="Currency 4 7 2 2" xfId="4233" xr:uid="{640A98B0-A578-4BD9-B41E-7E65885E8E6B}"/>
    <cellStyle name="Currency 4 7 2 2 2" xfId="4234" xr:uid="{53E82688-01BF-4DF9-8399-A59AE1737FEB}"/>
    <cellStyle name="Currency 4 7 2 2 2 2" xfId="45627" xr:uid="{9513F3B5-BBD5-44EF-BB32-195704FA5491}"/>
    <cellStyle name="Currency 4 7 2 2 2 3" xfId="31977" xr:uid="{4FCDF64F-4402-47AE-A655-D5B4A56CE4EB}"/>
    <cellStyle name="Currency 4 7 2 2 2 4" xfId="18414" xr:uid="{B2B31C13-759B-4C47-A42D-9401B5740146}"/>
    <cellStyle name="Currency 4 7 2 2 3" xfId="45626" xr:uid="{D1EFF9C0-8FCD-4ABA-A3E1-271AB3D50A65}"/>
    <cellStyle name="Currency 4 7 2 2 4" xfId="31976" xr:uid="{0F635D34-8928-4243-B909-99E14BE0DC06}"/>
    <cellStyle name="Currency 4 7 2 2 5" xfId="18413" xr:uid="{305E81F7-64EC-496D-9E6E-69AEBC5F3006}"/>
    <cellStyle name="Currency 4 7 2 3" xfId="4235" xr:uid="{8A287F03-C0C1-4C1E-8405-CF33671486F8}"/>
    <cellStyle name="Currency 4 7 2 3 2" xfId="4236" xr:uid="{03D8A419-823A-41A0-82F8-2D9ABF973A20}"/>
    <cellStyle name="Currency 4 7 2 3 2 2" xfId="45629" xr:uid="{66A6853F-BB87-4028-AEF2-D16FA619A408}"/>
    <cellStyle name="Currency 4 7 2 3 2 3" xfId="31979" xr:uid="{0BF18EFE-D0B1-4484-959B-E347A4193BF6}"/>
    <cellStyle name="Currency 4 7 2 3 2 4" xfId="18416" xr:uid="{386B454D-0FCF-418A-A637-E03F996ABFD5}"/>
    <cellStyle name="Currency 4 7 2 3 3" xfId="45628" xr:uid="{0499EE99-AEDA-4530-9776-2E6F394C30D6}"/>
    <cellStyle name="Currency 4 7 2 3 4" xfId="31978" xr:uid="{B4F07FDC-223B-4F61-86FB-2DFC27420CCB}"/>
    <cellStyle name="Currency 4 7 2 3 5" xfId="18415" xr:uid="{CD04D0AC-1915-4B91-8CD8-BE9AD6DE31BA}"/>
    <cellStyle name="Currency 4 7 2 4" xfId="4237" xr:uid="{1CF6CECC-4260-4C42-81B2-72066F9910C5}"/>
    <cellStyle name="Currency 4 7 2 4 2" xfId="45630" xr:uid="{AB37C8A1-70DC-4ECD-899F-F7213DAEB53C}"/>
    <cellStyle name="Currency 4 7 2 4 3" xfId="31980" xr:uid="{CF8B0DA8-7D6B-4BBA-BF95-93285E8384FF}"/>
    <cellStyle name="Currency 4 7 2 4 4" xfId="18417" xr:uid="{30481ED2-608A-43B3-8EB9-3C3E6BAB5585}"/>
    <cellStyle name="Currency 4 7 2 5" xfId="45625" xr:uid="{06D13383-33ED-448C-85CF-A70417BC0183}"/>
    <cellStyle name="Currency 4 7 2 6" xfId="31975" xr:uid="{E6F05A3F-A4B3-4F24-93F9-1CCE3161FA12}"/>
    <cellStyle name="Currency 4 7 2 7" xfId="18412" xr:uid="{1A9E0237-6170-4C11-B609-D3F923A55D71}"/>
    <cellStyle name="Currency 4 7 3" xfId="4238" xr:uid="{C01D58EA-3DDA-4C9A-9B75-40F650E218A4}"/>
    <cellStyle name="Currency 4 7 3 2" xfId="4239" xr:uid="{25676E52-3DED-4A56-B613-4F6630A75468}"/>
    <cellStyle name="Currency 4 7 3 2 2" xfId="4240" xr:uid="{E6246899-92D0-4C0C-A561-70154BEA32BF}"/>
    <cellStyle name="Currency 4 7 3 2 2 2" xfId="45633" xr:uid="{5A36ED72-0C53-434A-B938-6F0BA5F37D50}"/>
    <cellStyle name="Currency 4 7 3 2 2 3" xfId="31983" xr:uid="{082C878A-385D-4495-B3BA-91BB4CB34917}"/>
    <cellStyle name="Currency 4 7 3 2 2 4" xfId="18420" xr:uid="{452D1E44-D3F8-448A-93FE-83B2218A865A}"/>
    <cellStyle name="Currency 4 7 3 2 3" xfId="45632" xr:uid="{A43AE633-2BBC-4627-96A2-4B545D7B398D}"/>
    <cellStyle name="Currency 4 7 3 2 4" xfId="31982" xr:uid="{1B89ADEC-ADFD-4AE6-8614-2A64CE4F11AC}"/>
    <cellStyle name="Currency 4 7 3 2 5" xfId="18419" xr:uid="{75CF2AF2-3391-4469-A4B0-1A33C23A68FD}"/>
    <cellStyle name="Currency 4 7 3 3" xfId="4241" xr:uid="{4E0730D2-8509-4455-9383-7A59C9C419EA}"/>
    <cellStyle name="Currency 4 7 3 3 2" xfId="4242" xr:uid="{76635E6B-43F5-4599-B8C4-B509D335EB4C}"/>
    <cellStyle name="Currency 4 7 3 3 2 2" xfId="45635" xr:uid="{81D39C66-5A58-4B4A-B0C4-BD376D896782}"/>
    <cellStyle name="Currency 4 7 3 3 2 3" xfId="31985" xr:uid="{2D330688-F2A5-4E76-8CF9-F76A6A1B70A7}"/>
    <cellStyle name="Currency 4 7 3 3 2 4" xfId="18422" xr:uid="{9A9B1221-41BF-4228-A9F9-6DD8AC510C77}"/>
    <cellStyle name="Currency 4 7 3 3 3" xfId="45634" xr:uid="{EAE49F62-71CA-49F2-8DFF-8FC1A1DAFE4E}"/>
    <cellStyle name="Currency 4 7 3 3 4" xfId="31984" xr:uid="{6C82389E-2CD7-4AC3-8445-31A915C5FFD2}"/>
    <cellStyle name="Currency 4 7 3 3 5" xfId="18421" xr:uid="{AE01D593-E3ED-4F7F-B6A9-6F7242DFB042}"/>
    <cellStyle name="Currency 4 7 3 4" xfId="4243" xr:uid="{88CDE883-B283-49AD-9074-2249F3BA08A9}"/>
    <cellStyle name="Currency 4 7 3 4 2" xfId="45636" xr:uid="{E513AF03-510E-4002-875F-2BB1EF273884}"/>
    <cellStyle name="Currency 4 7 3 4 3" xfId="31986" xr:uid="{9AF83644-2C3B-4BDD-9FF4-1582059CC066}"/>
    <cellStyle name="Currency 4 7 3 4 4" xfId="18423" xr:uid="{DD06A73C-4362-4F6C-AC19-F8F89A6D0A3C}"/>
    <cellStyle name="Currency 4 7 3 5" xfId="45631" xr:uid="{862C2C74-1468-4095-A02F-7CCDFD192F2E}"/>
    <cellStyle name="Currency 4 7 3 6" xfId="31981" xr:uid="{C2CA19E1-EE4D-445F-8060-A3727BEA358F}"/>
    <cellStyle name="Currency 4 7 3 7" xfId="18418" xr:uid="{ACB20CDE-45DB-4CE0-A2E6-B9BE7D74EBA2}"/>
    <cellStyle name="Currency 4 7 4" xfId="4244" xr:uid="{BF753407-7C30-4A4A-A78A-A860EB8359B8}"/>
    <cellStyle name="Currency 4 7 4 2" xfId="4245" xr:uid="{837FA2C1-B27B-4DF9-BB9B-DEFCDD8536B3}"/>
    <cellStyle name="Currency 4 7 4 2 2" xfId="45638" xr:uid="{8ABFF1EB-83CB-4CFF-89D3-EF08CE5BE59B}"/>
    <cellStyle name="Currency 4 7 4 2 3" xfId="31988" xr:uid="{03F6A1D4-8967-4C9A-B646-70FB67567B2E}"/>
    <cellStyle name="Currency 4 7 4 2 4" xfId="18425" xr:uid="{2DF73199-8888-41E9-8A7C-D14B0A20160A}"/>
    <cellStyle name="Currency 4 7 4 3" xfId="45637" xr:uid="{8463C869-DD65-4BC2-B7C4-2A8F01EBCE86}"/>
    <cellStyle name="Currency 4 7 4 4" xfId="31987" xr:uid="{4BA8FAAE-7F80-48BD-8E52-B5249CB243A9}"/>
    <cellStyle name="Currency 4 7 4 5" xfId="18424" xr:uid="{E531A421-B0D8-4474-BCEF-2B03C15260C9}"/>
    <cellStyle name="Currency 4 7 5" xfId="4246" xr:uid="{7CE26783-405F-4BFB-BDEE-40B7A4B39115}"/>
    <cellStyle name="Currency 4 7 5 2" xfId="4247" xr:uid="{BCA895D5-13F4-4AE9-9977-5C98F83756B2}"/>
    <cellStyle name="Currency 4 7 5 2 2" xfId="45640" xr:uid="{E89EE4CD-0C7E-45C7-9E29-C61EF81804CE}"/>
    <cellStyle name="Currency 4 7 5 2 3" xfId="31990" xr:uid="{060459CE-3C79-4CEC-9133-0792BB63360A}"/>
    <cellStyle name="Currency 4 7 5 2 4" xfId="18427" xr:uid="{B6D53388-156D-45E4-B909-DC6E921EDEB5}"/>
    <cellStyle name="Currency 4 7 5 3" xfId="45639" xr:uid="{010EBA08-AC60-4402-8E94-6D6469824ACE}"/>
    <cellStyle name="Currency 4 7 5 4" xfId="31989" xr:uid="{ECD91277-8614-44E1-962F-9DF8A986B180}"/>
    <cellStyle name="Currency 4 7 5 5" xfId="18426" xr:uid="{7133EDBB-46D1-461F-918C-3319AE9820A8}"/>
    <cellStyle name="Currency 4 7 6" xfId="4248" xr:uid="{637A185C-62CE-49F1-88D4-B5FA4F6FA2DD}"/>
    <cellStyle name="Currency 4 7 6 2" xfId="45641" xr:uid="{9F5EDD9C-0107-462F-9B2B-90D5C07B6526}"/>
    <cellStyle name="Currency 4 7 6 3" xfId="31991" xr:uid="{66976F80-73E2-4D56-A342-1DE645595CE9}"/>
    <cellStyle name="Currency 4 7 6 4" xfId="18428" xr:uid="{2F098D64-4EDE-4729-982E-952E9FD880E6}"/>
    <cellStyle name="Currency 4 7 7" xfId="45624" xr:uid="{CB0958CB-7B50-496E-BCD2-C89DB7C5BBB5}"/>
    <cellStyle name="Currency 4 7 8" xfId="31974" xr:uid="{73FC2DFE-2256-4257-B7DD-8E5BF017D2F6}"/>
    <cellStyle name="Currency 4 7 9" xfId="18411" xr:uid="{CAE08B21-3218-47E6-BDB0-54C54712185F}"/>
    <cellStyle name="Currency 4 8" xfId="4249" xr:uid="{47A9A796-F3CC-4371-8132-E383C385C43E}"/>
    <cellStyle name="Currency 4 8 2" xfId="4250" xr:uid="{E713D5B7-FC64-4C6E-BDF9-CD790DFD386B}"/>
    <cellStyle name="Currency 4 8 2 2" xfId="4251" xr:uid="{5ECE312A-A673-4499-B8E1-6659D7915057}"/>
    <cellStyle name="Currency 4 8 2 2 2" xfId="4252" xr:uid="{37E2C6EB-8C77-4C61-9925-6C2637B16090}"/>
    <cellStyle name="Currency 4 8 2 2 2 2" xfId="45645" xr:uid="{DCC1E917-80FA-4D20-A879-22099484823C}"/>
    <cellStyle name="Currency 4 8 2 2 2 3" xfId="31995" xr:uid="{C848D988-7EF0-4E05-ABF1-6A5EA100A21E}"/>
    <cellStyle name="Currency 4 8 2 2 2 4" xfId="18432" xr:uid="{9F99DEF6-A39C-458C-AB70-DE93E0602FD2}"/>
    <cellStyle name="Currency 4 8 2 2 3" xfId="45644" xr:uid="{5705D588-AFF9-445A-8B7A-498EDBB8451E}"/>
    <cellStyle name="Currency 4 8 2 2 4" xfId="31994" xr:uid="{A039D850-70A9-4448-BBAF-616E5ADEB514}"/>
    <cellStyle name="Currency 4 8 2 2 5" xfId="18431" xr:uid="{59C5A9E6-4B5A-4224-A665-E62112644C0E}"/>
    <cellStyle name="Currency 4 8 2 3" xfId="4253" xr:uid="{B6385529-E291-483D-96D0-6CBDA35A924B}"/>
    <cellStyle name="Currency 4 8 2 3 2" xfId="4254" xr:uid="{37E5EE73-A524-406B-BA18-C6500F5C5BC8}"/>
    <cellStyle name="Currency 4 8 2 3 2 2" xfId="45647" xr:uid="{2522C17B-132A-4C27-8F74-268BE032A8AB}"/>
    <cellStyle name="Currency 4 8 2 3 2 3" xfId="31997" xr:uid="{86BA1ADC-ACCE-4F6C-8AFD-CC1D233B1EF3}"/>
    <cellStyle name="Currency 4 8 2 3 2 4" xfId="18434" xr:uid="{842A253F-796B-4179-BE31-26E7AE46EACE}"/>
    <cellStyle name="Currency 4 8 2 3 3" xfId="45646" xr:uid="{7B0AE92F-3C5F-4BA9-BBE4-D89537A239DA}"/>
    <cellStyle name="Currency 4 8 2 3 4" xfId="31996" xr:uid="{1912FAB3-FB09-49BD-A887-8B40EDDBE516}"/>
    <cellStyle name="Currency 4 8 2 3 5" xfId="18433" xr:uid="{47CB9376-84BC-43A9-951E-A59FE4286DE3}"/>
    <cellStyle name="Currency 4 8 2 4" xfId="4255" xr:uid="{021F29BF-3091-432D-B1D8-FCD1C631FC77}"/>
    <cellStyle name="Currency 4 8 2 4 2" xfId="45648" xr:uid="{F4B563BA-1BA7-4CFE-937C-6BF7A543FB7E}"/>
    <cellStyle name="Currency 4 8 2 4 3" xfId="31998" xr:uid="{0D74B8C7-1DC3-4B95-AB92-0FC3DD983E7A}"/>
    <cellStyle name="Currency 4 8 2 4 4" xfId="18435" xr:uid="{BDE0FFF3-594D-4881-B7F8-D2DCBB2662CC}"/>
    <cellStyle name="Currency 4 8 2 5" xfId="45643" xr:uid="{3F1EE43B-DBF8-4FCE-8A77-1DF6FA604353}"/>
    <cellStyle name="Currency 4 8 2 6" xfId="31993" xr:uid="{DCD447DF-4FBA-4407-A6F5-3569A6E5378F}"/>
    <cellStyle name="Currency 4 8 2 7" xfId="18430" xr:uid="{2B022646-17AB-4883-ABF8-6523CBE0E081}"/>
    <cellStyle name="Currency 4 8 3" xfId="4256" xr:uid="{88DCC0EC-7D4F-4336-BA94-F547BA49BC8B}"/>
    <cellStyle name="Currency 4 8 3 2" xfId="4257" xr:uid="{ABE12E73-832E-4A0F-870C-86C82DAF94DB}"/>
    <cellStyle name="Currency 4 8 3 2 2" xfId="4258" xr:uid="{3D133006-B2DA-45B4-AF4E-40554407EFFA}"/>
    <cellStyle name="Currency 4 8 3 2 2 2" xfId="45651" xr:uid="{5FC27221-EBF7-4F60-A6B9-C55B23EAD062}"/>
    <cellStyle name="Currency 4 8 3 2 2 3" xfId="32001" xr:uid="{23665F29-1F55-4E52-BFD7-D104A4962E8E}"/>
    <cellStyle name="Currency 4 8 3 2 2 4" xfId="18438" xr:uid="{0CD6B50C-8B0E-4C7F-8CBD-33C176C61C45}"/>
    <cellStyle name="Currency 4 8 3 2 3" xfId="45650" xr:uid="{B2130020-1B73-4EE9-82A0-8AA89EAF9BBE}"/>
    <cellStyle name="Currency 4 8 3 2 4" xfId="32000" xr:uid="{0AD4D30D-72F5-4F61-9078-18F092D1BC54}"/>
    <cellStyle name="Currency 4 8 3 2 5" xfId="18437" xr:uid="{E553DF12-A940-4DEE-A50E-EEDEE5120E53}"/>
    <cellStyle name="Currency 4 8 3 3" xfId="4259" xr:uid="{CC1C64CD-7C7B-4CE1-A1E6-A40B6F14A7B7}"/>
    <cellStyle name="Currency 4 8 3 3 2" xfId="4260" xr:uid="{A85D2FC4-6BBD-47D5-B28B-A4A47BFAC19F}"/>
    <cellStyle name="Currency 4 8 3 3 2 2" xfId="45653" xr:uid="{7124C782-5D0C-4DE6-B285-F1A797DC7289}"/>
    <cellStyle name="Currency 4 8 3 3 2 3" xfId="32003" xr:uid="{1B3EC72A-391E-4723-A937-3ACF7D54EB27}"/>
    <cellStyle name="Currency 4 8 3 3 2 4" xfId="18440" xr:uid="{3360252E-BB10-4D99-941E-93F0D2C68F79}"/>
    <cellStyle name="Currency 4 8 3 3 3" xfId="45652" xr:uid="{F6402DB5-EE8E-4002-844B-6DDB1696CB2A}"/>
    <cellStyle name="Currency 4 8 3 3 4" xfId="32002" xr:uid="{D0513396-7DBA-4C5A-B33C-17B66697200B}"/>
    <cellStyle name="Currency 4 8 3 3 5" xfId="18439" xr:uid="{90B97442-D731-40AE-94D6-92DC1E5131EB}"/>
    <cellStyle name="Currency 4 8 3 4" xfId="4261" xr:uid="{E0A4AA66-C798-4E48-BAE0-BAD545E491B7}"/>
    <cellStyle name="Currency 4 8 3 4 2" xfId="45654" xr:uid="{CC22E67E-FBF3-48C1-8EDF-EF620B6AFBA7}"/>
    <cellStyle name="Currency 4 8 3 4 3" xfId="32004" xr:uid="{B553031E-77A3-4DD5-A3EF-D984D5EC56C1}"/>
    <cellStyle name="Currency 4 8 3 4 4" xfId="18441" xr:uid="{980921B1-71F8-46CC-AE55-AFE10BA3C34C}"/>
    <cellStyle name="Currency 4 8 3 5" xfId="45649" xr:uid="{0A845660-2E94-421A-BA09-3E93B7A69DF0}"/>
    <cellStyle name="Currency 4 8 3 6" xfId="31999" xr:uid="{CF86E5A1-3718-4976-AFD7-9D5AC46D742F}"/>
    <cellStyle name="Currency 4 8 3 7" xfId="18436" xr:uid="{A282C1F6-6204-49EF-A4F7-4BEAEB250D3B}"/>
    <cellStyle name="Currency 4 8 4" xfId="4262" xr:uid="{9DB261EF-8703-485B-B739-3296D5E04283}"/>
    <cellStyle name="Currency 4 8 4 2" xfId="4263" xr:uid="{45B0113F-1B8C-4B85-992A-25FBC79ACD47}"/>
    <cellStyle name="Currency 4 8 4 2 2" xfId="45656" xr:uid="{250D8B2F-7BDD-4774-8ACA-6FACDDDD5E06}"/>
    <cellStyle name="Currency 4 8 4 2 3" xfId="32006" xr:uid="{E63400B5-9F01-409C-B0D9-42E923C4D8DA}"/>
    <cellStyle name="Currency 4 8 4 2 4" xfId="18443" xr:uid="{8B1F2499-D612-439B-B4DB-5AF56B42153E}"/>
    <cellStyle name="Currency 4 8 4 3" xfId="45655" xr:uid="{5E016508-54AB-49D8-B185-03E4CAA4431C}"/>
    <cellStyle name="Currency 4 8 4 4" xfId="32005" xr:uid="{378868CB-BA95-4126-B625-F29B15EAAA9A}"/>
    <cellStyle name="Currency 4 8 4 5" xfId="18442" xr:uid="{E1897F91-22EF-4834-B450-DB10EE390CD4}"/>
    <cellStyle name="Currency 4 8 5" xfId="4264" xr:uid="{DA0406FA-8DCF-49A2-BEEA-0BB455D66137}"/>
    <cellStyle name="Currency 4 8 5 2" xfId="4265" xr:uid="{F40DA045-4A25-4F8B-AD2F-801DA3A48BE5}"/>
    <cellStyle name="Currency 4 8 5 2 2" xfId="45658" xr:uid="{041642C6-57B1-4BE2-BEF0-DB7E59370F21}"/>
    <cellStyle name="Currency 4 8 5 2 3" xfId="32008" xr:uid="{6A573BDD-D182-4B3C-AEE2-1E9C2DAC4875}"/>
    <cellStyle name="Currency 4 8 5 2 4" xfId="18445" xr:uid="{B66219A9-CBB3-4102-A4D1-377E5951AB0E}"/>
    <cellStyle name="Currency 4 8 5 3" xfId="45657" xr:uid="{D7B8189D-5652-460E-BC30-61043577C21B}"/>
    <cellStyle name="Currency 4 8 5 4" xfId="32007" xr:uid="{C2349FAB-5ABB-4538-B70B-221B97FED275}"/>
    <cellStyle name="Currency 4 8 5 5" xfId="18444" xr:uid="{6BEEAD01-A32B-4756-8F08-73606EAD7D6B}"/>
    <cellStyle name="Currency 4 8 6" xfId="4266" xr:uid="{A3C44E43-D9B5-4F65-B809-C11CF1C4BED3}"/>
    <cellStyle name="Currency 4 8 6 2" xfId="45659" xr:uid="{7BEE9153-D9FA-4242-848A-1112FB8C4B5A}"/>
    <cellStyle name="Currency 4 8 6 3" xfId="32009" xr:uid="{5CBDFE71-149D-4127-B61E-F8954C5007EC}"/>
    <cellStyle name="Currency 4 8 6 4" xfId="18446" xr:uid="{FE34589A-662C-4299-9A06-A2E29ACF222E}"/>
    <cellStyle name="Currency 4 8 7" xfId="45642" xr:uid="{76A6E637-DDF8-40C8-82D3-17B06D8A54DA}"/>
    <cellStyle name="Currency 4 8 8" xfId="31992" xr:uid="{B8BA5C71-AEA7-42DB-A1A1-F3FA81D09AC6}"/>
    <cellStyle name="Currency 4 8 9" xfId="18429" xr:uid="{464604E3-B9BE-4225-BB93-D3DCC8E48E2C}"/>
    <cellStyle name="Currency 4 9" xfId="4267" xr:uid="{05BFBBBF-146E-4345-84A9-931BF8542FD9}"/>
    <cellStyle name="Currency 4 9 2" xfId="4268" xr:uid="{338E1D03-97E8-4118-B8E2-297C73FDE2CC}"/>
    <cellStyle name="Currency 4 9 2 2" xfId="4269" xr:uid="{3FEB1825-A44E-4339-99E6-A3DB5CF51B29}"/>
    <cellStyle name="Currency 4 9 2 2 2" xfId="45662" xr:uid="{B1886BBA-CFE5-414E-97BC-BCD79DCF2C09}"/>
    <cellStyle name="Currency 4 9 2 2 3" xfId="32012" xr:uid="{10D0333C-95EB-4656-8331-E3C67CC529BF}"/>
    <cellStyle name="Currency 4 9 2 2 4" xfId="18449" xr:uid="{0205E26D-348E-42DD-AEEE-5CE1A044FA1A}"/>
    <cellStyle name="Currency 4 9 2 3" xfId="45661" xr:uid="{19D024B7-7EF5-4C32-9667-01EAAC8A4F57}"/>
    <cellStyle name="Currency 4 9 2 4" xfId="32011" xr:uid="{5F803CA1-0C19-4D6C-92CA-D93245E4F463}"/>
    <cellStyle name="Currency 4 9 2 5" xfId="18448" xr:uid="{32F6997C-DC4E-4919-A3F9-562CE020618D}"/>
    <cellStyle name="Currency 4 9 3" xfId="4270" xr:uid="{ED2D7036-F278-4A8B-A0B8-7D0CC097D5CB}"/>
    <cellStyle name="Currency 4 9 3 2" xfId="4271" xr:uid="{2B901268-893A-4CBB-B92F-A10D82204032}"/>
    <cellStyle name="Currency 4 9 3 2 2" xfId="45664" xr:uid="{FC6D5E75-A6D7-46E6-8A36-F107D44BCCA9}"/>
    <cellStyle name="Currency 4 9 3 2 3" xfId="32014" xr:uid="{3754C8D2-593D-4521-AA0F-53BC523DADC5}"/>
    <cellStyle name="Currency 4 9 3 2 4" xfId="18451" xr:uid="{4EA20711-815D-4E6D-85C2-74A319FE737D}"/>
    <cellStyle name="Currency 4 9 3 3" xfId="45663" xr:uid="{7A5D1680-8C75-4E0D-A4DA-AD1E4ADA17CA}"/>
    <cellStyle name="Currency 4 9 3 4" xfId="32013" xr:uid="{BA944875-9DB6-4B1B-8B74-8D7072E9FF91}"/>
    <cellStyle name="Currency 4 9 3 5" xfId="18450" xr:uid="{024D11E3-38FC-4F3C-8100-3CD1E1926DBE}"/>
    <cellStyle name="Currency 4 9 4" xfId="4272" xr:uid="{EBAF508B-99D9-4B5C-AC0F-9FCBE7AEBD01}"/>
    <cellStyle name="Currency 4 9 4 2" xfId="45665" xr:uid="{BBC86228-AECF-416E-AE4D-5596BB90DD05}"/>
    <cellStyle name="Currency 4 9 4 3" xfId="32015" xr:uid="{39371EEC-0B05-4ABA-98F9-CC50D62D0D58}"/>
    <cellStyle name="Currency 4 9 4 4" xfId="18452" xr:uid="{5AE71759-367A-444B-8865-32B1E3D1450A}"/>
    <cellStyle name="Currency 4 9 5" xfId="45660" xr:uid="{C60D82DB-7623-45C8-880E-0E72E6D0F564}"/>
    <cellStyle name="Currency 4 9 6" xfId="32010" xr:uid="{0834A18F-E55E-4807-B054-3E571E851AFA}"/>
    <cellStyle name="Currency 4 9 7" xfId="18447" xr:uid="{7FFDC275-31A7-43BF-8CD2-24683C540704}"/>
    <cellStyle name="Currency 5" xfId="4273" xr:uid="{4E294358-9D48-4F2D-A78F-4657B02514E7}"/>
    <cellStyle name="Currency 5 2" xfId="4274" xr:uid="{69C73D2C-6884-4548-8A97-72BADDCD4DA5}"/>
    <cellStyle name="Currency 5 2 2" xfId="45667" xr:uid="{385DAD2E-36D4-4230-94A8-EFF901851C06}"/>
    <cellStyle name="Currency 5 2 3" xfId="32017" xr:uid="{687EB09E-B0B5-48EF-8789-94FDA7F5E414}"/>
    <cellStyle name="Currency 5 2 4" xfId="18454" xr:uid="{D50D1A58-6762-4D1C-9813-2788880BE5DD}"/>
    <cellStyle name="Currency 5 3" xfId="4275" xr:uid="{21B0BAAB-8EF3-4FD1-8A52-4DB089B93601}"/>
    <cellStyle name="Currency 5 3 2" xfId="4276" xr:uid="{A2602130-383F-4ACC-B84F-681C558C70D6}"/>
    <cellStyle name="Currency 5 3 2 2" xfId="45669" xr:uid="{E6E03C59-4CCB-4BF2-B101-003F1580B21C}"/>
    <cellStyle name="Currency 5 3 2 3" xfId="32019" xr:uid="{367938E2-DE47-4337-90CE-64D58A0EDD2F}"/>
    <cellStyle name="Currency 5 3 2 4" xfId="18456" xr:uid="{BEBD3B77-4983-454E-B849-D68470A25F2C}"/>
    <cellStyle name="Currency 5 3 3" xfId="45668" xr:uid="{DBBB43C0-CE7D-4051-8879-8AA6C66933C2}"/>
    <cellStyle name="Currency 5 3 4" xfId="32018" xr:uid="{ED114358-B9C8-42CE-BFEE-2D0033E81AED}"/>
    <cellStyle name="Currency 5 3 5" xfId="18455" xr:uid="{FB306297-C106-43F4-997A-B203DB3E710D}"/>
    <cellStyle name="Currency 5 4" xfId="4277" xr:uid="{0856D7CA-E818-4BD8-BF36-35BCAAF82501}"/>
    <cellStyle name="Currency 5 4 10" xfId="4278" xr:uid="{7EB9BDC3-3046-4D74-9A47-155343861264}"/>
    <cellStyle name="Currency 5 4 10 2" xfId="4279" xr:uid="{B12CD376-CC92-45BF-AA1A-8E5DB8F8AEEF}"/>
    <cellStyle name="Currency 5 4 10 2 2" xfId="4280" xr:uid="{C819DAFC-AF59-4A00-9226-DE739E811148}"/>
    <cellStyle name="Currency 5 4 10 2 2 2" xfId="45673" xr:uid="{CD5E75C6-AD30-4B18-A496-495265967B03}"/>
    <cellStyle name="Currency 5 4 10 2 2 3" xfId="32023" xr:uid="{5D2DC2FC-EC02-426E-B34B-BA8078EA9BAE}"/>
    <cellStyle name="Currency 5 4 10 2 2 4" xfId="18460" xr:uid="{73A3A02F-71FF-43D3-B46E-0212EBFBD21B}"/>
    <cellStyle name="Currency 5 4 10 2 3" xfId="45672" xr:uid="{B74774D1-C800-4262-89AB-353FF3D91779}"/>
    <cellStyle name="Currency 5 4 10 2 4" xfId="32022" xr:uid="{8C0B3D36-C33F-42C8-900D-0C4FEF9312B8}"/>
    <cellStyle name="Currency 5 4 10 2 5" xfId="18459" xr:uid="{680C593C-3F43-4EE4-A8CA-F1D8051592F5}"/>
    <cellStyle name="Currency 5 4 10 3" xfId="4281" xr:uid="{380C75CB-F988-4585-AD81-53867F91FB8F}"/>
    <cellStyle name="Currency 5 4 10 3 2" xfId="4282" xr:uid="{8D7F5A96-11EB-429A-ACC7-05845E815B31}"/>
    <cellStyle name="Currency 5 4 10 3 2 2" xfId="45675" xr:uid="{29856EE1-54FA-4D82-B90F-559A3D143CF5}"/>
    <cellStyle name="Currency 5 4 10 3 2 3" xfId="32025" xr:uid="{B4D6508E-A5DD-45BD-AB20-1B2BE33F3DDD}"/>
    <cellStyle name="Currency 5 4 10 3 2 4" xfId="18462" xr:uid="{A444F356-8977-4FF1-AB0D-D5C1438DC726}"/>
    <cellStyle name="Currency 5 4 10 3 3" xfId="45674" xr:uid="{C2C91890-C923-49D7-88CF-6D18EB5323B9}"/>
    <cellStyle name="Currency 5 4 10 3 4" xfId="32024" xr:uid="{B412F3B6-BB3A-4B71-8128-F74386B8B51F}"/>
    <cellStyle name="Currency 5 4 10 3 5" xfId="18461" xr:uid="{3328A10C-E88F-4FD8-989C-379F8942F847}"/>
    <cellStyle name="Currency 5 4 10 4" xfId="4283" xr:uid="{26A08DD2-E4CD-4020-8260-04BEB13DD5D9}"/>
    <cellStyle name="Currency 5 4 10 4 2" xfId="45676" xr:uid="{460C4393-FC91-41FE-B89F-3B2FFB1A3E38}"/>
    <cellStyle name="Currency 5 4 10 4 3" xfId="32026" xr:uid="{72E7C15E-861F-4C6D-8883-53475417FBEB}"/>
    <cellStyle name="Currency 5 4 10 4 4" xfId="18463" xr:uid="{AE94805C-2D4B-400F-8B1D-BE1CC328CD9E}"/>
    <cellStyle name="Currency 5 4 10 5" xfId="45671" xr:uid="{1E13B1B7-EC0A-448F-9661-2B18105BCF01}"/>
    <cellStyle name="Currency 5 4 10 6" xfId="32021" xr:uid="{6D8C569C-40B4-42B3-8298-3FE0CDAD956E}"/>
    <cellStyle name="Currency 5 4 10 7" xfId="18458" xr:uid="{645C849B-595F-4C09-8F9A-6D464F7275E4}"/>
    <cellStyle name="Currency 5 4 11" xfId="4284" xr:uid="{70DB8EE0-7E66-409B-B44F-E5ED57658FB5}"/>
    <cellStyle name="Currency 5 4 11 2" xfId="4285" xr:uid="{60529183-EACC-4DFD-AAC2-5BEE722441EE}"/>
    <cellStyle name="Currency 5 4 11 2 2" xfId="4286" xr:uid="{C78C4C57-7237-42D4-9D2B-1DA0712310FD}"/>
    <cellStyle name="Currency 5 4 11 2 2 2" xfId="45679" xr:uid="{9C208AA0-68C5-411A-9730-62AFB589D2CD}"/>
    <cellStyle name="Currency 5 4 11 2 2 3" xfId="32029" xr:uid="{DD55FC8E-23CD-4B9C-AA5F-BE6B4B5C81F4}"/>
    <cellStyle name="Currency 5 4 11 2 2 4" xfId="18466" xr:uid="{66B2D97A-927C-441A-8FEF-E922AC6EE91F}"/>
    <cellStyle name="Currency 5 4 11 2 3" xfId="45678" xr:uid="{599F7972-D1C7-44E2-A73E-7BC8F810DB30}"/>
    <cellStyle name="Currency 5 4 11 2 4" xfId="32028" xr:uid="{E825D6B2-754D-4106-8D04-CFB615DE1149}"/>
    <cellStyle name="Currency 5 4 11 2 5" xfId="18465" xr:uid="{38F3E21A-783F-4F04-B8A5-4ED710FF4745}"/>
    <cellStyle name="Currency 5 4 11 3" xfId="4287" xr:uid="{E99BF8E2-CE09-42C8-809A-A93B4AF7FCCA}"/>
    <cellStyle name="Currency 5 4 11 3 2" xfId="4288" xr:uid="{140DB021-9871-493D-97C7-22CC89E18239}"/>
    <cellStyle name="Currency 5 4 11 3 2 2" xfId="45681" xr:uid="{85B47654-2EC7-4EBC-8CC6-9DC474775195}"/>
    <cellStyle name="Currency 5 4 11 3 2 3" xfId="32031" xr:uid="{A68B45A4-45F6-4EA3-B89E-EFFBD7515963}"/>
    <cellStyle name="Currency 5 4 11 3 2 4" xfId="18468" xr:uid="{368CB815-F6D0-4609-8F51-ED19F8980EF6}"/>
    <cellStyle name="Currency 5 4 11 3 3" xfId="45680" xr:uid="{E96FF7A2-3C90-475B-8E51-ECDAC8382122}"/>
    <cellStyle name="Currency 5 4 11 3 4" xfId="32030" xr:uid="{72F7A82B-F72D-4B14-89FC-A99930532007}"/>
    <cellStyle name="Currency 5 4 11 3 5" xfId="18467" xr:uid="{24248B43-210D-488D-8733-D8F21A8D44CA}"/>
    <cellStyle name="Currency 5 4 11 4" xfId="4289" xr:uid="{F3375038-2917-4D1E-ACC1-B0BA7A4F3FE7}"/>
    <cellStyle name="Currency 5 4 11 4 2" xfId="45682" xr:uid="{F5656652-C239-4924-A8AF-D46F5904D8DD}"/>
    <cellStyle name="Currency 5 4 11 4 3" xfId="32032" xr:uid="{2FC3A38C-3C1D-4F26-8E6E-9C9EAAB6B19D}"/>
    <cellStyle name="Currency 5 4 11 4 4" xfId="18469" xr:uid="{905BEBE3-9CC0-4341-9057-C3CD44B01E4F}"/>
    <cellStyle name="Currency 5 4 11 5" xfId="45677" xr:uid="{08B2B8B3-D291-443C-97E7-19DE9CB4D656}"/>
    <cellStyle name="Currency 5 4 11 6" xfId="32027" xr:uid="{58837031-5245-4A30-BEE4-EB4B211BB785}"/>
    <cellStyle name="Currency 5 4 11 7" xfId="18464" xr:uid="{84CA8D4C-A35A-4ED8-AAF6-B84F58970891}"/>
    <cellStyle name="Currency 5 4 12" xfId="4290" xr:uid="{15C204AD-2FF2-4C28-9968-1BC2934ED702}"/>
    <cellStyle name="Currency 5 4 12 2" xfId="4291" xr:uid="{4F5F2553-6FD9-4344-B8B2-52736A09EDE3}"/>
    <cellStyle name="Currency 5 4 12 2 2" xfId="4292" xr:uid="{8380B0B5-8F63-4DD6-83CB-B210D2A3384F}"/>
    <cellStyle name="Currency 5 4 12 2 2 2" xfId="45685" xr:uid="{41DEC8BF-377E-4BE2-8AF6-11A2A46B4794}"/>
    <cellStyle name="Currency 5 4 12 2 2 3" xfId="32035" xr:uid="{CB786BB9-BE48-4998-B4EF-94693A740D39}"/>
    <cellStyle name="Currency 5 4 12 2 2 4" xfId="18472" xr:uid="{E3B3EDF1-E5A0-473A-8144-D997A5F7B238}"/>
    <cellStyle name="Currency 5 4 12 2 3" xfId="45684" xr:uid="{0FE2D81C-7F2F-4A37-B93C-AAADF759CAF0}"/>
    <cellStyle name="Currency 5 4 12 2 4" xfId="32034" xr:uid="{0DA84CD5-18D1-43FA-8B1B-1E5478543923}"/>
    <cellStyle name="Currency 5 4 12 2 5" xfId="18471" xr:uid="{B8E5A1E7-F905-47C7-8B49-E06B2B4FCACA}"/>
    <cellStyle name="Currency 5 4 12 3" xfId="4293" xr:uid="{638EF3F0-BFCB-4DF6-A95E-AEBD7ED2D644}"/>
    <cellStyle name="Currency 5 4 12 3 2" xfId="4294" xr:uid="{764B683E-EFB6-436C-B04C-6E3B5C01DEF7}"/>
    <cellStyle name="Currency 5 4 12 3 2 2" xfId="45687" xr:uid="{F04CAE78-A558-4CC8-9AC5-A2014DDDF017}"/>
    <cellStyle name="Currency 5 4 12 3 2 3" xfId="32037" xr:uid="{012429B0-F55E-4445-B4CB-CB8399E8CB65}"/>
    <cellStyle name="Currency 5 4 12 3 2 4" xfId="18474" xr:uid="{A8F35C50-C951-4170-8853-63FA48307BE2}"/>
    <cellStyle name="Currency 5 4 12 3 3" xfId="45686" xr:uid="{B2BD4590-75C3-46FA-8DBA-A7E021796F1C}"/>
    <cellStyle name="Currency 5 4 12 3 4" xfId="32036" xr:uid="{FB5042D1-C687-4192-B62F-C24FF50DBF1B}"/>
    <cellStyle name="Currency 5 4 12 3 5" xfId="18473" xr:uid="{BD93F4D3-D3E4-4F1D-9586-9A382E1825A3}"/>
    <cellStyle name="Currency 5 4 12 4" xfId="4295" xr:uid="{09F675D3-B830-4678-93B1-F2A9DF4513F8}"/>
    <cellStyle name="Currency 5 4 12 4 2" xfId="45688" xr:uid="{53C5CB33-F505-43F1-9BB3-066FACED4114}"/>
    <cellStyle name="Currency 5 4 12 4 3" xfId="32038" xr:uid="{44407BBE-4C61-440E-98E0-2E44A670538B}"/>
    <cellStyle name="Currency 5 4 12 4 4" xfId="18475" xr:uid="{E3A2975D-5D05-45A4-8744-64C959FC6B54}"/>
    <cellStyle name="Currency 5 4 12 5" xfId="45683" xr:uid="{D9D2BCDD-061E-4C9A-9D6B-335E2280BA85}"/>
    <cellStyle name="Currency 5 4 12 6" xfId="32033" xr:uid="{674E3674-4AA6-447B-BFF5-64B8A921D174}"/>
    <cellStyle name="Currency 5 4 12 7" xfId="18470" xr:uid="{32CF71A1-6584-4442-B719-992C91D285D4}"/>
    <cellStyle name="Currency 5 4 13" xfId="4296" xr:uid="{F91BAF30-B07A-4F87-B2CC-7B0DDAD87A5D}"/>
    <cellStyle name="Currency 5 4 13 2" xfId="4297" xr:uid="{019525BD-1E07-4E6B-BA0B-4504DD1C175F}"/>
    <cellStyle name="Currency 5 4 13 2 2" xfId="4298" xr:uid="{FA3D655E-421D-4012-AA42-0CC290C04FFC}"/>
    <cellStyle name="Currency 5 4 13 2 2 2" xfId="45691" xr:uid="{9E907C92-9732-4262-9BC0-F8DF45952284}"/>
    <cellStyle name="Currency 5 4 13 2 2 3" xfId="32041" xr:uid="{175CB3C7-28EB-49AA-9B88-6D21A364FC38}"/>
    <cellStyle name="Currency 5 4 13 2 2 4" xfId="18478" xr:uid="{269B8380-4610-4123-8F4A-3E2B595F3754}"/>
    <cellStyle name="Currency 5 4 13 2 3" xfId="45690" xr:uid="{AAAC710F-FF65-470F-AC1A-A53DE0731153}"/>
    <cellStyle name="Currency 5 4 13 2 4" xfId="32040" xr:uid="{BF68E982-87F3-43A2-A76F-7519EE476A65}"/>
    <cellStyle name="Currency 5 4 13 2 5" xfId="18477" xr:uid="{1115FB0B-693E-4F3B-AEBB-AC0FE8EC72DA}"/>
    <cellStyle name="Currency 5 4 13 3" xfId="4299" xr:uid="{21B9F8E1-C71D-431F-9909-C85FF03D5CA7}"/>
    <cellStyle name="Currency 5 4 13 3 2" xfId="4300" xr:uid="{ED1BF1E5-4AD0-409B-BDB1-F1C7D44436AE}"/>
    <cellStyle name="Currency 5 4 13 3 2 2" xfId="45693" xr:uid="{6A48C779-F4A1-44B4-8466-48052C2B4B25}"/>
    <cellStyle name="Currency 5 4 13 3 2 3" xfId="32043" xr:uid="{F0B4D180-D812-4BFB-9584-4573218374B5}"/>
    <cellStyle name="Currency 5 4 13 3 2 4" xfId="18480" xr:uid="{782784EC-841A-40A6-9D42-0264036AD8A5}"/>
    <cellStyle name="Currency 5 4 13 3 3" xfId="45692" xr:uid="{211AA1C7-E314-4FEC-8E13-1EB17BF00E78}"/>
    <cellStyle name="Currency 5 4 13 3 4" xfId="32042" xr:uid="{0F37877B-8FFB-4177-B487-0A5AFC2B3860}"/>
    <cellStyle name="Currency 5 4 13 3 5" xfId="18479" xr:uid="{38764B19-E0D2-4284-87C9-A76E32C4DDC9}"/>
    <cellStyle name="Currency 5 4 13 4" xfId="4301" xr:uid="{AD3035D7-1B2B-4044-A1A1-891D332A1BAD}"/>
    <cellStyle name="Currency 5 4 13 4 2" xfId="45694" xr:uid="{A9A5BCFA-132F-4E8C-BCDB-35A360131441}"/>
    <cellStyle name="Currency 5 4 13 4 3" xfId="32044" xr:uid="{FEA38EAC-6FEF-4315-98F9-89CDB849E29E}"/>
    <cellStyle name="Currency 5 4 13 4 4" xfId="18481" xr:uid="{5B606A7B-19A5-4099-A46D-A02DB22A8EC8}"/>
    <cellStyle name="Currency 5 4 13 5" xfId="45689" xr:uid="{7EEA4D96-8EB9-4FB9-94F2-DA15F5D47DD9}"/>
    <cellStyle name="Currency 5 4 13 6" xfId="32039" xr:uid="{8B390AF4-E076-4DD6-9F0C-C737A36337F5}"/>
    <cellStyle name="Currency 5 4 13 7" xfId="18476" xr:uid="{379A9825-2D13-4783-B115-FD029D050C1A}"/>
    <cellStyle name="Currency 5 4 14" xfId="4302" xr:uid="{37677D4D-64E5-494E-AB94-EEE6D4F32E6E}"/>
    <cellStyle name="Currency 5 4 14 2" xfId="4303" xr:uid="{C6FF40F9-DA11-48C2-965B-2230234A79D2}"/>
    <cellStyle name="Currency 5 4 14 2 2" xfId="45696" xr:uid="{36C39837-F54A-44CD-871B-AE9CD867B95D}"/>
    <cellStyle name="Currency 5 4 14 2 3" xfId="32046" xr:uid="{7F09A7CF-5E1B-425C-A6F3-CECEE79669FF}"/>
    <cellStyle name="Currency 5 4 14 2 4" xfId="18483" xr:uid="{F8895502-13F4-47EF-A88E-BE7B263D132C}"/>
    <cellStyle name="Currency 5 4 14 3" xfId="45695" xr:uid="{30AF2E8D-C49A-4674-BC68-F8447FFAA882}"/>
    <cellStyle name="Currency 5 4 14 4" xfId="32045" xr:uid="{563B0B3D-CD52-41DA-A991-6914860D1E04}"/>
    <cellStyle name="Currency 5 4 14 5" xfId="18482" xr:uid="{DFA9E8A0-980E-4671-BC3C-05FB2D29151A}"/>
    <cellStyle name="Currency 5 4 15" xfId="4304" xr:uid="{7B5F3A37-CB08-4933-869A-70B8C58E8830}"/>
    <cellStyle name="Currency 5 4 15 2" xfId="4305" xr:uid="{DC1308E9-526D-4C68-87E8-05775A9F5443}"/>
    <cellStyle name="Currency 5 4 15 2 2" xfId="45698" xr:uid="{22BF12BD-8E79-4CE7-8457-E64B3F11F0C6}"/>
    <cellStyle name="Currency 5 4 15 2 3" xfId="32048" xr:uid="{8ADF3E34-CCE1-45DC-990D-A98DD5F22E61}"/>
    <cellStyle name="Currency 5 4 15 2 4" xfId="18485" xr:uid="{09C025C1-0C74-456D-A0C4-9AA85E8A164C}"/>
    <cellStyle name="Currency 5 4 15 3" xfId="45697" xr:uid="{EF0F8C05-5E84-4ADF-A09D-DD7AAA67EBD0}"/>
    <cellStyle name="Currency 5 4 15 4" xfId="32047" xr:uid="{51FDDE42-AAB3-4F09-82E9-DD49384153AF}"/>
    <cellStyle name="Currency 5 4 15 5" xfId="18484" xr:uid="{ABD674D5-951F-452B-A531-DF1471BDC518}"/>
    <cellStyle name="Currency 5 4 16" xfId="4306" xr:uid="{56982423-097A-4D47-87D2-7EF4F155CEFE}"/>
    <cellStyle name="Currency 5 4 16 2" xfId="45699" xr:uid="{18E4B486-CFD1-44A2-B3EF-F17FF9DCB6E0}"/>
    <cellStyle name="Currency 5 4 16 3" xfId="32049" xr:uid="{E8379981-A841-46C2-ACD1-B6D841D17559}"/>
    <cellStyle name="Currency 5 4 16 4" xfId="18486" xr:uid="{67A4C7D7-2D9C-48D5-AF16-90378C151572}"/>
    <cellStyle name="Currency 5 4 17" xfId="45670" xr:uid="{20E13A04-6C55-49A0-8CAB-9B799EB2309A}"/>
    <cellStyle name="Currency 5 4 18" xfId="32020" xr:uid="{7525F5B8-99C4-490A-BF1C-F8FC86C209EC}"/>
    <cellStyle name="Currency 5 4 19" xfId="18457" xr:uid="{90866F0C-3ACC-430C-BDCC-1E10BE2912BD}"/>
    <cellStyle name="Currency 5 4 2" xfId="4307" xr:uid="{D15ABB2D-EE6D-4EB9-A1AA-A64CB845024C}"/>
    <cellStyle name="Currency 5 4 2 10" xfId="32050" xr:uid="{10BCB2C5-489C-4C02-8517-0BBF4A453DB1}"/>
    <cellStyle name="Currency 5 4 2 11" xfId="18487" xr:uid="{DF1B4CB6-10CF-4F87-A2EF-4F379CA54E89}"/>
    <cellStyle name="Currency 5 4 2 2" xfId="4308" xr:uid="{1DD1993D-5C24-4D17-9141-1704155AFFB9}"/>
    <cellStyle name="Currency 5 4 2 2 2" xfId="4309" xr:uid="{C0163EF9-80A2-4A57-9615-80CF258922D7}"/>
    <cellStyle name="Currency 5 4 2 2 2 2" xfId="4310" xr:uid="{D5385699-3779-497F-B904-0753630B439E}"/>
    <cellStyle name="Currency 5 4 2 2 2 2 2" xfId="4311" xr:uid="{94066DB3-5B71-4FBB-9F21-258246FA6BB1}"/>
    <cellStyle name="Currency 5 4 2 2 2 2 2 2" xfId="45704" xr:uid="{67B080A4-4F59-4E8B-A2D0-4D783A799440}"/>
    <cellStyle name="Currency 5 4 2 2 2 2 2 3" xfId="32054" xr:uid="{2FBD3235-8515-4CE2-A142-DFC6FF2E62B3}"/>
    <cellStyle name="Currency 5 4 2 2 2 2 2 4" xfId="18491" xr:uid="{7CAF7EDC-A240-441A-8779-68DC749D550F}"/>
    <cellStyle name="Currency 5 4 2 2 2 2 3" xfId="45703" xr:uid="{FD651908-7466-4912-B735-91E4EAA30019}"/>
    <cellStyle name="Currency 5 4 2 2 2 2 4" xfId="32053" xr:uid="{B1F7E960-C1DC-465F-BBAB-54FBF2C77562}"/>
    <cellStyle name="Currency 5 4 2 2 2 2 5" xfId="18490" xr:uid="{6A7D99C0-B677-49A4-866F-E076B6753456}"/>
    <cellStyle name="Currency 5 4 2 2 2 3" xfId="4312" xr:uid="{083BE42A-F14B-405C-87BD-AFC61A0C32A9}"/>
    <cellStyle name="Currency 5 4 2 2 2 3 2" xfId="4313" xr:uid="{2818B883-4D23-46D5-B143-A3B06C4E3152}"/>
    <cellStyle name="Currency 5 4 2 2 2 3 2 2" xfId="45706" xr:uid="{E1E0AAB4-835B-4BFE-91A9-15E6353E9780}"/>
    <cellStyle name="Currency 5 4 2 2 2 3 2 3" xfId="32056" xr:uid="{FD0AB03E-5EC8-4244-BE49-48B8E4FC1B3F}"/>
    <cellStyle name="Currency 5 4 2 2 2 3 2 4" xfId="18493" xr:uid="{21FF6837-7868-4C71-82DF-6EF0F0F9098B}"/>
    <cellStyle name="Currency 5 4 2 2 2 3 3" xfId="45705" xr:uid="{B5DE1388-F43F-4BAE-9892-BDEA9E1DF3B2}"/>
    <cellStyle name="Currency 5 4 2 2 2 3 4" xfId="32055" xr:uid="{CB5DF6BF-4906-4707-885B-6FB932BA3D75}"/>
    <cellStyle name="Currency 5 4 2 2 2 3 5" xfId="18492" xr:uid="{BABAFA33-65F8-4883-9897-048684FB176D}"/>
    <cellStyle name="Currency 5 4 2 2 2 4" xfId="4314" xr:uid="{B27316AE-C27B-4185-900E-23AEF8239267}"/>
    <cellStyle name="Currency 5 4 2 2 2 4 2" xfId="45707" xr:uid="{4AF14FAC-8AB3-455B-8853-06EAC535909F}"/>
    <cellStyle name="Currency 5 4 2 2 2 4 3" xfId="32057" xr:uid="{00F5F9E5-A7EE-40C3-922A-D323B268B4A0}"/>
    <cellStyle name="Currency 5 4 2 2 2 4 4" xfId="18494" xr:uid="{C843DE23-0DBF-46E1-A2D1-2CA564048E88}"/>
    <cellStyle name="Currency 5 4 2 2 2 5" xfId="45702" xr:uid="{8E437EDD-EE24-495B-BF23-B727722E1C47}"/>
    <cellStyle name="Currency 5 4 2 2 2 6" xfId="32052" xr:uid="{C99DC02E-2C4F-4B99-8706-8FC65445AB36}"/>
    <cellStyle name="Currency 5 4 2 2 2 7" xfId="18489" xr:uid="{B042C616-3541-412B-83DD-42B0C5D0925B}"/>
    <cellStyle name="Currency 5 4 2 2 3" xfId="4315" xr:uid="{44EC48FF-93DC-42EA-AA20-60C10AE2E800}"/>
    <cellStyle name="Currency 5 4 2 2 3 2" xfId="4316" xr:uid="{3F42FDCD-AC9C-44D2-A912-2DFFDCDE0C1B}"/>
    <cellStyle name="Currency 5 4 2 2 3 2 2" xfId="45709" xr:uid="{AFAC73C3-F0F3-46B0-AFEB-23E7D34E466E}"/>
    <cellStyle name="Currency 5 4 2 2 3 2 3" xfId="32059" xr:uid="{34AF92C1-9956-4A68-9D38-91976AC1E1B9}"/>
    <cellStyle name="Currency 5 4 2 2 3 2 4" xfId="18496" xr:uid="{E547D81E-F004-4A82-8656-FEB4930B2F7B}"/>
    <cellStyle name="Currency 5 4 2 2 3 3" xfId="45708" xr:uid="{734E05A8-E09C-4717-B7F2-4354AEF9BDC3}"/>
    <cellStyle name="Currency 5 4 2 2 3 4" xfId="32058" xr:uid="{30A99550-C9DE-4988-A2CA-C1836CABF34C}"/>
    <cellStyle name="Currency 5 4 2 2 3 5" xfId="18495" xr:uid="{3004EE9F-547A-4EDE-8858-C1ADD4EE5C89}"/>
    <cellStyle name="Currency 5 4 2 2 4" xfId="4317" xr:uid="{68D3485A-C2C2-4C7F-95B7-6BC33E920C7C}"/>
    <cellStyle name="Currency 5 4 2 2 4 2" xfId="4318" xr:uid="{5CFB97C1-85E5-47CD-B209-9909B229BF83}"/>
    <cellStyle name="Currency 5 4 2 2 4 2 2" xfId="45711" xr:uid="{E22C9E71-1F63-4AB3-83EE-C76135DFACB8}"/>
    <cellStyle name="Currency 5 4 2 2 4 2 3" xfId="32061" xr:uid="{B1AA2715-EB8C-4133-9879-D1F5AD86A5A8}"/>
    <cellStyle name="Currency 5 4 2 2 4 2 4" xfId="18498" xr:uid="{A7A58765-F64F-4932-B45B-9BD76B328971}"/>
    <cellStyle name="Currency 5 4 2 2 4 3" xfId="45710" xr:uid="{DBE0DFD8-8911-404E-A2FE-B1AB68DEA83D}"/>
    <cellStyle name="Currency 5 4 2 2 4 4" xfId="32060" xr:uid="{09A0E358-DD3B-4AF6-ADB2-0CCD87E0B758}"/>
    <cellStyle name="Currency 5 4 2 2 4 5" xfId="18497" xr:uid="{37D0D060-611C-45F1-B555-E1C49FF4FD9E}"/>
    <cellStyle name="Currency 5 4 2 2 5" xfId="4319" xr:uid="{BB43F015-C50D-488E-86D3-AC7192D4602B}"/>
    <cellStyle name="Currency 5 4 2 2 5 2" xfId="45712" xr:uid="{62625B8F-0FCB-44EA-A73D-9FD8CCF83706}"/>
    <cellStyle name="Currency 5 4 2 2 5 3" xfId="32062" xr:uid="{96F20935-3080-461B-B35B-19B16E6EC4F8}"/>
    <cellStyle name="Currency 5 4 2 2 5 4" xfId="18499" xr:uid="{C72A2D9A-368F-4DAB-8C61-76BD5F33404B}"/>
    <cellStyle name="Currency 5 4 2 2 6" xfId="45701" xr:uid="{E271B6EA-546F-470A-BEB1-C2297562D650}"/>
    <cellStyle name="Currency 5 4 2 2 7" xfId="32051" xr:uid="{AF0E6F1F-0007-46D9-9F91-45A56D0ED6DC}"/>
    <cellStyle name="Currency 5 4 2 2 8" xfId="18488" xr:uid="{348694E6-A56E-4CD0-A63D-82279F4AA2B9}"/>
    <cellStyle name="Currency 5 4 2 3" xfId="4320" xr:uid="{DFB27E03-5141-4BE1-A49B-E3F3AB646E72}"/>
    <cellStyle name="Currency 5 4 2 3 2" xfId="4321" xr:uid="{4DDF68E1-17D2-4991-9FEA-B9913D3CDB5C}"/>
    <cellStyle name="Currency 5 4 2 3 2 2" xfId="4322" xr:uid="{869E4E49-ED94-44D2-8E7A-8B38D6E23D77}"/>
    <cellStyle name="Currency 5 4 2 3 2 2 2" xfId="45715" xr:uid="{5ABC0E51-551B-46AC-ACE7-6ABAE4EE0A1E}"/>
    <cellStyle name="Currency 5 4 2 3 2 2 3" xfId="32065" xr:uid="{4F9DBF37-AA62-421A-8012-5BCB644960C7}"/>
    <cellStyle name="Currency 5 4 2 3 2 2 4" xfId="18502" xr:uid="{68DE4938-7691-4A37-89C8-EAF1AB8CC93F}"/>
    <cellStyle name="Currency 5 4 2 3 2 3" xfId="45714" xr:uid="{EDCDB6BB-7C9C-4B12-B84D-B824C364A47C}"/>
    <cellStyle name="Currency 5 4 2 3 2 4" xfId="32064" xr:uid="{484665F6-0B55-437A-AA03-483E2492E7FB}"/>
    <cellStyle name="Currency 5 4 2 3 2 5" xfId="18501" xr:uid="{5D92733A-579F-4C1A-8E08-5EA369CC30F3}"/>
    <cellStyle name="Currency 5 4 2 3 3" xfId="4323" xr:uid="{FC910D01-167F-405E-A0F4-2C167396E984}"/>
    <cellStyle name="Currency 5 4 2 3 3 2" xfId="4324" xr:uid="{DCB7CB11-2F96-4BC5-B9DD-B5750E7730AA}"/>
    <cellStyle name="Currency 5 4 2 3 3 2 2" xfId="45717" xr:uid="{C5B064B8-C507-42B9-989C-E8D8A986BC62}"/>
    <cellStyle name="Currency 5 4 2 3 3 2 3" xfId="32067" xr:uid="{AF8E4585-BC17-4DF8-ADBB-A0D96330C4FE}"/>
    <cellStyle name="Currency 5 4 2 3 3 2 4" xfId="18504" xr:uid="{87F81B3A-2174-4459-8382-9738F66EC6F6}"/>
    <cellStyle name="Currency 5 4 2 3 3 3" xfId="45716" xr:uid="{82E1072C-7DBC-4658-8DB9-02E4888BA317}"/>
    <cellStyle name="Currency 5 4 2 3 3 4" xfId="32066" xr:uid="{BF560772-19C8-4F8D-B783-343D9A4722AC}"/>
    <cellStyle name="Currency 5 4 2 3 3 5" xfId="18503" xr:uid="{62C4BB90-A1FE-42C1-AAB5-8D7A00BC9C95}"/>
    <cellStyle name="Currency 5 4 2 3 4" xfId="4325" xr:uid="{27854A8D-E5F9-4133-ACF9-8B605DDF9616}"/>
    <cellStyle name="Currency 5 4 2 3 4 2" xfId="45718" xr:uid="{6A01F686-7F3B-4BCD-869E-92F85B7AA8E0}"/>
    <cellStyle name="Currency 5 4 2 3 4 3" xfId="32068" xr:uid="{DFD6DAF2-6B13-490D-9D1A-56E782885C2F}"/>
    <cellStyle name="Currency 5 4 2 3 4 4" xfId="18505" xr:uid="{89B7D1B7-34FC-43A1-B410-C7927E6C1451}"/>
    <cellStyle name="Currency 5 4 2 3 5" xfId="45713" xr:uid="{65022A11-C986-48D1-9508-40241FD75C8E}"/>
    <cellStyle name="Currency 5 4 2 3 6" xfId="32063" xr:uid="{45F00B1C-726F-4920-9A98-5C804A5F2C23}"/>
    <cellStyle name="Currency 5 4 2 3 7" xfId="18500" xr:uid="{CBB3F22E-D06A-4630-B271-FD2CD73B0B06}"/>
    <cellStyle name="Currency 5 4 2 4" xfId="4326" xr:uid="{9C78D7E6-6722-46AF-92F4-F839C480983A}"/>
    <cellStyle name="Currency 5 4 2 4 2" xfId="4327" xr:uid="{F8E30BFC-D0CE-4A3C-9C8E-49F4F67FBB4E}"/>
    <cellStyle name="Currency 5 4 2 4 2 2" xfId="4328" xr:uid="{639E12E6-1632-4719-8049-230F97DBE852}"/>
    <cellStyle name="Currency 5 4 2 4 2 2 2" xfId="45721" xr:uid="{6287ED0B-BCA5-4418-B747-245E8411DBFA}"/>
    <cellStyle name="Currency 5 4 2 4 2 2 3" xfId="32071" xr:uid="{7151E892-F7B4-4540-8DA2-9EA76CE9D134}"/>
    <cellStyle name="Currency 5 4 2 4 2 2 4" xfId="18508" xr:uid="{B4318DE4-B48B-4DAF-B7E8-3BB5A11D8DDB}"/>
    <cellStyle name="Currency 5 4 2 4 2 3" xfId="45720" xr:uid="{5221B05C-2979-4C77-9ACA-6C1A68CB480A}"/>
    <cellStyle name="Currency 5 4 2 4 2 4" xfId="32070" xr:uid="{84C41BDB-CA3E-4A8F-A949-8482ABEDBAAB}"/>
    <cellStyle name="Currency 5 4 2 4 2 5" xfId="18507" xr:uid="{41AF5A31-A5FD-4B66-93E3-C099E3EFCD84}"/>
    <cellStyle name="Currency 5 4 2 4 3" xfId="4329" xr:uid="{204C1DC0-D2D5-4114-BF58-C2E1380E224C}"/>
    <cellStyle name="Currency 5 4 2 4 3 2" xfId="4330" xr:uid="{CACBCC22-D3F8-4F46-AB1F-9DD75ABA076D}"/>
    <cellStyle name="Currency 5 4 2 4 3 2 2" xfId="45723" xr:uid="{D758B719-C6E3-46DF-9261-55F806941EFE}"/>
    <cellStyle name="Currency 5 4 2 4 3 2 3" xfId="32073" xr:uid="{B0973100-B67E-467D-BD27-65BF2FBD6279}"/>
    <cellStyle name="Currency 5 4 2 4 3 2 4" xfId="18510" xr:uid="{A0DFA69C-A96D-4154-AB6F-DA7E4D1A3F68}"/>
    <cellStyle name="Currency 5 4 2 4 3 3" xfId="45722" xr:uid="{73217FF7-5F06-4C96-BDF8-F12188CADD60}"/>
    <cellStyle name="Currency 5 4 2 4 3 4" xfId="32072" xr:uid="{8AD644CD-B77E-4E7E-922A-0D93E39FDEBA}"/>
    <cellStyle name="Currency 5 4 2 4 3 5" xfId="18509" xr:uid="{0607A867-38C1-4277-9731-434BB2B8C5EA}"/>
    <cellStyle name="Currency 5 4 2 4 4" xfId="4331" xr:uid="{F3515A43-7408-4704-8064-536F4227A2A6}"/>
    <cellStyle name="Currency 5 4 2 4 4 2" xfId="45724" xr:uid="{402B804D-CCF0-41C1-99BB-26DBB467737E}"/>
    <cellStyle name="Currency 5 4 2 4 4 3" xfId="32074" xr:uid="{01949A8C-6920-45F1-90F4-C5E88AA5021C}"/>
    <cellStyle name="Currency 5 4 2 4 4 4" xfId="18511" xr:uid="{B63DCC74-40B0-4079-BB5A-D87491A73A92}"/>
    <cellStyle name="Currency 5 4 2 4 5" xfId="45719" xr:uid="{54B67C40-6246-4C7C-B3AA-100F593119D0}"/>
    <cellStyle name="Currency 5 4 2 4 6" xfId="32069" xr:uid="{DAEA709D-5E3F-4996-A3C6-094D71CEDBBE}"/>
    <cellStyle name="Currency 5 4 2 4 7" xfId="18506" xr:uid="{6B42C61A-566D-49D4-8BFA-AC1719DE8DAC}"/>
    <cellStyle name="Currency 5 4 2 5" xfId="4332" xr:uid="{E7B20C27-E8C4-4A37-9D24-835DD57CAC17}"/>
    <cellStyle name="Currency 5 4 2 5 2" xfId="4333" xr:uid="{F4556D73-F779-4F2B-88DE-CF33AF2891B9}"/>
    <cellStyle name="Currency 5 4 2 5 2 2" xfId="4334" xr:uid="{4A7E3DCF-5D30-4667-891B-28947AA943E1}"/>
    <cellStyle name="Currency 5 4 2 5 2 2 2" xfId="45727" xr:uid="{FA4E98AF-CBA1-4177-AF08-226D61FF3C96}"/>
    <cellStyle name="Currency 5 4 2 5 2 2 3" xfId="32077" xr:uid="{C78390F2-3A61-4B94-A49E-2423F7F4F6E4}"/>
    <cellStyle name="Currency 5 4 2 5 2 2 4" xfId="18514" xr:uid="{75D7AA09-431D-4F3B-8F6B-F008240A3FDF}"/>
    <cellStyle name="Currency 5 4 2 5 2 3" xfId="45726" xr:uid="{93BFCE03-9D69-4703-9C30-C47115FE3C36}"/>
    <cellStyle name="Currency 5 4 2 5 2 4" xfId="32076" xr:uid="{37BF3E2C-430F-4709-A9B1-385A7E0CEF41}"/>
    <cellStyle name="Currency 5 4 2 5 2 5" xfId="18513" xr:uid="{EA818F36-9F65-4574-A194-33BFB2D1A23C}"/>
    <cellStyle name="Currency 5 4 2 5 3" xfId="4335" xr:uid="{0EC0A5B3-261D-4B17-8B82-AEE45D9F58B4}"/>
    <cellStyle name="Currency 5 4 2 5 3 2" xfId="4336" xr:uid="{17F20E95-A46C-42F8-B816-429B6438F0B9}"/>
    <cellStyle name="Currency 5 4 2 5 3 2 2" xfId="45729" xr:uid="{3A9221A6-DF37-49AF-8764-BF5B2AEA0107}"/>
    <cellStyle name="Currency 5 4 2 5 3 2 3" xfId="32079" xr:uid="{62ECB819-2BFE-48EA-904D-E4765BC2B396}"/>
    <cellStyle name="Currency 5 4 2 5 3 2 4" xfId="18516" xr:uid="{CB9876DE-CA05-4D7E-9A10-9DBD4F82AEBB}"/>
    <cellStyle name="Currency 5 4 2 5 3 3" xfId="45728" xr:uid="{5CDAECAF-E969-4229-BA52-0861FC464EC3}"/>
    <cellStyle name="Currency 5 4 2 5 3 4" xfId="32078" xr:uid="{7745CFF6-B1DB-46DF-93FA-0687F77A6E99}"/>
    <cellStyle name="Currency 5 4 2 5 3 5" xfId="18515" xr:uid="{A0854961-CC24-4C81-986C-0A89BE4400C6}"/>
    <cellStyle name="Currency 5 4 2 5 4" xfId="4337" xr:uid="{80828E4D-5814-4BB5-8719-835BFE9A0C72}"/>
    <cellStyle name="Currency 5 4 2 5 4 2" xfId="45730" xr:uid="{F98CDDEC-DF12-4F45-A108-378E81A6C1CD}"/>
    <cellStyle name="Currency 5 4 2 5 4 3" xfId="32080" xr:uid="{50AE1D27-F80A-459F-AE9E-8929D58A7D79}"/>
    <cellStyle name="Currency 5 4 2 5 4 4" xfId="18517" xr:uid="{4617F2F3-8EAB-4AF9-A76A-AB5BE4DC800A}"/>
    <cellStyle name="Currency 5 4 2 5 5" xfId="45725" xr:uid="{9B0D98CA-F0CA-4517-9297-CB89D7FF7EA7}"/>
    <cellStyle name="Currency 5 4 2 5 6" xfId="32075" xr:uid="{3565168C-4FBB-457E-88CF-A6C402FA3B50}"/>
    <cellStyle name="Currency 5 4 2 5 7" xfId="18512" xr:uid="{207BD60E-9863-4F96-A03B-7D0284B5030F}"/>
    <cellStyle name="Currency 5 4 2 6" xfId="4338" xr:uid="{5D0087C6-2505-4BA7-A3AE-AB8F297AFD7B}"/>
    <cellStyle name="Currency 5 4 2 6 2" xfId="4339" xr:uid="{A10635B2-CDF5-4C5B-B884-7D222C8E8700}"/>
    <cellStyle name="Currency 5 4 2 6 2 2" xfId="45732" xr:uid="{7F28839B-821E-42B3-AE61-F979FE428563}"/>
    <cellStyle name="Currency 5 4 2 6 2 3" xfId="32082" xr:uid="{62E33F3B-92E8-462C-95A7-5C7FBFDFBA4E}"/>
    <cellStyle name="Currency 5 4 2 6 2 4" xfId="18519" xr:uid="{7935CD7E-44AD-4BC8-8487-804BB45E335B}"/>
    <cellStyle name="Currency 5 4 2 6 3" xfId="45731" xr:uid="{CE088E60-1A8D-4F31-B4D7-92FF62752312}"/>
    <cellStyle name="Currency 5 4 2 6 4" xfId="32081" xr:uid="{2F07710D-415B-4A76-8912-DDA41F6C63B4}"/>
    <cellStyle name="Currency 5 4 2 6 5" xfId="18518" xr:uid="{0BDC522D-2EB2-4A05-961A-A96E550E812E}"/>
    <cellStyle name="Currency 5 4 2 7" xfId="4340" xr:uid="{90C3ECAD-2316-489C-BC34-2C0821C21AFB}"/>
    <cellStyle name="Currency 5 4 2 7 2" xfId="4341" xr:uid="{7CCA6C90-67B6-4E7E-8E81-F908ABA0FED2}"/>
    <cellStyle name="Currency 5 4 2 7 2 2" xfId="45734" xr:uid="{147E3982-1F20-4B7B-83CA-BB07E4ABFF1A}"/>
    <cellStyle name="Currency 5 4 2 7 2 3" xfId="32084" xr:uid="{6FDD8EF8-E957-44F0-AA23-3067FBFC17ED}"/>
    <cellStyle name="Currency 5 4 2 7 2 4" xfId="18521" xr:uid="{B5ABE177-AB16-4DDF-8D36-64F09DE10D9A}"/>
    <cellStyle name="Currency 5 4 2 7 3" xfId="45733" xr:uid="{431002A0-2D41-47A2-A146-605AB4098285}"/>
    <cellStyle name="Currency 5 4 2 7 4" xfId="32083" xr:uid="{5A4D4A19-17A7-4DF9-81E6-F20CA5B87AE1}"/>
    <cellStyle name="Currency 5 4 2 7 5" xfId="18520" xr:uid="{26B82415-5556-4178-A911-4AA3D66EB76B}"/>
    <cellStyle name="Currency 5 4 2 8" xfId="4342" xr:uid="{285DD12B-D1FC-439B-974B-29FBD1585BB1}"/>
    <cellStyle name="Currency 5 4 2 8 2" xfId="45735" xr:uid="{733B0517-7B38-470F-BDCB-DD20CAB55C1E}"/>
    <cellStyle name="Currency 5 4 2 8 3" xfId="32085" xr:uid="{32320276-8024-4734-A346-B0F75144A6A8}"/>
    <cellStyle name="Currency 5 4 2 8 4" xfId="18522" xr:uid="{DCEBAD99-FFBF-4C2C-B06F-B0E78932ADFE}"/>
    <cellStyle name="Currency 5 4 2 9" xfId="45700" xr:uid="{F5554860-04DD-4F63-A2D4-B4759F56D091}"/>
    <cellStyle name="Currency 5 4 3" xfId="4343" xr:uid="{EF9217A2-1DA3-487B-A0E0-F2B9F4F0A545}"/>
    <cellStyle name="Currency 5 4 3 10" xfId="32086" xr:uid="{5C5B8277-6AC5-4400-A002-9A79F27485D9}"/>
    <cellStyle name="Currency 5 4 3 11" xfId="18523" xr:uid="{13880066-9611-4D96-8644-0A84EB301866}"/>
    <cellStyle name="Currency 5 4 3 2" xfId="4344" xr:uid="{8EC2D8B4-CD2D-47E8-9A15-BB11B4CC879D}"/>
    <cellStyle name="Currency 5 4 3 2 2" xfId="4345" xr:uid="{D0FEFFEE-594C-40ED-A904-1BA28DA4640C}"/>
    <cellStyle name="Currency 5 4 3 2 2 2" xfId="4346" xr:uid="{4F42E155-0F39-41B0-8840-A6539E778971}"/>
    <cellStyle name="Currency 5 4 3 2 2 2 2" xfId="4347" xr:uid="{140DD747-67E6-4564-9CE3-B0612FD3FDED}"/>
    <cellStyle name="Currency 5 4 3 2 2 2 2 2" xfId="45740" xr:uid="{76289AA2-69C8-4928-8851-9641F00A8C00}"/>
    <cellStyle name="Currency 5 4 3 2 2 2 2 3" xfId="32090" xr:uid="{D0022BCC-E772-43DA-A98F-E044D60A87E3}"/>
    <cellStyle name="Currency 5 4 3 2 2 2 2 4" xfId="18527" xr:uid="{AB8014A2-FF18-4D92-8810-E52F24E6F6AF}"/>
    <cellStyle name="Currency 5 4 3 2 2 2 3" xfId="45739" xr:uid="{69E83A67-28D7-4BB0-AD22-B1BD797AECAE}"/>
    <cellStyle name="Currency 5 4 3 2 2 2 4" xfId="32089" xr:uid="{6A6479A0-E545-4B70-B72B-2782D7C0F156}"/>
    <cellStyle name="Currency 5 4 3 2 2 2 5" xfId="18526" xr:uid="{151F1DAA-FE52-4FEE-A12E-F052B43CFBF6}"/>
    <cellStyle name="Currency 5 4 3 2 2 3" xfId="4348" xr:uid="{6AC24583-D5E3-44C7-87AC-DEA6F5C7980A}"/>
    <cellStyle name="Currency 5 4 3 2 2 3 2" xfId="4349" xr:uid="{70D6E98A-C5DF-4FD1-9AB4-5A59E953FC93}"/>
    <cellStyle name="Currency 5 4 3 2 2 3 2 2" xfId="45742" xr:uid="{D1C02973-2616-4619-AC82-D3AE5F8D47F2}"/>
    <cellStyle name="Currency 5 4 3 2 2 3 2 3" xfId="32092" xr:uid="{47748E9E-6D36-4E3F-B212-D12A70949BA5}"/>
    <cellStyle name="Currency 5 4 3 2 2 3 2 4" xfId="18529" xr:uid="{430FCE83-E3BE-4DAD-B672-A68E7A89AB5A}"/>
    <cellStyle name="Currency 5 4 3 2 2 3 3" xfId="45741" xr:uid="{91795899-8B41-4CDF-A225-9702693F9276}"/>
    <cellStyle name="Currency 5 4 3 2 2 3 4" xfId="32091" xr:uid="{FE58AA19-592D-4335-BD27-F464845C0E95}"/>
    <cellStyle name="Currency 5 4 3 2 2 3 5" xfId="18528" xr:uid="{BA9C3E43-558C-472E-AF22-A2C701A48D7F}"/>
    <cellStyle name="Currency 5 4 3 2 2 4" xfId="4350" xr:uid="{844D3746-D285-4EB6-B73E-6AA4CC2A638F}"/>
    <cellStyle name="Currency 5 4 3 2 2 4 2" xfId="45743" xr:uid="{7697D3B2-5888-4574-A7D0-0BDC8760F071}"/>
    <cellStyle name="Currency 5 4 3 2 2 4 3" xfId="32093" xr:uid="{90895A78-7C67-4AB5-BFEB-A6ED8286455B}"/>
    <cellStyle name="Currency 5 4 3 2 2 4 4" xfId="18530" xr:uid="{CC8B8E20-3544-470B-9C07-6BFC7C252824}"/>
    <cellStyle name="Currency 5 4 3 2 2 5" xfId="45738" xr:uid="{F227F0D7-75B3-4E79-85B4-AF58B8E42683}"/>
    <cellStyle name="Currency 5 4 3 2 2 6" xfId="32088" xr:uid="{A83F934B-3015-43D3-9571-12F499CD7823}"/>
    <cellStyle name="Currency 5 4 3 2 2 7" xfId="18525" xr:uid="{721B47FB-15FA-44C6-9FFE-A4DC24865B4D}"/>
    <cellStyle name="Currency 5 4 3 2 3" xfId="4351" xr:uid="{D3596D15-03DD-4DBC-A49B-8ED7A2C689DE}"/>
    <cellStyle name="Currency 5 4 3 2 3 2" xfId="4352" xr:uid="{60A37D6B-F2F8-4DBC-B879-11EFBC9C7199}"/>
    <cellStyle name="Currency 5 4 3 2 3 2 2" xfId="45745" xr:uid="{FDC5476A-3E63-40C1-AD53-64CA36931A39}"/>
    <cellStyle name="Currency 5 4 3 2 3 2 3" xfId="32095" xr:uid="{4395554E-7A0B-4AB9-9811-48EF60003D6E}"/>
    <cellStyle name="Currency 5 4 3 2 3 2 4" xfId="18532" xr:uid="{9D25D95D-AE32-41AD-A46B-1BCFB62083A0}"/>
    <cellStyle name="Currency 5 4 3 2 3 3" xfId="45744" xr:uid="{753C8B2B-7F0B-4D47-8012-1CB29DE21211}"/>
    <cellStyle name="Currency 5 4 3 2 3 4" xfId="32094" xr:uid="{52971466-FCF5-43CD-A851-D10284B9944D}"/>
    <cellStyle name="Currency 5 4 3 2 3 5" xfId="18531" xr:uid="{410FD5C2-0282-4760-8D0A-EB09A376B56D}"/>
    <cellStyle name="Currency 5 4 3 2 4" xfId="4353" xr:uid="{B021EDE0-771D-49FB-AA8F-636239ABAAA9}"/>
    <cellStyle name="Currency 5 4 3 2 4 2" xfId="4354" xr:uid="{80C74965-3508-4360-BDFB-EB3250FA6896}"/>
    <cellStyle name="Currency 5 4 3 2 4 2 2" xfId="45747" xr:uid="{0D5DAAC6-9FF0-445E-B604-D03354C07723}"/>
    <cellStyle name="Currency 5 4 3 2 4 2 3" xfId="32097" xr:uid="{406220E2-BB16-4DA1-AC60-C03670804568}"/>
    <cellStyle name="Currency 5 4 3 2 4 2 4" xfId="18534" xr:uid="{21B2DA24-F281-4AE0-A8AB-39FAD6339992}"/>
    <cellStyle name="Currency 5 4 3 2 4 3" xfId="45746" xr:uid="{4F3E5BF5-D9B8-461A-AD54-7F5ABD8DE433}"/>
    <cellStyle name="Currency 5 4 3 2 4 4" xfId="32096" xr:uid="{CE7CEC2B-8B14-4D53-BA27-75981301427F}"/>
    <cellStyle name="Currency 5 4 3 2 4 5" xfId="18533" xr:uid="{82BB4A39-19ED-4A74-B2A2-820ABDC57BC8}"/>
    <cellStyle name="Currency 5 4 3 2 5" xfId="4355" xr:uid="{89065418-306E-47F6-B0D5-0F025EC7ABCD}"/>
    <cellStyle name="Currency 5 4 3 2 5 2" xfId="45748" xr:uid="{252461FD-99AD-4DE0-8C73-67871F277A4A}"/>
    <cellStyle name="Currency 5 4 3 2 5 3" xfId="32098" xr:uid="{7E0E3ABD-26F0-4744-88FD-2574AD1E6DE4}"/>
    <cellStyle name="Currency 5 4 3 2 5 4" xfId="18535" xr:uid="{179F82A1-3C56-45DB-9396-8DA4F73A4F3F}"/>
    <cellStyle name="Currency 5 4 3 2 6" xfId="45737" xr:uid="{C145CA12-B492-414A-A645-37DC59B8AD0C}"/>
    <cellStyle name="Currency 5 4 3 2 7" xfId="32087" xr:uid="{7D78A658-9579-4BE0-BC06-75550A9A15EF}"/>
    <cellStyle name="Currency 5 4 3 2 8" xfId="18524" xr:uid="{591A4337-AC4A-4BE4-B005-79E99B614D7B}"/>
    <cellStyle name="Currency 5 4 3 3" xfId="4356" xr:uid="{5AEDDE6C-7BB7-499F-850B-3883E8BFD909}"/>
    <cellStyle name="Currency 5 4 3 3 2" xfId="4357" xr:uid="{1F97F841-BA61-4BE4-B947-C84B708738D6}"/>
    <cellStyle name="Currency 5 4 3 3 2 2" xfId="4358" xr:uid="{743EC981-C1E5-4E33-AE8A-15B108A945B8}"/>
    <cellStyle name="Currency 5 4 3 3 2 2 2" xfId="45751" xr:uid="{BE26E80E-77EC-49F2-89E9-0D671BC9EF6D}"/>
    <cellStyle name="Currency 5 4 3 3 2 2 3" xfId="32101" xr:uid="{06C37CC2-6F61-432F-9379-03B9C59D4FE7}"/>
    <cellStyle name="Currency 5 4 3 3 2 2 4" xfId="18538" xr:uid="{962F61E0-6B58-4CE7-B0DE-0DCA19A67C66}"/>
    <cellStyle name="Currency 5 4 3 3 2 3" xfId="45750" xr:uid="{8BACDEDA-2E3F-40C7-8D10-530107B98D64}"/>
    <cellStyle name="Currency 5 4 3 3 2 4" xfId="32100" xr:uid="{5EC877AA-5C43-4265-AE4B-2CA922F59953}"/>
    <cellStyle name="Currency 5 4 3 3 2 5" xfId="18537" xr:uid="{A1D276E9-600E-4C6D-BEA0-A5A4200D41B2}"/>
    <cellStyle name="Currency 5 4 3 3 3" xfId="4359" xr:uid="{23504398-65BA-45EB-88E6-C1C0AFC827AE}"/>
    <cellStyle name="Currency 5 4 3 3 3 2" xfId="4360" xr:uid="{6136DF64-73D4-4F44-9567-56F577645B89}"/>
    <cellStyle name="Currency 5 4 3 3 3 2 2" xfId="45753" xr:uid="{9B9A0D19-3651-4955-933F-0657CE278B55}"/>
    <cellStyle name="Currency 5 4 3 3 3 2 3" xfId="32103" xr:uid="{F6C11C4E-F255-4442-8AB1-1345AA1E21C9}"/>
    <cellStyle name="Currency 5 4 3 3 3 2 4" xfId="18540" xr:uid="{CAF054B7-DE18-40DE-82C0-6C586BEDA454}"/>
    <cellStyle name="Currency 5 4 3 3 3 3" xfId="45752" xr:uid="{3A70F578-3B87-49AF-8594-9E6941F5E443}"/>
    <cellStyle name="Currency 5 4 3 3 3 4" xfId="32102" xr:uid="{CDEF811F-5906-4FA3-9BC5-6475F55D845D}"/>
    <cellStyle name="Currency 5 4 3 3 3 5" xfId="18539" xr:uid="{4B9A41E1-1DFA-465C-9903-8C373D389A3C}"/>
    <cellStyle name="Currency 5 4 3 3 4" xfId="4361" xr:uid="{F29FC432-0AE7-4260-ADEB-8EE93EFDB7ED}"/>
    <cellStyle name="Currency 5 4 3 3 4 2" xfId="45754" xr:uid="{76D3C4DA-5122-41DD-B8FA-33D759864256}"/>
    <cellStyle name="Currency 5 4 3 3 4 3" xfId="32104" xr:uid="{92839661-233B-4F4F-A592-9C4882AB28C7}"/>
    <cellStyle name="Currency 5 4 3 3 4 4" xfId="18541" xr:uid="{4808506C-61AF-4C8F-AFF6-1D42B0C13254}"/>
    <cellStyle name="Currency 5 4 3 3 5" xfId="45749" xr:uid="{4C6C0E9F-49DF-4CF2-8A1A-A8C10372C5B5}"/>
    <cellStyle name="Currency 5 4 3 3 6" xfId="32099" xr:uid="{6A426E19-660F-44A0-8240-0947A04C597C}"/>
    <cellStyle name="Currency 5 4 3 3 7" xfId="18536" xr:uid="{34B2B4BB-D0AE-4204-95CF-1BE63D5BEFA9}"/>
    <cellStyle name="Currency 5 4 3 4" xfId="4362" xr:uid="{23F82EEF-9449-46DC-9E20-A938ACF84DE7}"/>
    <cellStyle name="Currency 5 4 3 4 2" xfId="4363" xr:uid="{62431D1B-58FB-4489-BBC9-14479AB7A409}"/>
    <cellStyle name="Currency 5 4 3 4 2 2" xfId="4364" xr:uid="{C14D92E4-9D43-4182-AC2F-CC958942634C}"/>
    <cellStyle name="Currency 5 4 3 4 2 2 2" xfId="45757" xr:uid="{382A01A3-CDC6-4475-B1F4-47B37DEDBB30}"/>
    <cellStyle name="Currency 5 4 3 4 2 2 3" xfId="32107" xr:uid="{7B8ED49C-8E07-4DD6-A772-559E9CC3BA47}"/>
    <cellStyle name="Currency 5 4 3 4 2 2 4" xfId="18544" xr:uid="{C357275A-051E-498E-A8D1-3E4B63219197}"/>
    <cellStyle name="Currency 5 4 3 4 2 3" xfId="45756" xr:uid="{CAE7B2EB-D7F3-42EF-A8B3-3D6DF62894ED}"/>
    <cellStyle name="Currency 5 4 3 4 2 4" xfId="32106" xr:uid="{90EBBC5A-C414-465F-BE35-C600436C9F15}"/>
    <cellStyle name="Currency 5 4 3 4 2 5" xfId="18543" xr:uid="{43F3F3E3-67CF-41BC-8A67-E75A2C150232}"/>
    <cellStyle name="Currency 5 4 3 4 3" xfId="4365" xr:uid="{8A8922AA-CDCB-4554-9912-449A7FF92872}"/>
    <cellStyle name="Currency 5 4 3 4 3 2" xfId="4366" xr:uid="{423DA238-7F9A-4078-9455-FEF097331C8C}"/>
    <cellStyle name="Currency 5 4 3 4 3 2 2" xfId="45759" xr:uid="{40883823-01F7-4F97-8637-3658E3448757}"/>
    <cellStyle name="Currency 5 4 3 4 3 2 3" xfId="32109" xr:uid="{A498C3A1-2B4E-4C09-B932-B6B7A9E6924E}"/>
    <cellStyle name="Currency 5 4 3 4 3 2 4" xfId="18546" xr:uid="{7B204CF1-AEC5-4FE2-9AED-967DEB9491CB}"/>
    <cellStyle name="Currency 5 4 3 4 3 3" xfId="45758" xr:uid="{C499F476-B285-46E5-A8E4-13FFA22A2B8F}"/>
    <cellStyle name="Currency 5 4 3 4 3 4" xfId="32108" xr:uid="{2A16F8CE-90DA-414F-8A4F-2C00A0F39B9C}"/>
    <cellStyle name="Currency 5 4 3 4 3 5" xfId="18545" xr:uid="{6B53DD12-776B-4296-8845-085283215A6B}"/>
    <cellStyle name="Currency 5 4 3 4 4" xfId="4367" xr:uid="{49A2C2EF-F2A9-423E-AF4C-593FC8B8FEA9}"/>
    <cellStyle name="Currency 5 4 3 4 4 2" xfId="45760" xr:uid="{8CBC7470-9176-4940-851C-0AE73A3FCBF7}"/>
    <cellStyle name="Currency 5 4 3 4 4 3" xfId="32110" xr:uid="{44C61DE7-199A-4449-966C-543DE37690B1}"/>
    <cellStyle name="Currency 5 4 3 4 4 4" xfId="18547" xr:uid="{C8DDFBA0-C1BF-4D44-B78E-C6316A475508}"/>
    <cellStyle name="Currency 5 4 3 4 5" xfId="45755" xr:uid="{667D8D05-9926-4BC5-B685-AAC33517DF4C}"/>
    <cellStyle name="Currency 5 4 3 4 6" xfId="32105" xr:uid="{9CC63CD2-2C9D-49DF-8175-8C8AE158ABD7}"/>
    <cellStyle name="Currency 5 4 3 4 7" xfId="18542" xr:uid="{90064617-0A62-48F0-A4F0-885059EB9C31}"/>
    <cellStyle name="Currency 5 4 3 5" xfId="4368" xr:uid="{5B390E66-DEDB-40D7-9F93-A56F9E25F5FF}"/>
    <cellStyle name="Currency 5 4 3 5 2" xfId="4369" xr:uid="{1318F6CB-8699-462A-BB72-39E2B092BC9E}"/>
    <cellStyle name="Currency 5 4 3 5 2 2" xfId="4370" xr:uid="{B669C13A-51D6-47C8-84C3-AD209E77E2C6}"/>
    <cellStyle name="Currency 5 4 3 5 2 2 2" xfId="45763" xr:uid="{636894CF-DF7D-429C-9C41-D56C96D2F979}"/>
    <cellStyle name="Currency 5 4 3 5 2 2 3" xfId="32113" xr:uid="{D6D84B5D-5F08-468E-82B3-3BE72089FD4A}"/>
    <cellStyle name="Currency 5 4 3 5 2 2 4" xfId="18550" xr:uid="{06798EAB-2CC3-4C40-905F-C322FB0287CC}"/>
    <cellStyle name="Currency 5 4 3 5 2 3" xfId="45762" xr:uid="{EB3859EE-C496-4426-BCE3-AD1D221CD3A5}"/>
    <cellStyle name="Currency 5 4 3 5 2 4" xfId="32112" xr:uid="{4BBA066C-C26C-4ADB-974D-B2166A9BF3DC}"/>
    <cellStyle name="Currency 5 4 3 5 2 5" xfId="18549" xr:uid="{50DB5B40-BA01-44A7-BDE0-A6FF25694F24}"/>
    <cellStyle name="Currency 5 4 3 5 3" xfId="4371" xr:uid="{1E9A6E78-E119-4FE5-A49B-D014FBC4E585}"/>
    <cellStyle name="Currency 5 4 3 5 3 2" xfId="4372" xr:uid="{FB46970D-5AB2-426E-8059-06B2261B36AB}"/>
    <cellStyle name="Currency 5 4 3 5 3 2 2" xfId="45765" xr:uid="{E75C19A2-961D-4ABC-91CD-50FF1D40C5A2}"/>
    <cellStyle name="Currency 5 4 3 5 3 2 3" xfId="32115" xr:uid="{08F78131-6CE3-438D-A5FD-31BD28DCC4D7}"/>
    <cellStyle name="Currency 5 4 3 5 3 2 4" xfId="18552" xr:uid="{C7BF7A05-E173-46C3-9716-D85F2D9381F8}"/>
    <cellStyle name="Currency 5 4 3 5 3 3" xfId="45764" xr:uid="{4F47BDA5-58D1-47C8-88BF-D92FBCFB7C4C}"/>
    <cellStyle name="Currency 5 4 3 5 3 4" xfId="32114" xr:uid="{17CD43C3-85B9-4C02-B406-B16A570F5F7A}"/>
    <cellStyle name="Currency 5 4 3 5 3 5" xfId="18551" xr:uid="{BBC68E52-AECD-41EF-97FB-2DF58545D1E9}"/>
    <cellStyle name="Currency 5 4 3 5 4" xfId="4373" xr:uid="{0F25DAD0-0EE1-4CC4-9849-30ABA2586DFE}"/>
    <cellStyle name="Currency 5 4 3 5 4 2" xfId="45766" xr:uid="{C3412C0A-45AC-4ED7-B30A-69E7989B8869}"/>
    <cellStyle name="Currency 5 4 3 5 4 3" xfId="32116" xr:uid="{85914447-BBD7-4D1A-914D-673B7CA4AA5A}"/>
    <cellStyle name="Currency 5 4 3 5 4 4" xfId="18553" xr:uid="{A678D282-B7C0-49D2-BF36-92FF249DE960}"/>
    <cellStyle name="Currency 5 4 3 5 5" xfId="45761" xr:uid="{E08A38C5-50D6-4B93-8580-5FE0E74F82B6}"/>
    <cellStyle name="Currency 5 4 3 5 6" xfId="32111" xr:uid="{359F94E0-E03E-4699-A185-C9F8ABE368FB}"/>
    <cellStyle name="Currency 5 4 3 5 7" xfId="18548" xr:uid="{E93315F4-2404-41FD-8514-622319277FFE}"/>
    <cellStyle name="Currency 5 4 3 6" xfId="4374" xr:uid="{03A0524A-F091-4205-83A0-9759DA1DA813}"/>
    <cellStyle name="Currency 5 4 3 6 2" xfId="4375" xr:uid="{5DA04EA5-83DF-48EF-8FB8-B7825BE8FFE3}"/>
    <cellStyle name="Currency 5 4 3 6 2 2" xfId="45768" xr:uid="{5E6CF380-2B7C-4B11-8515-B7E4CB1C7EEF}"/>
    <cellStyle name="Currency 5 4 3 6 2 3" xfId="32118" xr:uid="{C330A0BE-4BF2-492A-BF41-7EAB73380038}"/>
    <cellStyle name="Currency 5 4 3 6 2 4" xfId="18555" xr:uid="{E9AD346A-E74A-4F18-80C6-BB715E67C6BC}"/>
    <cellStyle name="Currency 5 4 3 6 3" xfId="45767" xr:uid="{0DD87B40-A6E9-487C-8C07-FAFA0F387A7F}"/>
    <cellStyle name="Currency 5 4 3 6 4" xfId="32117" xr:uid="{9E775389-0552-4DEB-8200-CAC0A07EB038}"/>
    <cellStyle name="Currency 5 4 3 6 5" xfId="18554" xr:uid="{ECF28BE2-0808-4DC1-8757-336327169E7C}"/>
    <cellStyle name="Currency 5 4 3 7" xfId="4376" xr:uid="{1E08C992-E4CE-4FAF-BAFB-99FF9684E6EA}"/>
    <cellStyle name="Currency 5 4 3 7 2" xfId="4377" xr:uid="{B39222AB-1C94-4D20-8E25-810074369270}"/>
    <cellStyle name="Currency 5 4 3 7 2 2" xfId="45770" xr:uid="{BE5DB954-C74A-4603-B499-3E3CD5B81BF5}"/>
    <cellStyle name="Currency 5 4 3 7 2 3" xfId="32120" xr:uid="{94F6A454-E90C-4264-BD49-252F37BCF921}"/>
    <cellStyle name="Currency 5 4 3 7 2 4" xfId="18557" xr:uid="{813E2695-C1EF-4498-83E8-9E7C31CCAE6B}"/>
    <cellStyle name="Currency 5 4 3 7 3" xfId="45769" xr:uid="{C3470CB0-6F43-458F-9D5E-993305CE3294}"/>
    <cellStyle name="Currency 5 4 3 7 4" xfId="32119" xr:uid="{F035BD07-B0EE-4385-B24B-ADCB97A131B9}"/>
    <cellStyle name="Currency 5 4 3 7 5" xfId="18556" xr:uid="{FF64B531-6A20-4691-A300-35B239D9B731}"/>
    <cellStyle name="Currency 5 4 3 8" xfId="4378" xr:uid="{C520ACD2-115D-414F-8654-9326151E903E}"/>
    <cellStyle name="Currency 5 4 3 8 2" xfId="45771" xr:uid="{FF6BD3C9-DE5C-4A12-8910-0FE1D603D276}"/>
    <cellStyle name="Currency 5 4 3 8 3" xfId="32121" xr:uid="{ECF6A398-C36C-40D2-AC15-17DF709D0842}"/>
    <cellStyle name="Currency 5 4 3 8 4" xfId="18558" xr:uid="{DF908FC8-1A8B-41C0-BE67-C95E344498BA}"/>
    <cellStyle name="Currency 5 4 3 9" xfId="45736" xr:uid="{7C4FE755-0AD4-4D0B-8A6D-C21DC2331853}"/>
    <cellStyle name="Currency 5 4 4" xfId="4379" xr:uid="{7123CAC2-46A3-454E-A6EF-1E46D1E47E3B}"/>
    <cellStyle name="Currency 5 4 4 10" xfId="32122" xr:uid="{A94D8EC2-45A2-4036-B59E-70DDE6800328}"/>
    <cellStyle name="Currency 5 4 4 11" xfId="18559" xr:uid="{A15BF708-84C2-48EB-BE2D-71AE1A114669}"/>
    <cellStyle name="Currency 5 4 4 2" xfId="4380" xr:uid="{9160E96E-04C4-4F64-AB4C-E4D13E972154}"/>
    <cellStyle name="Currency 5 4 4 2 2" xfId="4381" xr:uid="{61A49F81-A185-4174-B2A8-0744D92C506A}"/>
    <cellStyle name="Currency 5 4 4 2 2 2" xfId="4382" xr:uid="{23D347F1-A33B-44DB-BAC2-2776E2B1D804}"/>
    <cellStyle name="Currency 5 4 4 2 2 2 2" xfId="4383" xr:uid="{CD96BF0D-4EEF-4A80-BC28-4DF926072FA0}"/>
    <cellStyle name="Currency 5 4 4 2 2 2 2 2" xfId="45776" xr:uid="{1386A4FD-845D-478D-A2F2-0D0B9FD3A477}"/>
    <cellStyle name="Currency 5 4 4 2 2 2 2 3" xfId="32126" xr:uid="{5937FC77-2C1A-4809-9A2D-81CD7EBEFC12}"/>
    <cellStyle name="Currency 5 4 4 2 2 2 2 4" xfId="18563" xr:uid="{4EB74786-860A-47E5-B2EF-EBBD42D28EA2}"/>
    <cellStyle name="Currency 5 4 4 2 2 2 3" xfId="45775" xr:uid="{4C62FF16-0526-402D-A31A-8C4337287037}"/>
    <cellStyle name="Currency 5 4 4 2 2 2 4" xfId="32125" xr:uid="{A2D5D883-FF68-4CC8-B14B-BBC5C93219ED}"/>
    <cellStyle name="Currency 5 4 4 2 2 2 5" xfId="18562" xr:uid="{0B9405F8-AA00-4CB8-8B7D-52F1B891047F}"/>
    <cellStyle name="Currency 5 4 4 2 2 3" xfId="4384" xr:uid="{4B22B9E0-FA06-49DD-BF61-A2DA0672EF21}"/>
    <cellStyle name="Currency 5 4 4 2 2 3 2" xfId="4385" xr:uid="{2064C01C-6A82-4DE2-A954-BD06BEFCA23D}"/>
    <cellStyle name="Currency 5 4 4 2 2 3 2 2" xfId="45778" xr:uid="{EC7A1611-E1BB-4886-9FAE-3E998C3BE06E}"/>
    <cellStyle name="Currency 5 4 4 2 2 3 2 3" xfId="32128" xr:uid="{79CAE1C9-0FD3-4263-B0C1-51F8A087F432}"/>
    <cellStyle name="Currency 5 4 4 2 2 3 2 4" xfId="18565" xr:uid="{11147ECB-77B1-46F8-9648-9ED6484B117C}"/>
    <cellStyle name="Currency 5 4 4 2 2 3 3" xfId="45777" xr:uid="{3210B1CF-8484-4503-87E8-45CF5E123CA3}"/>
    <cellStyle name="Currency 5 4 4 2 2 3 4" xfId="32127" xr:uid="{6EE5191A-7A31-4434-AB70-85E4F8304864}"/>
    <cellStyle name="Currency 5 4 4 2 2 3 5" xfId="18564" xr:uid="{9E81338F-32FB-4AD3-ABF5-69CBE730A7FE}"/>
    <cellStyle name="Currency 5 4 4 2 2 4" xfId="4386" xr:uid="{CA926DE9-96E7-43E0-BF05-06DD03AAB34F}"/>
    <cellStyle name="Currency 5 4 4 2 2 4 2" xfId="45779" xr:uid="{F501AF2C-22EC-4179-807A-9C2D8B46585C}"/>
    <cellStyle name="Currency 5 4 4 2 2 4 3" xfId="32129" xr:uid="{E600D63F-BEBF-4FDF-BC6C-83C1C249CAD9}"/>
    <cellStyle name="Currency 5 4 4 2 2 4 4" xfId="18566" xr:uid="{413F5EFB-E2F7-4BD3-B6E9-F22A18863308}"/>
    <cellStyle name="Currency 5 4 4 2 2 5" xfId="45774" xr:uid="{E13A5CB8-8318-44C7-8514-0909D19D891B}"/>
    <cellStyle name="Currency 5 4 4 2 2 6" xfId="32124" xr:uid="{3F11C14B-4AB4-466E-8577-2ED1A788215D}"/>
    <cellStyle name="Currency 5 4 4 2 2 7" xfId="18561" xr:uid="{3730926E-9DF1-4E3B-B8D6-8EABDCD1A676}"/>
    <cellStyle name="Currency 5 4 4 2 3" xfId="4387" xr:uid="{47BA666B-117F-495F-A185-6622F4A8B6FD}"/>
    <cellStyle name="Currency 5 4 4 2 3 2" xfId="4388" xr:uid="{603958F2-BC83-4704-97C9-D466431D3EDA}"/>
    <cellStyle name="Currency 5 4 4 2 3 2 2" xfId="45781" xr:uid="{36562A0A-45D5-403E-A02A-6343DA20B45E}"/>
    <cellStyle name="Currency 5 4 4 2 3 2 3" xfId="32131" xr:uid="{A0C33CCC-AA54-4AE7-A032-50B7DAB8BAFF}"/>
    <cellStyle name="Currency 5 4 4 2 3 2 4" xfId="18568" xr:uid="{3A61D8FC-5998-4516-A889-B34450DE5784}"/>
    <cellStyle name="Currency 5 4 4 2 3 3" xfId="45780" xr:uid="{4E2884FF-9B66-483B-BC5E-326556DDBD0C}"/>
    <cellStyle name="Currency 5 4 4 2 3 4" xfId="32130" xr:uid="{1F8F8D9A-135F-4C9E-8EDA-B5B4C772DF2A}"/>
    <cellStyle name="Currency 5 4 4 2 3 5" xfId="18567" xr:uid="{F9782EF4-1336-4EF1-B943-F03EF6372C00}"/>
    <cellStyle name="Currency 5 4 4 2 4" xfId="4389" xr:uid="{391EB878-EC31-4A2F-8FB9-4283BC44FAE1}"/>
    <cellStyle name="Currency 5 4 4 2 4 2" xfId="4390" xr:uid="{2A4C5BD1-64A2-471C-861F-B00DFDFD0360}"/>
    <cellStyle name="Currency 5 4 4 2 4 2 2" xfId="45783" xr:uid="{4BE9652B-65CF-4CC4-9EEC-72F30C9F28DD}"/>
    <cellStyle name="Currency 5 4 4 2 4 2 3" xfId="32133" xr:uid="{C9E55BBA-C5F0-4B70-AED6-134154076E33}"/>
    <cellStyle name="Currency 5 4 4 2 4 2 4" xfId="18570" xr:uid="{91EE3CA1-D4D1-4314-AE6D-4CDB1A02891B}"/>
    <cellStyle name="Currency 5 4 4 2 4 3" xfId="45782" xr:uid="{3E6F58CC-97F0-40BB-BD50-012152D0B7E6}"/>
    <cellStyle name="Currency 5 4 4 2 4 4" xfId="32132" xr:uid="{2A284DA4-5E2D-421B-9375-4340B8D09708}"/>
    <cellStyle name="Currency 5 4 4 2 4 5" xfId="18569" xr:uid="{CAFA445C-4182-4E13-A8B1-D07E19A50BD3}"/>
    <cellStyle name="Currency 5 4 4 2 5" xfId="4391" xr:uid="{3F6ACED0-2781-4409-AAF4-6E496ED79396}"/>
    <cellStyle name="Currency 5 4 4 2 5 2" xfId="45784" xr:uid="{11847182-7206-4764-B7BD-3EB64D69BEA5}"/>
    <cellStyle name="Currency 5 4 4 2 5 3" xfId="32134" xr:uid="{88024D4E-F97D-4D8C-9150-7E2E63C98F8F}"/>
    <cellStyle name="Currency 5 4 4 2 5 4" xfId="18571" xr:uid="{32BCCF70-0285-4BAC-8C73-85B84EE6B226}"/>
    <cellStyle name="Currency 5 4 4 2 6" xfId="45773" xr:uid="{F7CCAADC-44D9-46CA-B3BC-EAD04B6A3DAE}"/>
    <cellStyle name="Currency 5 4 4 2 7" xfId="32123" xr:uid="{BF2413DF-CEF5-4BCE-8DB9-E50E17D78513}"/>
    <cellStyle name="Currency 5 4 4 2 8" xfId="18560" xr:uid="{5350CF46-5827-4A16-A2FD-D29F45F5B664}"/>
    <cellStyle name="Currency 5 4 4 3" xfId="4392" xr:uid="{E6D7C3AC-2957-40FD-9E93-8E23C00B8FAE}"/>
    <cellStyle name="Currency 5 4 4 3 2" xfId="4393" xr:uid="{82153446-2FEE-4715-BF45-2BBA29ED9498}"/>
    <cellStyle name="Currency 5 4 4 3 2 2" xfId="4394" xr:uid="{0EAE741E-8926-420F-8166-FBACFA9DBD98}"/>
    <cellStyle name="Currency 5 4 4 3 2 2 2" xfId="45787" xr:uid="{5DE0B41E-E54C-42A0-ABA8-68800FD54A77}"/>
    <cellStyle name="Currency 5 4 4 3 2 2 3" xfId="32137" xr:uid="{79F8E668-18C2-492E-9728-6038A3AA8815}"/>
    <cellStyle name="Currency 5 4 4 3 2 2 4" xfId="18574" xr:uid="{4FFA23D8-4A7D-413E-A251-F63EFD5D7934}"/>
    <cellStyle name="Currency 5 4 4 3 2 3" xfId="45786" xr:uid="{936A57BC-A8EC-49B7-83C5-C6B1FC4CC242}"/>
    <cellStyle name="Currency 5 4 4 3 2 4" xfId="32136" xr:uid="{69CDAF8C-B27C-4DBC-97C5-BD32DC08F8BC}"/>
    <cellStyle name="Currency 5 4 4 3 2 5" xfId="18573" xr:uid="{1D6A51F6-DD21-487D-976D-75BEF303824A}"/>
    <cellStyle name="Currency 5 4 4 3 3" xfId="4395" xr:uid="{8C49CE4A-761F-48AE-B6E1-BE95503F02FB}"/>
    <cellStyle name="Currency 5 4 4 3 3 2" xfId="4396" xr:uid="{4118CB09-963D-4FBB-8845-C3C424F03D90}"/>
    <cellStyle name="Currency 5 4 4 3 3 2 2" xfId="45789" xr:uid="{E53A0E9A-42B2-4CF9-A8C3-9D0B194F94B9}"/>
    <cellStyle name="Currency 5 4 4 3 3 2 3" xfId="32139" xr:uid="{BF94BE62-3A6B-403D-888C-78A11B5576C4}"/>
    <cellStyle name="Currency 5 4 4 3 3 2 4" xfId="18576" xr:uid="{FC59682A-F4C7-4B01-97A3-4040DD62E9D6}"/>
    <cellStyle name="Currency 5 4 4 3 3 3" xfId="45788" xr:uid="{F75AF47B-9249-49E2-BD29-BAA98F4956F2}"/>
    <cellStyle name="Currency 5 4 4 3 3 4" xfId="32138" xr:uid="{85E673A9-1D82-42DE-8232-C33873586FA6}"/>
    <cellStyle name="Currency 5 4 4 3 3 5" xfId="18575" xr:uid="{B116A58F-C5FD-40B8-984B-43EAF560E09C}"/>
    <cellStyle name="Currency 5 4 4 3 4" xfId="4397" xr:uid="{415CEAAB-015D-4CEE-B112-CDF782B5344C}"/>
    <cellStyle name="Currency 5 4 4 3 4 2" xfId="45790" xr:uid="{C6DA7C82-E6BB-43C2-A4EF-6AC3E5DAC373}"/>
    <cellStyle name="Currency 5 4 4 3 4 3" xfId="32140" xr:uid="{14D327E1-E729-477C-AA4F-C148176C5160}"/>
    <cellStyle name="Currency 5 4 4 3 4 4" xfId="18577" xr:uid="{00D94083-8EDA-466A-BDFB-358515670ED0}"/>
    <cellStyle name="Currency 5 4 4 3 5" xfId="45785" xr:uid="{C861F562-ABF1-4F81-BFA9-24A27D8B95C2}"/>
    <cellStyle name="Currency 5 4 4 3 6" xfId="32135" xr:uid="{EF6A512D-A0DF-414C-8AA1-C7AE22F6D05C}"/>
    <cellStyle name="Currency 5 4 4 3 7" xfId="18572" xr:uid="{E064032B-9D7A-4275-ABB3-D4A2377FD915}"/>
    <cellStyle name="Currency 5 4 4 4" xfId="4398" xr:uid="{B2502303-6854-4020-B52D-A3A7DF973DB0}"/>
    <cellStyle name="Currency 5 4 4 4 2" xfId="4399" xr:uid="{4A3F5B5F-9522-4B4D-AB39-21E174456EA2}"/>
    <cellStyle name="Currency 5 4 4 4 2 2" xfId="4400" xr:uid="{B89453B5-3B8D-4879-9855-D451F0233893}"/>
    <cellStyle name="Currency 5 4 4 4 2 2 2" xfId="45793" xr:uid="{82445B16-25AA-4560-A68A-3328AD5FAD60}"/>
    <cellStyle name="Currency 5 4 4 4 2 2 3" xfId="32143" xr:uid="{66778A6D-3B27-4B01-85B3-5508DC8539F7}"/>
    <cellStyle name="Currency 5 4 4 4 2 2 4" xfId="18580" xr:uid="{D8AB67A7-BD5E-45B5-9C82-E0443B5425EF}"/>
    <cellStyle name="Currency 5 4 4 4 2 3" xfId="45792" xr:uid="{67E299DC-E3B2-4E83-BBD8-7B85494D9792}"/>
    <cellStyle name="Currency 5 4 4 4 2 4" xfId="32142" xr:uid="{78AF9484-C725-441D-A008-DA35960BBFF8}"/>
    <cellStyle name="Currency 5 4 4 4 2 5" xfId="18579" xr:uid="{CBA111AA-3B1B-4144-A5DA-3641F4592743}"/>
    <cellStyle name="Currency 5 4 4 4 3" xfId="4401" xr:uid="{992335C6-3D6C-454C-BC2A-2E7B2C1B3B08}"/>
    <cellStyle name="Currency 5 4 4 4 3 2" xfId="4402" xr:uid="{B37A74FF-1047-4C8A-9C71-9BC62038671D}"/>
    <cellStyle name="Currency 5 4 4 4 3 2 2" xfId="45795" xr:uid="{E28E56E5-ED36-4E87-AF1C-B0D0CD32EA0C}"/>
    <cellStyle name="Currency 5 4 4 4 3 2 3" xfId="32145" xr:uid="{BF134611-8E37-4ED4-84AF-9D0DF5C4893C}"/>
    <cellStyle name="Currency 5 4 4 4 3 2 4" xfId="18582" xr:uid="{E3547CDB-C963-4509-A5A2-03DA52A9F3B7}"/>
    <cellStyle name="Currency 5 4 4 4 3 3" xfId="45794" xr:uid="{FADC105F-679E-4870-9479-04498279FE87}"/>
    <cellStyle name="Currency 5 4 4 4 3 4" xfId="32144" xr:uid="{A7C7BC54-4A3F-4694-A716-752DC8BA04DB}"/>
    <cellStyle name="Currency 5 4 4 4 3 5" xfId="18581" xr:uid="{84BDBEBC-777A-4F13-810A-50632F6191B1}"/>
    <cellStyle name="Currency 5 4 4 4 4" xfId="4403" xr:uid="{4C4B316C-96D4-455E-986B-38AA8DE9C375}"/>
    <cellStyle name="Currency 5 4 4 4 4 2" xfId="45796" xr:uid="{56B368D8-FB4F-4029-8EDD-F0C8E7EBC952}"/>
    <cellStyle name="Currency 5 4 4 4 4 3" xfId="32146" xr:uid="{EC0F032E-3861-49D4-9BC6-50A46C22F1F5}"/>
    <cellStyle name="Currency 5 4 4 4 4 4" xfId="18583" xr:uid="{A51716B3-C29C-41B4-9072-1C79EC410C99}"/>
    <cellStyle name="Currency 5 4 4 4 5" xfId="45791" xr:uid="{2F0521BF-7C29-4A23-A59E-2D057E003CAF}"/>
    <cellStyle name="Currency 5 4 4 4 6" xfId="32141" xr:uid="{11DB6468-C88C-4D04-859C-1BEC757E9893}"/>
    <cellStyle name="Currency 5 4 4 4 7" xfId="18578" xr:uid="{3231FB51-9A5D-4B86-8211-36FDA978499A}"/>
    <cellStyle name="Currency 5 4 4 5" xfId="4404" xr:uid="{65CC13D0-5731-458E-9BA2-04DF169A6FDE}"/>
    <cellStyle name="Currency 5 4 4 5 2" xfId="4405" xr:uid="{3E644F00-71A6-4270-9F1D-3D79EBC6E8A6}"/>
    <cellStyle name="Currency 5 4 4 5 2 2" xfId="4406" xr:uid="{467D3CEE-3E3B-41B1-88B9-06E79658B883}"/>
    <cellStyle name="Currency 5 4 4 5 2 2 2" xfId="45799" xr:uid="{3BC4A22B-A87F-40A8-B89F-5BCB1F77D2F8}"/>
    <cellStyle name="Currency 5 4 4 5 2 2 3" xfId="32149" xr:uid="{6A596DF3-0AA4-4620-9C77-EF734651900F}"/>
    <cellStyle name="Currency 5 4 4 5 2 2 4" xfId="18586" xr:uid="{536DFD49-7F20-43E8-926E-87CE00AFB913}"/>
    <cellStyle name="Currency 5 4 4 5 2 3" xfId="45798" xr:uid="{147E8842-B049-44FB-B918-4B97DA31B268}"/>
    <cellStyle name="Currency 5 4 4 5 2 4" xfId="32148" xr:uid="{323DB00B-5F70-479A-9BB3-4E6B0D10B840}"/>
    <cellStyle name="Currency 5 4 4 5 2 5" xfId="18585" xr:uid="{C9CBEDB4-9388-4EE1-9745-A96004F0F8B2}"/>
    <cellStyle name="Currency 5 4 4 5 3" xfId="4407" xr:uid="{43ABD9B3-2D3F-46CA-B80D-CA1D67F32753}"/>
    <cellStyle name="Currency 5 4 4 5 3 2" xfId="4408" xr:uid="{C40B87DA-9CD1-468D-89C3-F6C5978D9386}"/>
    <cellStyle name="Currency 5 4 4 5 3 2 2" xfId="45801" xr:uid="{81208BCD-5394-47DB-95C1-9976654274AF}"/>
    <cellStyle name="Currency 5 4 4 5 3 2 3" xfId="32151" xr:uid="{4BF98183-8CDE-4CCA-9B34-2EDA9AE4A87E}"/>
    <cellStyle name="Currency 5 4 4 5 3 2 4" xfId="18588" xr:uid="{93F6E819-F141-4A87-A96F-2D85A07068EC}"/>
    <cellStyle name="Currency 5 4 4 5 3 3" xfId="45800" xr:uid="{444C30C5-AEA5-4F3A-BAC0-09BC203BDE3D}"/>
    <cellStyle name="Currency 5 4 4 5 3 4" xfId="32150" xr:uid="{268FADBF-C330-4646-888F-141D62027790}"/>
    <cellStyle name="Currency 5 4 4 5 3 5" xfId="18587" xr:uid="{8653ACF8-61C2-41A7-BB8E-6395342792BF}"/>
    <cellStyle name="Currency 5 4 4 5 4" xfId="4409" xr:uid="{44625D1B-C7FB-4E82-A821-9087AE0DCE2C}"/>
    <cellStyle name="Currency 5 4 4 5 4 2" xfId="45802" xr:uid="{E85FCF9B-AD26-4D22-8C05-BB01E4FB57C9}"/>
    <cellStyle name="Currency 5 4 4 5 4 3" xfId="32152" xr:uid="{DB618192-C169-4877-9BFE-D306BBC9CFA7}"/>
    <cellStyle name="Currency 5 4 4 5 4 4" xfId="18589" xr:uid="{45FEE34F-5CD0-45E7-B8B4-60EE437908F0}"/>
    <cellStyle name="Currency 5 4 4 5 5" xfId="45797" xr:uid="{0E8845E3-437D-4CCB-8232-27B38FF838A9}"/>
    <cellStyle name="Currency 5 4 4 5 6" xfId="32147" xr:uid="{797FA44B-07C8-42A7-8DB8-2D936B34E1ED}"/>
    <cellStyle name="Currency 5 4 4 5 7" xfId="18584" xr:uid="{141FF62B-469B-4B0D-8AC3-A1BE37A892F2}"/>
    <cellStyle name="Currency 5 4 4 6" xfId="4410" xr:uid="{3833E8B8-569E-45F2-B1E5-8BDA3EEA83E7}"/>
    <cellStyle name="Currency 5 4 4 6 2" xfId="4411" xr:uid="{1D6F110E-2C2C-463C-AF89-CC31BE69B5CF}"/>
    <cellStyle name="Currency 5 4 4 6 2 2" xfId="45804" xr:uid="{63EB23B1-E555-4DE4-9B40-310F80951674}"/>
    <cellStyle name="Currency 5 4 4 6 2 3" xfId="32154" xr:uid="{9FC42F55-70C8-470E-9219-6215877AD783}"/>
    <cellStyle name="Currency 5 4 4 6 2 4" xfId="18591" xr:uid="{9023D0BA-431F-4895-BD4C-C21A95DF1865}"/>
    <cellStyle name="Currency 5 4 4 6 3" xfId="45803" xr:uid="{7C93C6EA-E723-4420-92DA-6759E5329618}"/>
    <cellStyle name="Currency 5 4 4 6 4" xfId="32153" xr:uid="{550B6F05-A2AE-44F6-9FDC-8BB8D4667195}"/>
    <cellStyle name="Currency 5 4 4 6 5" xfId="18590" xr:uid="{2A06808C-4372-47CB-96A9-0BC60F174247}"/>
    <cellStyle name="Currency 5 4 4 7" xfId="4412" xr:uid="{4CBC7830-A3B4-4469-8B0F-B3E38B17CD1A}"/>
    <cellStyle name="Currency 5 4 4 7 2" xfId="4413" xr:uid="{F7A985DE-3EF1-402E-98A4-00787827F7DB}"/>
    <cellStyle name="Currency 5 4 4 7 2 2" xfId="45806" xr:uid="{DD789C69-C1D5-42DF-A5BF-0EEB4C1CA286}"/>
    <cellStyle name="Currency 5 4 4 7 2 3" xfId="32156" xr:uid="{CB0AF072-83CE-492D-8AA6-43A2659F4B80}"/>
    <cellStyle name="Currency 5 4 4 7 2 4" xfId="18593" xr:uid="{3E42E6DD-3436-472A-B8F8-B8CCFCA33916}"/>
    <cellStyle name="Currency 5 4 4 7 3" xfId="45805" xr:uid="{4C28EFBF-4918-499C-AF41-7EDD1B93939C}"/>
    <cellStyle name="Currency 5 4 4 7 4" xfId="32155" xr:uid="{FA7357B3-3E22-4EF2-88B9-1210ED9EE227}"/>
    <cellStyle name="Currency 5 4 4 7 5" xfId="18592" xr:uid="{DFFF325D-3575-4A49-8F50-7DA64804D630}"/>
    <cellStyle name="Currency 5 4 4 8" xfId="4414" xr:uid="{CED41B9A-C9D7-486F-830C-CACCB342E59E}"/>
    <cellStyle name="Currency 5 4 4 8 2" xfId="45807" xr:uid="{D96C5CB6-23F7-4CE8-B914-C7E9730208EE}"/>
    <cellStyle name="Currency 5 4 4 8 3" xfId="32157" xr:uid="{D612C689-E22A-4AB3-A688-7277D3171679}"/>
    <cellStyle name="Currency 5 4 4 8 4" xfId="18594" xr:uid="{E929FBD8-785A-4589-B46A-B73AAEA2468A}"/>
    <cellStyle name="Currency 5 4 4 9" xfId="45772" xr:uid="{A8CC8D77-1764-48E0-8FC6-79F56075563A}"/>
    <cellStyle name="Currency 5 4 5" xfId="4415" xr:uid="{439B9842-5F0E-45B1-B510-DD87AE33C5D9}"/>
    <cellStyle name="Currency 5 4 5 10" xfId="32158" xr:uid="{4FF9110E-5AF6-43BB-9345-4C8EA2BBF70A}"/>
    <cellStyle name="Currency 5 4 5 11" xfId="18595" xr:uid="{604199FF-B308-44C8-A6CC-A7B1D5B0BC1E}"/>
    <cellStyle name="Currency 5 4 5 2" xfId="4416" xr:uid="{0572F398-E06E-497A-B11E-4913375DBFEF}"/>
    <cellStyle name="Currency 5 4 5 2 2" xfId="4417" xr:uid="{DDD6083D-F4A5-43AC-BE02-346A2DADA8B7}"/>
    <cellStyle name="Currency 5 4 5 2 2 2" xfId="4418" xr:uid="{AF6CECCA-6576-4E4E-B9E5-4DB1BB4E7656}"/>
    <cellStyle name="Currency 5 4 5 2 2 2 2" xfId="4419" xr:uid="{18F492CB-4A6C-447A-9685-301C842C9E2A}"/>
    <cellStyle name="Currency 5 4 5 2 2 2 2 2" xfId="45812" xr:uid="{3F0E7B14-4D35-4C33-A536-42F831443170}"/>
    <cellStyle name="Currency 5 4 5 2 2 2 2 3" xfId="32162" xr:uid="{925F355B-3BAC-4235-AFFF-9150D71C611E}"/>
    <cellStyle name="Currency 5 4 5 2 2 2 2 4" xfId="18599" xr:uid="{49C4CD9E-0139-4245-BB17-8C2AFE37EEBB}"/>
    <cellStyle name="Currency 5 4 5 2 2 2 3" xfId="45811" xr:uid="{0CA60015-5CC6-4E71-9840-CF5C309234E4}"/>
    <cellStyle name="Currency 5 4 5 2 2 2 4" xfId="32161" xr:uid="{E6B9E07F-7F8F-4416-A1B5-BA7BF4A18FD4}"/>
    <cellStyle name="Currency 5 4 5 2 2 2 5" xfId="18598" xr:uid="{5BDB067A-EFBE-4A43-BA18-842FC4FBFEFF}"/>
    <cellStyle name="Currency 5 4 5 2 2 3" xfId="4420" xr:uid="{1357D22B-535C-4206-A23D-D5034C93036E}"/>
    <cellStyle name="Currency 5 4 5 2 2 3 2" xfId="4421" xr:uid="{E7DC77D6-2A28-4D6A-828A-4CC0E9605EA2}"/>
    <cellStyle name="Currency 5 4 5 2 2 3 2 2" xfId="45814" xr:uid="{199E394F-0112-4511-9DA6-9471EA0C4601}"/>
    <cellStyle name="Currency 5 4 5 2 2 3 2 3" xfId="32164" xr:uid="{4A286F38-AD60-4C34-BCA0-F2EAE1B06EC4}"/>
    <cellStyle name="Currency 5 4 5 2 2 3 2 4" xfId="18601" xr:uid="{2CCCE81C-BC66-48B8-8921-7FC06F0444DA}"/>
    <cellStyle name="Currency 5 4 5 2 2 3 3" xfId="45813" xr:uid="{6CC147CA-3D5D-494C-9CE9-3F8C0ED85B4C}"/>
    <cellStyle name="Currency 5 4 5 2 2 3 4" xfId="32163" xr:uid="{2B9E57E8-E80C-4899-964B-AAAA8FFE7AB0}"/>
    <cellStyle name="Currency 5 4 5 2 2 3 5" xfId="18600" xr:uid="{12354DCF-01AC-4289-BF6D-5EC964FFDCA2}"/>
    <cellStyle name="Currency 5 4 5 2 2 4" xfId="4422" xr:uid="{2D248766-7B4F-4F31-9754-A58CB673292E}"/>
    <cellStyle name="Currency 5 4 5 2 2 4 2" xfId="45815" xr:uid="{86BCEB39-8232-4FFF-95B7-9E6075E6625E}"/>
    <cellStyle name="Currency 5 4 5 2 2 4 3" xfId="32165" xr:uid="{30A6E4E1-C9FE-4C9B-9359-BD712620D2AA}"/>
    <cellStyle name="Currency 5 4 5 2 2 4 4" xfId="18602" xr:uid="{BC666D06-31F8-407F-82FA-5758527905E3}"/>
    <cellStyle name="Currency 5 4 5 2 2 5" xfId="45810" xr:uid="{12D20445-5A96-469A-AF58-6EF029BAB568}"/>
    <cellStyle name="Currency 5 4 5 2 2 6" xfId="32160" xr:uid="{1ED0BDCE-5099-4F66-8E73-B8B35313AF27}"/>
    <cellStyle name="Currency 5 4 5 2 2 7" xfId="18597" xr:uid="{AB4ECF97-D216-4E14-AD56-55AB9EB26257}"/>
    <cellStyle name="Currency 5 4 5 2 3" xfId="4423" xr:uid="{2D7119D7-6A45-41F7-BC4A-805CC2682904}"/>
    <cellStyle name="Currency 5 4 5 2 3 2" xfId="4424" xr:uid="{B267715E-6291-478D-A518-94EC68A5742A}"/>
    <cellStyle name="Currency 5 4 5 2 3 2 2" xfId="45817" xr:uid="{5681DF19-A288-4FDB-B9FD-B7E4AD500DE5}"/>
    <cellStyle name="Currency 5 4 5 2 3 2 3" xfId="32167" xr:uid="{8E41DE84-5D75-4135-BD75-D4FA02D04B4D}"/>
    <cellStyle name="Currency 5 4 5 2 3 2 4" xfId="18604" xr:uid="{D58229C5-F5AA-4014-9932-152754419E1B}"/>
    <cellStyle name="Currency 5 4 5 2 3 3" xfId="45816" xr:uid="{BF91334F-6F3B-4D5D-95B7-C3EFFD862BC0}"/>
    <cellStyle name="Currency 5 4 5 2 3 4" xfId="32166" xr:uid="{BFDC26CB-C57F-4EA6-9676-7BBC2A5EAB54}"/>
    <cellStyle name="Currency 5 4 5 2 3 5" xfId="18603" xr:uid="{029DB7D5-7FCC-46FE-9020-F7A97D810A1C}"/>
    <cellStyle name="Currency 5 4 5 2 4" xfId="4425" xr:uid="{3F641CA8-0285-4238-9CD7-7BC63679763D}"/>
    <cellStyle name="Currency 5 4 5 2 4 2" xfId="4426" xr:uid="{483CDA3D-526F-413F-91EF-4F85EA6D9739}"/>
    <cellStyle name="Currency 5 4 5 2 4 2 2" xfId="45819" xr:uid="{8F61328C-220C-4BE5-B8B0-8EE2AAAFB65F}"/>
    <cellStyle name="Currency 5 4 5 2 4 2 3" xfId="32169" xr:uid="{91B2D95B-CA39-4DBA-9CE6-3BE3BB209529}"/>
    <cellStyle name="Currency 5 4 5 2 4 2 4" xfId="18606" xr:uid="{985B817A-F52C-4973-B8DA-08E67CF7EC71}"/>
    <cellStyle name="Currency 5 4 5 2 4 3" xfId="45818" xr:uid="{33E863E5-1AFF-4D24-807C-3EB226FF9DCF}"/>
    <cellStyle name="Currency 5 4 5 2 4 4" xfId="32168" xr:uid="{72FF7B31-F9A1-458A-AD39-A3A438A2EC08}"/>
    <cellStyle name="Currency 5 4 5 2 4 5" xfId="18605" xr:uid="{EF363AAC-7E0A-4026-B62B-909C071378E5}"/>
    <cellStyle name="Currency 5 4 5 2 5" xfId="4427" xr:uid="{97B1F370-97FB-4169-89BA-31242AE21902}"/>
    <cellStyle name="Currency 5 4 5 2 5 2" xfId="45820" xr:uid="{96652B48-3400-46F6-B803-8C866FC6DDD9}"/>
    <cellStyle name="Currency 5 4 5 2 5 3" xfId="32170" xr:uid="{BEC1125D-3F6C-4DDC-846F-77A424EA51FA}"/>
    <cellStyle name="Currency 5 4 5 2 5 4" xfId="18607" xr:uid="{93C3B554-8C77-4AE9-A932-71C857828342}"/>
    <cellStyle name="Currency 5 4 5 2 6" xfId="45809" xr:uid="{7401AF5D-855F-496C-B05C-7AA9A1196A76}"/>
    <cellStyle name="Currency 5 4 5 2 7" xfId="32159" xr:uid="{E08E8922-645A-4598-ACB5-54CE0A4162C7}"/>
    <cellStyle name="Currency 5 4 5 2 8" xfId="18596" xr:uid="{7BEB2EFF-5675-4012-9088-B9438E733E74}"/>
    <cellStyle name="Currency 5 4 5 3" xfId="4428" xr:uid="{1A2B0371-D7C0-431B-BF6C-0C76EF7343DB}"/>
    <cellStyle name="Currency 5 4 5 3 2" xfId="4429" xr:uid="{125D3946-2625-4832-89D2-D5E768AC5B87}"/>
    <cellStyle name="Currency 5 4 5 3 2 2" xfId="4430" xr:uid="{094B97A4-516A-4E75-A1A0-23CFB7BC8B65}"/>
    <cellStyle name="Currency 5 4 5 3 2 2 2" xfId="45823" xr:uid="{29A95F68-9E34-411C-A0E7-413260EE1D79}"/>
    <cellStyle name="Currency 5 4 5 3 2 2 3" xfId="32173" xr:uid="{1C6F0E95-3571-4358-9DF5-058BFF4D2EAE}"/>
    <cellStyle name="Currency 5 4 5 3 2 2 4" xfId="18610" xr:uid="{F76DB3FE-BEC8-4854-A002-52BCD0EC6A22}"/>
    <cellStyle name="Currency 5 4 5 3 2 3" xfId="45822" xr:uid="{75B33082-A71E-46FE-BA82-CCF8CA2EB623}"/>
    <cellStyle name="Currency 5 4 5 3 2 4" xfId="32172" xr:uid="{3BE580DA-4EB3-4B5D-93FC-2449C1F16C4F}"/>
    <cellStyle name="Currency 5 4 5 3 2 5" xfId="18609" xr:uid="{191EC089-D9B3-406E-95CF-C14B9DAB6A26}"/>
    <cellStyle name="Currency 5 4 5 3 3" xfId="4431" xr:uid="{2BA4079C-309D-43F6-8FC6-8A442A5F1170}"/>
    <cellStyle name="Currency 5 4 5 3 3 2" xfId="4432" xr:uid="{EE4B3DAE-8F9D-4FFB-A318-09BDDE9D1D48}"/>
    <cellStyle name="Currency 5 4 5 3 3 2 2" xfId="45825" xr:uid="{56BBC88F-072D-4D9C-AE9D-AA2C17D0FC4F}"/>
    <cellStyle name="Currency 5 4 5 3 3 2 3" xfId="32175" xr:uid="{2761205D-2F39-4D55-9E72-38661A66E96E}"/>
    <cellStyle name="Currency 5 4 5 3 3 2 4" xfId="18612" xr:uid="{0161B6DD-F288-411C-BB5B-B8F60A138A99}"/>
    <cellStyle name="Currency 5 4 5 3 3 3" xfId="45824" xr:uid="{165D9D7C-560F-40C7-8FC8-5DB0D9FD6801}"/>
    <cellStyle name="Currency 5 4 5 3 3 4" xfId="32174" xr:uid="{349B48A5-1D62-4259-8131-207B2AAD8717}"/>
    <cellStyle name="Currency 5 4 5 3 3 5" xfId="18611" xr:uid="{F09B4F1C-FC26-4C62-BB02-14C0C3FE9BCD}"/>
    <cellStyle name="Currency 5 4 5 3 4" xfId="4433" xr:uid="{3DF671C7-0182-4A6F-9804-69620DD07ECE}"/>
    <cellStyle name="Currency 5 4 5 3 4 2" xfId="45826" xr:uid="{FE43681A-3E52-4B0A-A7FF-22D2F34BC264}"/>
    <cellStyle name="Currency 5 4 5 3 4 3" xfId="32176" xr:uid="{F8C41C0E-C202-416B-87A0-341F05478207}"/>
    <cellStyle name="Currency 5 4 5 3 4 4" xfId="18613" xr:uid="{E35DAEC2-1322-4CF1-982F-EB1E5752EB58}"/>
    <cellStyle name="Currency 5 4 5 3 5" xfId="45821" xr:uid="{F1C2EF37-C43D-4FE7-9C96-EE5F6A71D131}"/>
    <cellStyle name="Currency 5 4 5 3 6" xfId="32171" xr:uid="{BAC13E7F-1B93-4C7C-8F8C-15DDE288B207}"/>
    <cellStyle name="Currency 5 4 5 3 7" xfId="18608" xr:uid="{3D8D72B7-F248-49AB-90D8-386E6A7EAE0A}"/>
    <cellStyle name="Currency 5 4 5 4" xfId="4434" xr:uid="{97C35BF0-856C-429A-8AC5-496FA1CF749E}"/>
    <cellStyle name="Currency 5 4 5 4 2" xfId="4435" xr:uid="{A30D138A-D4E3-4581-9EC0-5553A4DFF582}"/>
    <cellStyle name="Currency 5 4 5 4 2 2" xfId="4436" xr:uid="{51A812D1-E867-4A70-9497-1673F666706B}"/>
    <cellStyle name="Currency 5 4 5 4 2 2 2" xfId="45829" xr:uid="{2DE49930-3DEF-42A6-B5DC-90ED59B16F5E}"/>
    <cellStyle name="Currency 5 4 5 4 2 2 3" xfId="32179" xr:uid="{44CBE677-6839-45DF-AFCD-9A96206B5190}"/>
    <cellStyle name="Currency 5 4 5 4 2 2 4" xfId="18616" xr:uid="{DD9033E8-548B-4168-BEF9-C89F138A959D}"/>
    <cellStyle name="Currency 5 4 5 4 2 3" xfId="45828" xr:uid="{CFCEEDD2-1209-4BC1-B174-9432982DB179}"/>
    <cellStyle name="Currency 5 4 5 4 2 4" xfId="32178" xr:uid="{7D1275D5-CEF4-4AA9-96B2-430E253BDF10}"/>
    <cellStyle name="Currency 5 4 5 4 2 5" xfId="18615" xr:uid="{06BBC7BD-88A7-4852-884D-78532FD12D14}"/>
    <cellStyle name="Currency 5 4 5 4 3" xfId="4437" xr:uid="{D032D354-688A-460E-B752-CA6794F31FB6}"/>
    <cellStyle name="Currency 5 4 5 4 3 2" xfId="4438" xr:uid="{AC65BA5B-906A-44A7-AE7C-C663DC08851B}"/>
    <cellStyle name="Currency 5 4 5 4 3 2 2" xfId="45831" xr:uid="{5847DD1F-4154-499A-A5C7-318641020335}"/>
    <cellStyle name="Currency 5 4 5 4 3 2 3" xfId="32181" xr:uid="{41BB40B9-24AC-44F3-B907-AE6DDC27EEB9}"/>
    <cellStyle name="Currency 5 4 5 4 3 2 4" xfId="18618" xr:uid="{10637579-3018-46B6-B934-069777DD5A58}"/>
    <cellStyle name="Currency 5 4 5 4 3 3" xfId="45830" xr:uid="{603C2DD9-AC40-40E3-9029-A3025C0DAE1F}"/>
    <cellStyle name="Currency 5 4 5 4 3 4" xfId="32180" xr:uid="{C2729DB6-6848-42A9-A702-6B83DE182B71}"/>
    <cellStyle name="Currency 5 4 5 4 3 5" xfId="18617" xr:uid="{8B1BA304-B77C-4E8E-B255-1F3C09D5AA14}"/>
    <cellStyle name="Currency 5 4 5 4 4" xfId="4439" xr:uid="{A2FC4426-B80A-4169-9E05-7C09DAF42D8D}"/>
    <cellStyle name="Currency 5 4 5 4 4 2" xfId="45832" xr:uid="{D153F92D-18DB-4816-A686-29B464472EA7}"/>
    <cellStyle name="Currency 5 4 5 4 4 3" xfId="32182" xr:uid="{8A2ACF64-765B-42B6-90D6-46DDA670FB7F}"/>
    <cellStyle name="Currency 5 4 5 4 4 4" xfId="18619" xr:uid="{89589BA0-49AA-4428-B7E6-E4FEA135653E}"/>
    <cellStyle name="Currency 5 4 5 4 5" xfId="45827" xr:uid="{E6FF4035-247D-4875-9884-DCA3C372F50E}"/>
    <cellStyle name="Currency 5 4 5 4 6" xfId="32177" xr:uid="{3B0E7AF1-9968-4639-9553-8C6CC168CCB5}"/>
    <cellStyle name="Currency 5 4 5 4 7" xfId="18614" xr:uid="{0C60BF63-AC71-4197-9359-AC526603E176}"/>
    <cellStyle name="Currency 5 4 5 5" xfId="4440" xr:uid="{1BCFEA2A-16CD-40B6-907E-27993914273A}"/>
    <cellStyle name="Currency 5 4 5 5 2" xfId="4441" xr:uid="{ACF0A693-754C-4FF6-8428-10F90B4563D2}"/>
    <cellStyle name="Currency 5 4 5 5 2 2" xfId="4442" xr:uid="{88751A17-0494-4309-8E4F-974F80610DFD}"/>
    <cellStyle name="Currency 5 4 5 5 2 2 2" xfId="45835" xr:uid="{C22C4955-A6E3-42D0-9DFC-64C4716AB976}"/>
    <cellStyle name="Currency 5 4 5 5 2 2 3" xfId="32185" xr:uid="{50DC7DE4-625B-4F76-8BBD-9F2A2FC91C4B}"/>
    <cellStyle name="Currency 5 4 5 5 2 2 4" xfId="18622" xr:uid="{6336CB7C-BEF3-4B77-AE70-E9B62F413089}"/>
    <cellStyle name="Currency 5 4 5 5 2 3" xfId="45834" xr:uid="{41589936-EC03-4727-A995-E8118F338758}"/>
    <cellStyle name="Currency 5 4 5 5 2 4" xfId="32184" xr:uid="{FB16B4D6-2672-4FBB-86CB-94BE7A7B507D}"/>
    <cellStyle name="Currency 5 4 5 5 2 5" xfId="18621" xr:uid="{8BA945B2-63D9-411E-A4E0-0C678EFA65F8}"/>
    <cellStyle name="Currency 5 4 5 5 3" xfId="4443" xr:uid="{4626F10A-DE43-42C4-813C-78ECD75DB78F}"/>
    <cellStyle name="Currency 5 4 5 5 3 2" xfId="4444" xr:uid="{00FF2960-3357-4032-88F9-1D6D762733DB}"/>
    <cellStyle name="Currency 5 4 5 5 3 2 2" xfId="45837" xr:uid="{D159D1CA-2250-4C6E-BD9C-20B0C2011C86}"/>
    <cellStyle name="Currency 5 4 5 5 3 2 3" xfId="32187" xr:uid="{1EC261D5-F93F-4FF1-8CE4-8BE490CA49F6}"/>
    <cellStyle name="Currency 5 4 5 5 3 2 4" xfId="18624" xr:uid="{E20D8865-8D10-438E-90B6-6EFE7DB6EB09}"/>
    <cellStyle name="Currency 5 4 5 5 3 3" xfId="45836" xr:uid="{3F93E9F3-201E-418A-B03B-1F52466E4389}"/>
    <cellStyle name="Currency 5 4 5 5 3 4" xfId="32186" xr:uid="{4E362664-225F-49B9-8F50-BE2999E9B9C2}"/>
    <cellStyle name="Currency 5 4 5 5 3 5" xfId="18623" xr:uid="{C0AE5DAF-17D1-4C01-9E20-97C78548F2AE}"/>
    <cellStyle name="Currency 5 4 5 5 4" xfId="4445" xr:uid="{39EC7048-4283-4E83-9B11-2ACFFD5EC70F}"/>
    <cellStyle name="Currency 5 4 5 5 4 2" xfId="45838" xr:uid="{72C3C901-F4D9-408D-8A88-39285B9A7FD0}"/>
    <cellStyle name="Currency 5 4 5 5 4 3" xfId="32188" xr:uid="{9F061E4C-D33F-434B-9CCD-BA3D350478B6}"/>
    <cellStyle name="Currency 5 4 5 5 4 4" xfId="18625" xr:uid="{23673883-A9D1-4834-9FA4-551CFD77757C}"/>
    <cellStyle name="Currency 5 4 5 5 5" xfId="45833" xr:uid="{8BADD046-614C-4119-83F9-5FEA0BCA13C0}"/>
    <cellStyle name="Currency 5 4 5 5 6" xfId="32183" xr:uid="{273EC76F-66B6-4325-A90D-394EAFD260FB}"/>
    <cellStyle name="Currency 5 4 5 5 7" xfId="18620" xr:uid="{63F558B3-0222-4430-AF44-33B37F4AF698}"/>
    <cellStyle name="Currency 5 4 5 6" xfId="4446" xr:uid="{7AF21A87-78ED-47ED-9708-4649865F4EFF}"/>
    <cellStyle name="Currency 5 4 5 6 2" xfId="4447" xr:uid="{5B43BF05-A9F5-49BF-8325-4F80FF7D8ACC}"/>
    <cellStyle name="Currency 5 4 5 6 2 2" xfId="45840" xr:uid="{C495F783-768F-4330-9F2A-EC13684B9705}"/>
    <cellStyle name="Currency 5 4 5 6 2 3" xfId="32190" xr:uid="{E2612AC2-392B-4FC5-9DB5-63C7912AC036}"/>
    <cellStyle name="Currency 5 4 5 6 2 4" xfId="18627" xr:uid="{C429FB71-AE32-447A-B2CC-C5F0582797E6}"/>
    <cellStyle name="Currency 5 4 5 6 3" xfId="45839" xr:uid="{7AA2C60E-33F1-4684-AFDD-76CC9F2D1213}"/>
    <cellStyle name="Currency 5 4 5 6 4" xfId="32189" xr:uid="{65F98D1F-5689-45B1-B0D0-2F4E8F1F1839}"/>
    <cellStyle name="Currency 5 4 5 6 5" xfId="18626" xr:uid="{8AA6D560-FC99-4B88-A4DD-6D539F070C9F}"/>
    <cellStyle name="Currency 5 4 5 7" xfId="4448" xr:uid="{4196F0AD-4A51-4087-8762-3DDAE8CDD081}"/>
    <cellStyle name="Currency 5 4 5 7 2" xfId="4449" xr:uid="{9D7B0642-E899-4318-844E-AB47193AE7A2}"/>
    <cellStyle name="Currency 5 4 5 7 2 2" xfId="45842" xr:uid="{33DC7F5D-FCA2-4484-BEE2-C3264EC54FEF}"/>
    <cellStyle name="Currency 5 4 5 7 2 3" xfId="32192" xr:uid="{E157AE62-0E7C-403C-963E-5E8E22518A57}"/>
    <cellStyle name="Currency 5 4 5 7 2 4" xfId="18629" xr:uid="{A01B2DAF-006B-4EE4-AD9B-1AEB596DA034}"/>
    <cellStyle name="Currency 5 4 5 7 3" xfId="45841" xr:uid="{C9F4FB9C-2C08-4322-855C-74327FEDE40B}"/>
    <cellStyle name="Currency 5 4 5 7 4" xfId="32191" xr:uid="{E197AD27-69FB-49F2-A113-54C42F1CCC6A}"/>
    <cellStyle name="Currency 5 4 5 7 5" xfId="18628" xr:uid="{35524D39-A797-4382-9FC7-7DFEF9A0343A}"/>
    <cellStyle name="Currency 5 4 5 8" xfId="4450" xr:uid="{12AD9E74-E122-4729-A694-0FD3098CB0CC}"/>
    <cellStyle name="Currency 5 4 5 8 2" xfId="45843" xr:uid="{42DFCBE6-C31F-4BE3-AC74-63364B916FCC}"/>
    <cellStyle name="Currency 5 4 5 8 3" xfId="32193" xr:uid="{F5D57E95-CF5A-49BE-93F2-A87E7FD1FC64}"/>
    <cellStyle name="Currency 5 4 5 8 4" xfId="18630" xr:uid="{58A27F04-5D3C-44BC-B7A3-F4F436B696D8}"/>
    <cellStyle name="Currency 5 4 5 9" xfId="45808" xr:uid="{D929B6AA-D760-4224-8318-416C2FD7ABEF}"/>
    <cellStyle name="Currency 5 4 6" xfId="4451" xr:uid="{813A862E-74F8-408C-A38F-3E2DFFC2227A}"/>
    <cellStyle name="Currency 5 4 6 10" xfId="32194" xr:uid="{74BBEC70-DC3B-4415-9025-11972BB1085E}"/>
    <cellStyle name="Currency 5 4 6 11" xfId="18631" xr:uid="{B825F53B-E667-428E-A2FB-FF16DDE28A83}"/>
    <cellStyle name="Currency 5 4 6 2" xfId="4452" xr:uid="{77BDE6A7-72CD-40AF-AE8A-882A10D8EE69}"/>
    <cellStyle name="Currency 5 4 6 2 2" xfId="4453" xr:uid="{FBEAA818-8000-4608-A345-7A0B3FD46D4C}"/>
    <cellStyle name="Currency 5 4 6 2 2 2" xfId="4454" xr:uid="{C61F9935-8BEE-4190-82DF-47B4598802F4}"/>
    <cellStyle name="Currency 5 4 6 2 2 2 2" xfId="4455" xr:uid="{F77C5159-C855-4C94-B629-3C959D3289E6}"/>
    <cellStyle name="Currency 5 4 6 2 2 2 2 2" xfId="45848" xr:uid="{D368B6F4-4274-42FE-9A33-ACF6AB91B98D}"/>
    <cellStyle name="Currency 5 4 6 2 2 2 2 3" xfId="32198" xr:uid="{BA7F4F3B-8DAE-40FD-A6F9-63AF7889E1B3}"/>
    <cellStyle name="Currency 5 4 6 2 2 2 2 4" xfId="18635" xr:uid="{5AC06CA3-5F29-4BC1-89B3-FB8909DAD293}"/>
    <cellStyle name="Currency 5 4 6 2 2 2 3" xfId="45847" xr:uid="{FA0B5444-6815-409D-8F29-B88FCA0ED68C}"/>
    <cellStyle name="Currency 5 4 6 2 2 2 4" xfId="32197" xr:uid="{C2CCE12A-8C0C-4037-9219-8CA3BEB742A4}"/>
    <cellStyle name="Currency 5 4 6 2 2 2 5" xfId="18634" xr:uid="{EC825B37-6A9B-4A52-8586-885108A69D06}"/>
    <cellStyle name="Currency 5 4 6 2 2 3" xfId="4456" xr:uid="{5934D79F-4F4C-4664-B640-A87E0359370A}"/>
    <cellStyle name="Currency 5 4 6 2 2 3 2" xfId="4457" xr:uid="{3B071A78-A5D6-42AC-B466-E45233A819E1}"/>
    <cellStyle name="Currency 5 4 6 2 2 3 2 2" xfId="45850" xr:uid="{439B4A55-F760-47B8-B35C-752C1926AF54}"/>
    <cellStyle name="Currency 5 4 6 2 2 3 2 3" xfId="32200" xr:uid="{8FACC687-A6AB-47EC-88B4-18D2CED26D36}"/>
    <cellStyle name="Currency 5 4 6 2 2 3 2 4" xfId="18637" xr:uid="{9043C523-C465-4582-ADF9-E93BC24F3956}"/>
    <cellStyle name="Currency 5 4 6 2 2 3 3" xfId="45849" xr:uid="{A452CCE3-E028-453A-8361-581913902887}"/>
    <cellStyle name="Currency 5 4 6 2 2 3 4" xfId="32199" xr:uid="{E86CE935-F7DB-47DC-9D21-C48CBFA09721}"/>
    <cellStyle name="Currency 5 4 6 2 2 3 5" xfId="18636" xr:uid="{B4128F7B-4FAA-488C-BD6B-793AF31F0583}"/>
    <cellStyle name="Currency 5 4 6 2 2 4" xfId="4458" xr:uid="{814C572E-65E2-4A90-B1D2-2011D315CABB}"/>
    <cellStyle name="Currency 5 4 6 2 2 4 2" xfId="45851" xr:uid="{9BCDCD37-8815-4AF5-9B69-ADADC6F6FA50}"/>
    <cellStyle name="Currency 5 4 6 2 2 4 3" xfId="32201" xr:uid="{F964B447-0D73-4368-A778-3BC9C452AB8A}"/>
    <cellStyle name="Currency 5 4 6 2 2 4 4" xfId="18638" xr:uid="{CDCA295A-B79D-42A3-9C77-B35C13D35C5B}"/>
    <cellStyle name="Currency 5 4 6 2 2 5" xfId="45846" xr:uid="{F05BD8B4-12BE-4938-B6F4-8E5E1CEBB24D}"/>
    <cellStyle name="Currency 5 4 6 2 2 6" xfId="32196" xr:uid="{6C10B6A6-0BD0-4BB2-8478-261401453FFA}"/>
    <cellStyle name="Currency 5 4 6 2 2 7" xfId="18633" xr:uid="{67F02AAA-FF10-49B8-8160-E79883835C61}"/>
    <cellStyle name="Currency 5 4 6 2 3" xfId="4459" xr:uid="{35113D0B-844B-46EF-AF8A-8F3203997619}"/>
    <cellStyle name="Currency 5 4 6 2 3 2" xfId="4460" xr:uid="{8C79193F-0B70-419C-80AE-20ECF4AB9D13}"/>
    <cellStyle name="Currency 5 4 6 2 3 2 2" xfId="45853" xr:uid="{36D77300-2916-4FD9-8BB3-7C1E89986503}"/>
    <cellStyle name="Currency 5 4 6 2 3 2 3" xfId="32203" xr:uid="{EB6B7A3A-04B1-414B-A5A2-44B9FA08AAB3}"/>
    <cellStyle name="Currency 5 4 6 2 3 2 4" xfId="18640" xr:uid="{2A9E0403-13FB-429D-8E02-8B38CA09C2B7}"/>
    <cellStyle name="Currency 5 4 6 2 3 3" xfId="45852" xr:uid="{01A112B7-3970-427A-9372-E4EAD53E9D65}"/>
    <cellStyle name="Currency 5 4 6 2 3 4" xfId="32202" xr:uid="{106473CA-604E-4A68-8541-B9810111916E}"/>
    <cellStyle name="Currency 5 4 6 2 3 5" xfId="18639" xr:uid="{A18EC603-20A8-42DD-9421-5D9AFD83CD79}"/>
    <cellStyle name="Currency 5 4 6 2 4" xfId="4461" xr:uid="{F9490E41-7043-4730-91C2-68027A38B53F}"/>
    <cellStyle name="Currency 5 4 6 2 4 2" xfId="4462" xr:uid="{EF0B4E92-894B-4547-AC1D-866330871106}"/>
    <cellStyle name="Currency 5 4 6 2 4 2 2" xfId="45855" xr:uid="{29697D0D-DDE5-43B4-85A6-5E1D4706C934}"/>
    <cellStyle name="Currency 5 4 6 2 4 2 3" xfId="32205" xr:uid="{FC7D9650-50E8-4332-A8BD-4FD8770D16B3}"/>
    <cellStyle name="Currency 5 4 6 2 4 2 4" xfId="18642" xr:uid="{CAEB3262-C6F3-4335-8DA5-BC2368EA5587}"/>
    <cellStyle name="Currency 5 4 6 2 4 3" xfId="45854" xr:uid="{389C2EAB-D125-496A-9B07-768B72DE4E52}"/>
    <cellStyle name="Currency 5 4 6 2 4 4" xfId="32204" xr:uid="{6E271FBF-AB29-45C3-BCBC-6D64105D5989}"/>
    <cellStyle name="Currency 5 4 6 2 4 5" xfId="18641" xr:uid="{993097F5-8567-41EA-ACA7-9D4B3C88AB5C}"/>
    <cellStyle name="Currency 5 4 6 2 5" xfId="4463" xr:uid="{3E03EB75-EEF2-47C0-A65C-1EAA04B33AA8}"/>
    <cellStyle name="Currency 5 4 6 2 5 2" xfId="45856" xr:uid="{2014B4E1-204B-43BE-B449-51DA490E6D39}"/>
    <cellStyle name="Currency 5 4 6 2 5 3" xfId="32206" xr:uid="{139113E8-9025-4F49-8874-70A0F9A82FB5}"/>
    <cellStyle name="Currency 5 4 6 2 5 4" xfId="18643" xr:uid="{0F5AAD25-2E8C-4E47-8B7F-0430B72F50F3}"/>
    <cellStyle name="Currency 5 4 6 2 6" xfId="45845" xr:uid="{08F60176-80B2-49C9-A7DE-76F37CFE37E4}"/>
    <cellStyle name="Currency 5 4 6 2 7" xfId="32195" xr:uid="{6E8719F9-D38F-4CC0-9CCC-20DD633D53DA}"/>
    <cellStyle name="Currency 5 4 6 2 8" xfId="18632" xr:uid="{8579C4DC-5357-42B6-9C23-F4DF582596CD}"/>
    <cellStyle name="Currency 5 4 6 3" xfId="4464" xr:uid="{7809199D-40BC-4C84-A231-1EF48C909922}"/>
    <cellStyle name="Currency 5 4 6 3 2" xfId="4465" xr:uid="{02AEE141-CE52-43FA-B649-51D45E5491EE}"/>
    <cellStyle name="Currency 5 4 6 3 2 2" xfId="4466" xr:uid="{F14A0DCE-0A23-4735-8E8F-F03D78904A53}"/>
    <cellStyle name="Currency 5 4 6 3 2 2 2" xfId="45859" xr:uid="{32DC4D4C-8770-4223-B102-60459B962ACB}"/>
    <cellStyle name="Currency 5 4 6 3 2 2 3" xfId="32209" xr:uid="{C450AE9A-462A-4045-80FE-BDCDD6278E9B}"/>
    <cellStyle name="Currency 5 4 6 3 2 2 4" xfId="18646" xr:uid="{B9C444E7-E614-448A-95F7-4E989EEDB8A7}"/>
    <cellStyle name="Currency 5 4 6 3 2 3" xfId="45858" xr:uid="{6B7B862F-129A-4DD8-83FE-F8B7BE6C2D52}"/>
    <cellStyle name="Currency 5 4 6 3 2 4" xfId="32208" xr:uid="{578654BA-1712-44CD-8BBD-ABAC197EB0E9}"/>
    <cellStyle name="Currency 5 4 6 3 2 5" xfId="18645" xr:uid="{E16FDEE3-8380-4C35-B8B7-423BE990B711}"/>
    <cellStyle name="Currency 5 4 6 3 3" xfId="4467" xr:uid="{803C8B4C-7A15-405C-9A31-71B741F473B7}"/>
    <cellStyle name="Currency 5 4 6 3 3 2" xfId="4468" xr:uid="{496DB059-5489-49BA-95C4-8B1AF3102143}"/>
    <cellStyle name="Currency 5 4 6 3 3 2 2" xfId="45861" xr:uid="{9B69B47A-99CA-4DAF-B774-2EF8F425ACAA}"/>
    <cellStyle name="Currency 5 4 6 3 3 2 3" xfId="32211" xr:uid="{8B4F59DB-0EC3-470D-B05F-AC16C4541BFD}"/>
    <cellStyle name="Currency 5 4 6 3 3 2 4" xfId="18648" xr:uid="{0CD9A0B4-5DDB-4F36-AA54-5C199BACD961}"/>
    <cellStyle name="Currency 5 4 6 3 3 3" xfId="45860" xr:uid="{1873E667-70CF-4B17-8AE1-EB07F5041E42}"/>
    <cellStyle name="Currency 5 4 6 3 3 4" xfId="32210" xr:uid="{B996A1D3-7D33-43E6-B780-F56E0683DF78}"/>
    <cellStyle name="Currency 5 4 6 3 3 5" xfId="18647" xr:uid="{F59B1BA3-4A32-406B-8B71-51A60B432CF1}"/>
    <cellStyle name="Currency 5 4 6 3 4" xfId="4469" xr:uid="{1F7833F9-FE8C-460A-9743-101C3CCEB383}"/>
    <cellStyle name="Currency 5 4 6 3 4 2" xfId="45862" xr:uid="{5D28D35B-4D0E-49E1-8FAC-3BCFC75C5B90}"/>
    <cellStyle name="Currency 5 4 6 3 4 3" xfId="32212" xr:uid="{CBCC35AC-52BE-4C54-B759-A9825BA96997}"/>
    <cellStyle name="Currency 5 4 6 3 4 4" xfId="18649" xr:uid="{A70636F3-874A-4EB8-BDBC-2EF663262A66}"/>
    <cellStyle name="Currency 5 4 6 3 5" xfId="45857" xr:uid="{0ACD12B0-FA62-49E8-A8BE-EFE138A98B02}"/>
    <cellStyle name="Currency 5 4 6 3 6" xfId="32207" xr:uid="{82E38976-199D-4D71-9291-622B392F63C5}"/>
    <cellStyle name="Currency 5 4 6 3 7" xfId="18644" xr:uid="{A574C10F-1B73-4DAF-B2E9-BCAB0FE8224B}"/>
    <cellStyle name="Currency 5 4 6 4" xfId="4470" xr:uid="{5CBDB05F-8ED6-4569-8D68-81494F94590C}"/>
    <cellStyle name="Currency 5 4 6 4 2" xfId="4471" xr:uid="{AC722C36-4629-4053-90A5-7157B622FD17}"/>
    <cellStyle name="Currency 5 4 6 4 2 2" xfId="4472" xr:uid="{3E3159EC-B0DA-4625-9B46-ADFC6B26B078}"/>
    <cellStyle name="Currency 5 4 6 4 2 2 2" xfId="45865" xr:uid="{6B9FCD86-8F44-42FF-A7BE-74F84846BA82}"/>
    <cellStyle name="Currency 5 4 6 4 2 2 3" xfId="32215" xr:uid="{886526E3-1242-4F5F-8AEB-C83D7557FDC3}"/>
    <cellStyle name="Currency 5 4 6 4 2 2 4" xfId="18652" xr:uid="{B0055F1E-FCB6-4F8A-BD90-F089059D253C}"/>
    <cellStyle name="Currency 5 4 6 4 2 3" xfId="45864" xr:uid="{19CFDABD-DB97-4C01-B662-DBA17D870721}"/>
    <cellStyle name="Currency 5 4 6 4 2 4" xfId="32214" xr:uid="{03E3A96B-F19E-40F9-934D-5A872096A11D}"/>
    <cellStyle name="Currency 5 4 6 4 2 5" xfId="18651" xr:uid="{F6DC26BB-EBF5-461D-A4C1-9C15417EDCBA}"/>
    <cellStyle name="Currency 5 4 6 4 3" xfId="4473" xr:uid="{53997B17-3621-4EBB-A567-B2EFA73B914B}"/>
    <cellStyle name="Currency 5 4 6 4 3 2" xfId="4474" xr:uid="{BCF7A81D-DC83-40FD-BD49-BF0149079F1C}"/>
    <cellStyle name="Currency 5 4 6 4 3 2 2" xfId="45867" xr:uid="{361E1564-1CEB-4866-8A76-B21760551153}"/>
    <cellStyle name="Currency 5 4 6 4 3 2 3" xfId="32217" xr:uid="{C89D723B-8FB2-4B96-89D8-991102AE3134}"/>
    <cellStyle name="Currency 5 4 6 4 3 2 4" xfId="18654" xr:uid="{75782897-C1A1-48B3-9655-A058575921A6}"/>
    <cellStyle name="Currency 5 4 6 4 3 3" xfId="45866" xr:uid="{CBC87FCE-01A9-4FC4-BDEB-BD93815DC4B4}"/>
    <cellStyle name="Currency 5 4 6 4 3 4" xfId="32216" xr:uid="{436DB3B0-75C3-49E7-B0BF-B0CF3FA94EA9}"/>
    <cellStyle name="Currency 5 4 6 4 3 5" xfId="18653" xr:uid="{1F8E95B7-5C5F-447B-BA94-DD0B0F461BA8}"/>
    <cellStyle name="Currency 5 4 6 4 4" xfId="4475" xr:uid="{E0CF05C6-E0E7-469D-A69D-E3314D90D874}"/>
    <cellStyle name="Currency 5 4 6 4 4 2" xfId="45868" xr:uid="{4DEE0EB8-7FF9-405D-B103-22BA85E77DD9}"/>
    <cellStyle name="Currency 5 4 6 4 4 3" xfId="32218" xr:uid="{7DD35A54-3D9C-43A6-B7AA-924072E99F79}"/>
    <cellStyle name="Currency 5 4 6 4 4 4" xfId="18655" xr:uid="{A5B888D6-0280-4811-B0F0-43F43DAC1788}"/>
    <cellStyle name="Currency 5 4 6 4 5" xfId="45863" xr:uid="{53B5B922-5120-423C-93BA-2ACE1B6F2869}"/>
    <cellStyle name="Currency 5 4 6 4 6" xfId="32213" xr:uid="{879B6701-624B-4BFA-ADCD-83770D262F42}"/>
    <cellStyle name="Currency 5 4 6 4 7" xfId="18650" xr:uid="{5017C7E5-8658-4373-9079-F60D8B0975D7}"/>
    <cellStyle name="Currency 5 4 6 5" xfId="4476" xr:uid="{0D3EE03F-8F1F-42CB-B4A1-7AC1FD672C5A}"/>
    <cellStyle name="Currency 5 4 6 5 2" xfId="4477" xr:uid="{50CDC984-D108-4E93-9491-F55A3752B964}"/>
    <cellStyle name="Currency 5 4 6 5 2 2" xfId="4478" xr:uid="{3B914E20-5969-4864-A8F9-E7A341E93F73}"/>
    <cellStyle name="Currency 5 4 6 5 2 2 2" xfId="45871" xr:uid="{9BECF918-8620-4B61-B61C-084C5DFF914E}"/>
    <cellStyle name="Currency 5 4 6 5 2 2 3" xfId="32221" xr:uid="{4103AF16-3E82-4AF1-819D-B1E86D57CA9A}"/>
    <cellStyle name="Currency 5 4 6 5 2 2 4" xfId="18658" xr:uid="{234E2244-3441-4D67-A784-364C2273D5E9}"/>
    <cellStyle name="Currency 5 4 6 5 2 3" xfId="45870" xr:uid="{1944E371-9257-4067-AFC0-DCE63CF66F39}"/>
    <cellStyle name="Currency 5 4 6 5 2 4" xfId="32220" xr:uid="{D5F3630F-615B-470E-A37B-7A3DBAF734B1}"/>
    <cellStyle name="Currency 5 4 6 5 2 5" xfId="18657" xr:uid="{66103D33-3FAA-4817-AAF3-68584DF09ABE}"/>
    <cellStyle name="Currency 5 4 6 5 3" xfId="4479" xr:uid="{7020F2DF-A8DA-4A4E-ADB5-83F46AD0A509}"/>
    <cellStyle name="Currency 5 4 6 5 3 2" xfId="4480" xr:uid="{F902AF69-DDC8-41D1-ACF9-7B7BCCAB81D4}"/>
    <cellStyle name="Currency 5 4 6 5 3 2 2" xfId="45873" xr:uid="{BE7DA10B-74AF-494B-99E4-6A01FCB11435}"/>
    <cellStyle name="Currency 5 4 6 5 3 2 3" xfId="32223" xr:uid="{2D33BA03-14A3-46DD-BFD3-5B331A279BEC}"/>
    <cellStyle name="Currency 5 4 6 5 3 2 4" xfId="18660" xr:uid="{6FD3150A-81D7-4F18-8827-B13153080F8C}"/>
    <cellStyle name="Currency 5 4 6 5 3 3" xfId="45872" xr:uid="{FC80A89D-2B5E-4E5A-8E77-8F267CDB0EE0}"/>
    <cellStyle name="Currency 5 4 6 5 3 4" xfId="32222" xr:uid="{9133B1BA-D92E-4F6B-A94E-BF7A91C63E5D}"/>
    <cellStyle name="Currency 5 4 6 5 3 5" xfId="18659" xr:uid="{FC1BA92E-701E-4942-9EE3-7FB7DA2E8772}"/>
    <cellStyle name="Currency 5 4 6 5 4" xfId="4481" xr:uid="{C5178886-085C-43E8-9C63-4AAEFED7ACEF}"/>
    <cellStyle name="Currency 5 4 6 5 4 2" xfId="45874" xr:uid="{AF86D39A-581E-407F-9B15-AA857009E315}"/>
    <cellStyle name="Currency 5 4 6 5 4 3" xfId="32224" xr:uid="{A4909FBF-8B5A-4B15-8CB1-78A4462AA9C1}"/>
    <cellStyle name="Currency 5 4 6 5 4 4" xfId="18661" xr:uid="{A1A5AE4D-FD7E-4852-B802-54825E1EB6DC}"/>
    <cellStyle name="Currency 5 4 6 5 5" xfId="45869" xr:uid="{C1B8B7F2-5B50-4093-B5D2-C39F9515E2D9}"/>
    <cellStyle name="Currency 5 4 6 5 6" xfId="32219" xr:uid="{8FC82E7E-753B-438B-BE71-6D7F66E4E66C}"/>
    <cellStyle name="Currency 5 4 6 5 7" xfId="18656" xr:uid="{E802D2F9-10CF-43C4-8494-3E2861F56D27}"/>
    <cellStyle name="Currency 5 4 6 6" xfId="4482" xr:uid="{10240617-C802-4D0C-B7D5-1595F4B649D1}"/>
    <cellStyle name="Currency 5 4 6 6 2" xfId="4483" xr:uid="{0124076D-6307-4C18-9FF5-FC80EBF12BB0}"/>
    <cellStyle name="Currency 5 4 6 6 2 2" xfId="45876" xr:uid="{138FF90E-0B9D-4A37-8A6A-0D45F2C80F2D}"/>
    <cellStyle name="Currency 5 4 6 6 2 3" xfId="32226" xr:uid="{3D254B85-BC3C-403A-B3BB-C64F915FDF4C}"/>
    <cellStyle name="Currency 5 4 6 6 2 4" xfId="18663" xr:uid="{9728183E-3D38-4543-B2B7-4679692ECD20}"/>
    <cellStyle name="Currency 5 4 6 6 3" xfId="45875" xr:uid="{A74EA6F9-55AA-43A4-81C9-AAE22283A953}"/>
    <cellStyle name="Currency 5 4 6 6 4" xfId="32225" xr:uid="{2936B68A-60FF-4908-B580-9D83A89C5970}"/>
    <cellStyle name="Currency 5 4 6 6 5" xfId="18662" xr:uid="{28E3C559-4668-4D2F-A481-221CFE1A37CE}"/>
    <cellStyle name="Currency 5 4 6 7" xfId="4484" xr:uid="{6C9FE4EB-1CDB-4F58-8410-DA93F56410FB}"/>
    <cellStyle name="Currency 5 4 6 7 2" xfId="4485" xr:uid="{4EEAA902-7185-4F7E-912C-CF58AC022713}"/>
    <cellStyle name="Currency 5 4 6 7 2 2" xfId="45878" xr:uid="{5B5E9C4E-1C61-4321-A68D-0DBB5837CF14}"/>
    <cellStyle name="Currency 5 4 6 7 2 3" xfId="32228" xr:uid="{2D889B1B-D4A5-4605-856A-D972771594C2}"/>
    <cellStyle name="Currency 5 4 6 7 2 4" xfId="18665" xr:uid="{F650884B-FBF8-4516-892C-7E03646CDFBE}"/>
    <cellStyle name="Currency 5 4 6 7 3" xfId="45877" xr:uid="{900429EA-29E0-4D12-9FC3-ED988B8336A4}"/>
    <cellStyle name="Currency 5 4 6 7 4" xfId="32227" xr:uid="{E3BF3B74-C10D-4060-A566-7EF7ADAF4F14}"/>
    <cellStyle name="Currency 5 4 6 7 5" xfId="18664" xr:uid="{BE1840AF-C7F5-4D78-9A72-960075840854}"/>
    <cellStyle name="Currency 5 4 6 8" xfId="4486" xr:uid="{43E9BE8E-13BF-4F61-A1C2-A00B33D86E1B}"/>
    <cellStyle name="Currency 5 4 6 8 2" xfId="45879" xr:uid="{DB0DF489-11ED-465E-8707-0A30C91F6548}"/>
    <cellStyle name="Currency 5 4 6 8 3" xfId="32229" xr:uid="{57DA9CB6-E8FB-4F5B-8473-907D61BDE10A}"/>
    <cellStyle name="Currency 5 4 6 8 4" xfId="18666" xr:uid="{4C237E6E-482E-4E97-A64B-6D40D329C29F}"/>
    <cellStyle name="Currency 5 4 6 9" xfId="45844" xr:uid="{7349A78F-F689-447B-8CCB-D6919F83D475}"/>
    <cellStyle name="Currency 5 4 7" xfId="4487" xr:uid="{4BFC7F0B-373A-49DF-987E-49CBE413AE94}"/>
    <cellStyle name="Currency 5 4 7 2" xfId="4488" xr:uid="{2BF8E43C-4EC3-491C-A86B-54BF654A0328}"/>
    <cellStyle name="Currency 5 4 7 2 2" xfId="4489" xr:uid="{1698C1C9-541F-444D-976D-E87EB5703C0A}"/>
    <cellStyle name="Currency 5 4 7 2 2 2" xfId="4490" xr:uid="{2B577028-2285-4C19-9764-19234F4495C2}"/>
    <cellStyle name="Currency 5 4 7 2 2 2 2" xfId="45883" xr:uid="{36D17AAB-3B40-4F18-B149-0A29634D52D5}"/>
    <cellStyle name="Currency 5 4 7 2 2 2 3" xfId="32233" xr:uid="{3CA09638-4332-40B1-AD41-5FA7C22C9AF4}"/>
    <cellStyle name="Currency 5 4 7 2 2 2 4" xfId="18670" xr:uid="{FCB88B8F-EC9B-480C-891F-1B6A0F0C4ACF}"/>
    <cellStyle name="Currency 5 4 7 2 2 3" xfId="45882" xr:uid="{52CACD7B-2437-41F7-8C3E-A8572B09F2C4}"/>
    <cellStyle name="Currency 5 4 7 2 2 4" xfId="32232" xr:uid="{1E8BCCE7-1305-470E-8A57-DDD9EEFFCD31}"/>
    <cellStyle name="Currency 5 4 7 2 2 5" xfId="18669" xr:uid="{4B73002E-DEEB-4C00-87D0-D55FA9044F5E}"/>
    <cellStyle name="Currency 5 4 7 2 3" xfId="4491" xr:uid="{5896D06F-6B78-4711-A495-37786BF86151}"/>
    <cellStyle name="Currency 5 4 7 2 3 2" xfId="4492" xr:uid="{432C17BF-825C-45DF-95DB-71F9E416114D}"/>
    <cellStyle name="Currency 5 4 7 2 3 2 2" xfId="45885" xr:uid="{AE2CDE97-DEE2-4BFD-82B8-1CBDB606FABC}"/>
    <cellStyle name="Currency 5 4 7 2 3 2 3" xfId="32235" xr:uid="{7FC6C02B-A970-4DA3-A507-5B4395C550EA}"/>
    <cellStyle name="Currency 5 4 7 2 3 2 4" xfId="18672" xr:uid="{380225B2-D3E5-42FC-BBF7-6FB0EA203F80}"/>
    <cellStyle name="Currency 5 4 7 2 3 3" xfId="45884" xr:uid="{C090D4B5-308A-40B4-85B2-50172BC00801}"/>
    <cellStyle name="Currency 5 4 7 2 3 4" xfId="32234" xr:uid="{B905695C-F458-4A4E-95B0-DD0BAF9700ED}"/>
    <cellStyle name="Currency 5 4 7 2 3 5" xfId="18671" xr:uid="{3CE80208-34FC-44E6-8BCA-EDEFA1C4A159}"/>
    <cellStyle name="Currency 5 4 7 2 4" xfId="4493" xr:uid="{13BD3D10-DC89-4245-AD4C-BC77CCC9D6F7}"/>
    <cellStyle name="Currency 5 4 7 2 4 2" xfId="45886" xr:uid="{B6ABF8FB-995E-4B7D-896B-04549C1E52EF}"/>
    <cellStyle name="Currency 5 4 7 2 4 3" xfId="32236" xr:uid="{FDE29907-724E-4B20-8001-B8A0D65A2FBE}"/>
    <cellStyle name="Currency 5 4 7 2 4 4" xfId="18673" xr:uid="{D6B09FC6-C9D0-4C68-B40E-4DD8EE23F4FA}"/>
    <cellStyle name="Currency 5 4 7 2 5" xfId="45881" xr:uid="{8E621E0F-447A-4E18-B4B0-1EE208F911FE}"/>
    <cellStyle name="Currency 5 4 7 2 6" xfId="32231" xr:uid="{371C5298-FCBD-4E21-B324-FE65825FF909}"/>
    <cellStyle name="Currency 5 4 7 2 7" xfId="18668" xr:uid="{EEE9F8C0-8965-492D-BD20-7B66106BE70C}"/>
    <cellStyle name="Currency 5 4 7 3" xfId="4494" xr:uid="{7A1D0BFC-510E-4E71-A132-67B4361C4278}"/>
    <cellStyle name="Currency 5 4 7 3 2" xfId="4495" xr:uid="{0A721107-B01C-4252-A53B-27D0370AE4DE}"/>
    <cellStyle name="Currency 5 4 7 3 2 2" xfId="4496" xr:uid="{832D64E4-82C3-4308-B644-528C92748CB3}"/>
    <cellStyle name="Currency 5 4 7 3 2 2 2" xfId="45889" xr:uid="{BF8A8474-7C7E-49FA-96F4-1A470EFAF279}"/>
    <cellStyle name="Currency 5 4 7 3 2 2 3" xfId="32239" xr:uid="{E6DD7F30-D7CF-4228-B1F9-B96DF062E74A}"/>
    <cellStyle name="Currency 5 4 7 3 2 2 4" xfId="18676" xr:uid="{74E6BBF5-2B0C-4FF5-A128-0C83F70C049C}"/>
    <cellStyle name="Currency 5 4 7 3 2 3" xfId="45888" xr:uid="{5892CBE7-02F8-41AB-8D4A-23ED79ADF907}"/>
    <cellStyle name="Currency 5 4 7 3 2 4" xfId="32238" xr:uid="{74A46E8B-DE11-451D-A0B3-5A934B706B06}"/>
    <cellStyle name="Currency 5 4 7 3 2 5" xfId="18675" xr:uid="{062500FA-FED5-4D6D-8271-05F7560F3A50}"/>
    <cellStyle name="Currency 5 4 7 3 3" xfId="4497" xr:uid="{C44052E5-8A12-45FE-B879-A23EE7F28D7B}"/>
    <cellStyle name="Currency 5 4 7 3 3 2" xfId="4498" xr:uid="{7D26B7D8-2BC2-4492-9224-C23B79E0BA2F}"/>
    <cellStyle name="Currency 5 4 7 3 3 2 2" xfId="45891" xr:uid="{5CA430FC-0568-4E68-9839-483F5DAFEEA2}"/>
    <cellStyle name="Currency 5 4 7 3 3 2 3" xfId="32241" xr:uid="{392C7ADA-1A0B-409F-BB41-CD5F5012CFB4}"/>
    <cellStyle name="Currency 5 4 7 3 3 2 4" xfId="18678" xr:uid="{4BEFD0BD-D955-4DDA-9CA1-93E2C71232D2}"/>
    <cellStyle name="Currency 5 4 7 3 3 3" xfId="45890" xr:uid="{7CC5DADF-C8AC-4809-9DD0-984EB10CC00F}"/>
    <cellStyle name="Currency 5 4 7 3 3 4" xfId="32240" xr:uid="{C55F322C-DAAD-4196-BBF8-7EC8BD5C8814}"/>
    <cellStyle name="Currency 5 4 7 3 3 5" xfId="18677" xr:uid="{FA1C7E69-7DAB-4081-B385-F1C1734ED1F5}"/>
    <cellStyle name="Currency 5 4 7 3 4" xfId="4499" xr:uid="{98570A51-39E7-4EF6-832F-416F2066201C}"/>
    <cellStyle name="Currency 5 4 7 3 4 2" xfId="45892" xr:uid="{987AA24B-AEB1-4E1E-B554-8E3F026B9C0E}"/>
    <cellStyle name="Currency 5 4 7 3 4 3" xfId="32242" xr:uid="{DE8F2C3F-75C7-4DF3-BAAC-A223579526F7}"/>
    <cellStyle name="Currency 5 4 7 3 4 4" xfId="18679" xr:uid="{3E86A936-3070-4946-979F-EB577F99A51B}"/>
    <cellStyle name="Currency 5 4 7 3 5" xfId="45887" xr:uid="{E5B007C5-745A-47DF-ACCE-481E03DB9A48}"/>
    <cellStyle name="Currency 5 4 7 3 6" xfId="32237" xr:uid="{3AEE2278-25A2-48A0-8EE6-6361B6E19ADB}"/>
    <cellStyle name="Currency 5 4 7 3 7" xfId="18674" xr:uid="{52567144-8EAE-4343-8A69-0144DA9AF9D2}"/>
    <cellStyle name="Currency 5 4 7 4" xfId="4500" xr:uid="{A1A9C4AF-0178-4188-B341-769968479498}"/>
    <cellStyle name="Currency 5 4 7 4 2" xfId="4501" xr:uid="{1FFF8B35-2400-471C-B4D5-40C06C92942C}"/>
    <cellStyle name="Currency 5 4 7 4 2 2" xfId="45894" xr:uid="{6CF7BAE3-7E69-4AEA-8BA7-6A315F164C85}"/>
    <cellStyle name="Currency 5 4 7 4 2 3" xfId="32244" xr:uid="{4C6821F2-65B6-4612-AE3D-6DC695F089C5}"/>
    <cellStyle name="Currency 5 4 7 4 2 4" xfId="18681" xr:uid="{C121BE5A-0347-489A-A35C-1DC9EB0505F8}"/>
    <cellStyle name="Currency 5 4 7 4 3" xfId="45893" xr:uid="{8181794C-F5A9-4F79-A3D6-1A8F48CEDB94}"/>
    <cellStyle name="Currency 5 4 7 4 4" xfId="32243" xr:uid="{9C56A232-5119-4A83-AD4D-4912476F001F}"/>
    <cellStyle name="Currency 5 4 7 4 5" xfId="18680" xr:uid="{C315D97C-AFE4-40F7-9116-8C3DF6050283}"/>
    <cellStyle name="Currency 5 4 7 5" xfId="4502" xr:uid="{EC35C544-E65A-4B35-B244-F40B932E3AF5}"/>
    <cellStyle name="Currency 5 4 7 5 2" xfId="4503" xr:uid="{58197DE7-8F39-4DE4-B0F8-1475BD009E6B}"/>
    <cellStyle name="Currency 5 4 7 5 2 2" xfId="45896" xr:uid="{C28647FB-2775-4B54-A641-865B55E28623}"/>
    <cellStyle name="Currency 5 4 7 5 2 3" xfId="32246" xr:uid="{7D610C99-8E95-4E4B-A6A0-267D90A9435D}"/>
    <cellStyle name="Currency 5 4 7 5 2 4" xfId="18683" xr:uid="{431BA7DE-D285-400D-8599-1E84B764DCC1}"/>
    <cellStyle name="Currency 5 4 7 5 3" xfId="45895" xr:uid="{B1596C59-D5B0-42BA-92A8-A1341BB085E4}"/>
    <cellStyle name="Currency 5 4 7 5 4" xfId="32245" xr:uid="{D14D2B29-3068-436A-B756-1EA8D4A57DA0}"/>
    <cellStyle name="Currency 5 4 7 5 5" xfId="18682" xr:uid="{7B1BDC10-D1D1-4BB3-AB0F-482DEAF53C12}"/>
    <cellStyle name="Currency 5 4 7 6" xfId="4504" xr:uid="{7B60059A-AABF-498D-A140-BB57DE9E33A2}"/>
    <cellStyle name="Currency 5 4 7 6 2" xfId="45897" xr:uid="{0A97B98C-296B-447A-8D0E-BF0B56A62832}"/>
    <cellStyle name="Currency 5 4 7 6 3" xfId="32247" xr:uid="{E367A437-FBC9-43D0-B48B-F1EE89C8BC9A}"/>
    <cellStyle name="Currency 5 4 7 6 4" xfId="18684" xr:uid="{350E74E6-FB2D-4F52-8DF2-E1FFAF00FDA7}"/>
    <cellStyle name="Currency 5 4 7 7" xfId="45880" xr:uid="{CE8F1100-F7BD-404C-8676-44F41E54039F}"/>
    <cellStyle name="Currency 5 4 7 8" xfId="32230" xr:uid="{AC7F1526-3AC8-494C-823F-DB741B518A15}"/>
    <cellStyle name="Currency 5 4 7 9" xfId="18667" xr:uid="{E5A24529-32CC-491E-8778-B247FDD3D3A8}"/>
    <cellStyle name="Currency 5 4 8" xfId="4505" xr:uid="{966ECE24-2542-4C3C-AE85-A77F7E9F1207}"/>
    <cellStyle name="Currency 5 4 8 2" xfId="4506" xr:uid="{C4E6367F-5D2B-4777-9FEE-1DE21013F201}"/>
    <cellStyle name="Currency 5 4 8 2 2" xfId="4507" xr:uid="{A39D133E-8B4F-4C75-B275-95A8F93759FA}"/>
    <cellStyle name="Currency 5 4 8 2 2 2" xfId="4508" xr:uid="{5E9B27A3-CB9C-4752-9117-55A3DCD077AC}"/>
    <cellStyle name="Currency 5 4 8 2 2 2 2" xfId="45901" xr:uid="{5B195252-40E1-439C-93B8-BE5FA4629683}"/>
    <cellStyle name="Currency 5 4 8 2 2 2 3" xfId="32251" xr:uid="{054B52CA-DA4C-461D-B600-047C628BA359}"/>
    <cellStyle name="Currency 5 4 8 2 2 2 4" xfId="18688" xr:uid="{13793D64-25C6-4422-9348-78EF2CB16863}"/>
    <cellStyle name="Currency 5 4 8 2 2 3" xfId="45900" xr:uid="{61514378-3BD9-4C39-9224-63C27BDDC496}"/>
    <cellStyle name="Currency 5 4 8 2 2 4" xfId="32250" xr:uid="{4FBE81EE-BDA8-4040-AE89-4C3075CC3C6C}"/>
    <cellStyle name="Currency 5 4 8 2 2 5" xfId="18687" xr:uid="{1E54C2B5-1503-4B76-AFF1-A9E8BF952510}"/>
    <cellStyle name="Currency 5 4 8 2 3" xfId="4509" xr:uid="{B339BCBF-FB9F-4907-84B5-907A99B64154}"/>
    <cellStyle name="Currency 5 4 8 2 3 2" xfId="4510" xr:uid="{16C7E987-A31A-4E43-B103-F8C2C6271344}"/>
    <cellStyle name="Currency 5 4 8 2 3 2 2" xfId="45903" xr:uid="{1DBF8664-505D-4EFA-A573-34C0D21A9E4C}"/>
    <cellStyle name="Currency 5 4 8 2 3 2 3" xfId="32253" xr:uid="{076CCE52-FD58-4DEF-B2F1-436D4839E8B7}"/>
    <cellStyle name="Currency 5 4 8 2 3 2 4" xfId="18690" xr:uid="{EE2F3D71-8CEA-4353-B052-CED83647C3E2}"/>
    <cellStyle name="Currency 5 4 8 2 3 3" xfId="45902" xr:uid="{A93E2678-EBAE-4999-A63F-FECDDF851933}"/>
    <cellStyle name="Currency 5 4 8 2 3 4" xfId="32252" xr:uid="{35F471FD-B468-4497-8740-6FA1C02BEEED}"/>
    <cellStyle name="Currency 5 4 8 2 3 5" xfId="18689" xr:uid="{0B098B3C-4F5E-4B76-A6DA-6A410C2AC1B2}"/>
    <cellStyle name="Currency 5 4 8 2 4" xfId="4511" xr:uid="{DE64B290-53A0-4C50-9673-878F1388A977}"/>
    <cellStyle name="Currency 5 4 8 2 4 2" xfId="45904" xr:uid="{B7361F1E-3AD0-420F-9F71-1C5AD8CC0CB9}"/>
    <cellStyle name="Currency 5 4 8 2 4 3" xfId="32254" xr:uid="{E200696A-C77B-41B4-B817-AB3372F41B7F}"/>
    <cellStyle name="Currency 5 4 8 2 4 4" xfId="18691" xr:uid="{36C5EED8-E03B-45F4-939A-4E14A7782C0F}"/>
    <cellStyle name="Currency 5 4 8 2 5" xfId="45899" xr:uid="{98233359-6E81-4BD9-9D25-2FC9EE8BE215}"/>
    <cellStyle name="Currency 5 4 8 2 6" xfId="32249" xr:uid="{2C3CEF1C-60A4-4B21-82D6-35891AC8E6CC}"/>
    <cellStyle name="Currency 5 4 8 2 7" xfId="18686" xr:uid="{1A126A77-61D3-4E5D-902F-02625547086C}"/>
    <cellStyle name="Currency 5 4 8 3" xfId="4512" xr:uid="{B19FFBD2-CFFC-4060-AB2C-118DFEA9CCC3}"/>
    <cellStyle name="Currency 5 4 8 3 2" xfId="4513" xr:uid="{B5D72D4A-0964-4CFE-A2CD-DCDFE81F822C}"/>
    <cellStyle name="Currency 5 4 8 3 2 2" xfId="4514" xr:uid="{0CD69CFB-1044-4B50-8C21-ACB148C252B6}"/>
    <cellStyle name="Currency 5 4 8 3 2 2 2" xfId="45907" xr:uid="{881A00A9-FB8A-4A21-BBDC-03F672365166}"/>
    <cellStyle name="Currency 5 4 8 3 2 2 3" xfId="32257" xr:uid="{35683696-62F2-4416-BC2D-0F6CD20A7CB4}"/>
    <cellStyle name="Currency 5 4 8 3 2 2 4" xfId="18694" xr:uid="{8F2811E5-5F73-440B-95B7-E4E886D97837}"/>
    <cellStyle name="Currency 5 4 8 3 2 3" xfId="45906" xr:uid="{DF4B45C3-E554-4D13-80B7-B3490D60DF2A}"/>
    <cellStyle name="Currency 5 4 8 3 2 4" xfId="32256" xr:uid="{85BA3713-6F1E-4C0B-B90C-3DFDB49CE564}"/>
    <cellStyle name="Currency 5 4 8 3 2 5" xfId="18693" xr:uid="{7C8C81A3-866C-4BB3-B9B1-50DD7FB07C07}"/>
    <cellStyle name="Currency 5 4 8 3 3" xfId="4515" xr:uid="{072B2BF0-CF49-4A6E-8E3E-EE4EDA2A7F79}"/>
    <cellStyle name="Currency 5 4 8 3 3 2" xfId="4516" xr:uid="{61908A04-CE4C-4F1B-A1AE-EB5CA2E66C05}"/>
    <cellStyle name="Currency 5 4 8 3 3 2 2" xfId="45909" xr:uid="{173888EA-3C04-46CB-B49E-BAB7AA1B3717}"/>
    <cellStyle name="Currency 5 4 8 3 3 2 3" xfId="32259" xr:uid="{7AE337D5-E430-4BFB-8C16-D89DF8ACC402}"/>
    <cellStyle name="Currency 5 4 8 3 3 2 4" xfId="18696" xr:uid="{12C85F88-874B-4478-8806-B54A43A3BF4F}"/>
    <cellStyle name="Currency 5 4 8 3 3 3" xfId="45908" xr:uid="{EC4E36FB-09FB-4823-B864-A8FDA49F720F}"/>
    <cellStyle name="Currency 5 4 8 3 3 4" xfId="32258" xr:uid="{ABFA25A9-0596-44DF-AB19-9874B37917B2}"/>
    <cellStyle name="Currency 5 4 8 3 3 5" xfId="18695" xr:uid="{3127313D-2970-42B9-9786-88D66788FDE5}"/>
    <cellStyle name="Currency 5 4 8 3 4" xfId="4517" xr:uid="{BF3718A3-F775-43E8-978F-387A403D08F3}"/>
    <cellStyle name="Currency 5 4 8 3 4 2" xfId="45910" xr:uid="{E1669CF3-A42F-4560-B8B0-396D762C4E54}"/>
    <cellStyle name="Currency 5 4 8 3 4 3" xfId="32260" xr:uid="{21D108A3-7A21-4779-A8F0-D23CA2CAD6CF}"/>
    <cellStyle name="Currency 5 4 8 3 4 4" xfId="18697" xr:uid="{7A91EED4-2BC5-4437-B469-D4BBBC82E6FA}"/>
    <cellStyle name="Currency 5 4 8 3 5" xfId="45905" xr:uid="{FB4D21BA-AF4B-46D9-9E11-5FD4A9BA6075}"/>
    <cellStyle name="Currency 5 4 8 3 6" xfId="32255" xr:uid="{78DA569E-244B-4094-A2C8-6BD2A161262A}"/>
    <cellStyle name="Currency 5 4 8 3 7" xfId="18692" xr:uid="{5923020F-4BA8-42EA-B206-2236E037DBA7}"/>
    <cellStyle name="Currency 5 4 8 4" xfId="4518" xr:uid="{B6CF6FA0-CA0A-43B5-801A-DCB41BDED68C}"/>
    <cellStyle name="Currency 5 4 8 4 2" xfId="4519" xr:uid="{53CDE9A0-9E68-48C2-9CC7-CE4263898709}"/>
    <cellStyle name="Currency 5 4 8 4 2 2" xfId="45912" xr:uid="{CF30FE99-6AB3-4BA4-95F5-C20986EC170A}"/>
    <cellStyle name="Currency 5 4 8 4 2 3" xfId="32262" xr:uid="{C2A03AB1-6FBC-400B-8B7E-006A94B4C2F2}"/>
    <cellStyle name="Currency 5 4 8 4 2 4" xfId="18699" xr:uid="{FA8B5EFD-E242-49D4-9643-F5CD046BB823}"/>
    <cellStyle name="Currency 5 4 8 4 3" xfId="45911" xr:uid="{34F266BB-0500-4BC8-BD68-8D82451DC4B4}"/>
    <cellStyle name="Currency 5 4 8 4 4" xfId="32261" xr:uid="{68974B6A-F4F7-4EAD-811B-26E5A250E807}"/>
    <cellStyle name="Currency 5 4 8 4 5" xfId="18698" xr:uid="{8E4F1E9A-87FB-4702-9E43-5349B126FB8E}"/>
    <cellStyle name="Currency 5 4 8 5" xfId="4520" xr:uid="{2E20ED47-9167-4209-84A0-EB53373DB9A0}"/>
    <cellStyle name="Currency 5 4 8 5 2" xfId="4521" xr:uid="{5F89ADDA-F63C-471D-B298-B15B5258F49F}"/>
    <cellStyle name="Currency 5 4 8 5 2 2" xfId="45914" xr:uid="{7E941258-2938-4A9C-B5BF-6C644B1FA23F}"/>
    <cellStyle name="Currency 5 4 8 5 2 3" xfId="32264" xr:uid="{98D51EBC-9683-4DAF-9165-F1610C81C322}"/>
    <cellStyle name="Currency 5 4 8 5 2 4" xfId="18701" xr:uid="{EC8BE56C-8D73-46CD-9578-6EA47A9E7DBE}"/>
    <cellStyle name="Currency 5 4 8 5 3" xfId="45913" xr:uid="{CDAA8A04-0D9C-43F0-800F-3983C87340C8}"/>
    <cellStyle name="Currency 5 4 8 5 4" xfId="32263" xr:uid="{13542B83-E380-48A5-A38E-C977C0B15213}"/>
    <cellStyle name="Currency 5 4 8 5 5" xfId="18700" xr:uid="{3CCDD129-ED4C-4C71-B899-EB6E5B2EE6A8}"/>
    <cellStyle name="Currency 5 4 8 6" xfId="4522" xr:uid="{893D7DC2-4D76-483A-A2A5-7C8168CBB16A}"/>
    <cellStyle name="Currency 5 4 8 6 2" xfId="45915" xr:uid="{D5DFD7ED-1A47-4CB1-8780-704F5E7E215A}"/>
    <cellStyle name="Currency 5 4 8 6 3" xfId="32265" xr:uid="{03257298-D1D9-437C-A098-2138569EEB17}"/>
    <cellStyle name="Currency 5 4 8 6 4" xfId="18702" xr:uid="{A1C11F9E-D056-4D88-ABE5-99B5E497C06B}"/>
    <cellStyle name="Currency 5 4 8 7" xfId="45898" xr:uid="{39DE69C4-DC27-4AED-B1BF-A165C407728B}"/>
    <cellStyle name="Currency 5 4 8 8" xfId="32248" xr:uid="{5F2F794E-0DAD-4926-B208-A46B3C706BEF}"/>
    <cellStyle name="Currency 5 4 8 9" xfId="18685" xr:uid="{5111EEEA-55C3-46AD-8C0E-B8D5C6B7C579}"/>
    <cellStyle name="Currency 5 4 9" xfId="4523" xr:uid="{B55983EC-B2BB-473F-89F8-2B6FA0D7364A}"/>
    <cellStyle name="Currency 5 4 9 2" xfId="4524" xr:uid="{DEC5E13C-B7AE-4319-A69D-DD7D3B784D39}"/>
    <cellStyle name="Currency 5 4 9 2 2" xfId="4525" xr:uid="{EB90E828-E15B-45A2-BB53-F90BA995FD39}"/>
    <cellStyle name="Currency 5 4 9 2 2 2" xfId="45918" xr:uid="{F7F90DB8-B1A3-4DB4-A5A6-93F56F72564A}"/>
    <cellStyle name="Currency 5 4 9 2 2 3" xfId="32268" xr:uid="{697E9332-D87C-4F39-8A54-37D31C40EDBD}"/>
    <cellStyle name="Currency 5 4 9 2 2 4" xfId="18705" xr:uid="{A1080B04-3002-41B7-822D-3D2DD1A4DD6D}"/>
    <cellStyle name="Currency 5 4 9 2 3" xfId="45917" xr:uid="{6B4C4535-7703-41A8-927A-31353A020538}"/>
    <cellStyle name="Currency 5 4 9 2 4" xfId="32267" xr:uid="{C6736C62-3D24-4E0B-9B3E-E22FD1ADAF6A}"/>
    <cellStyle name="Currency 5 4 9 2 5" xfId="18704" xr:uid="{81EA5B5A-4EBF-4E43-A8D9-2A4896FFE6E1}"/>
    <cellStyle name="Currency 5 4 9 3" xfId="4526" xr:uid="{62FDCB3A-1DEE-4845-AD9D-6830F6A496A0}"/>
    <cellStyle name="Currency 5 4 9 3 2" xfId="4527" xr:uid="{2790C1A5-F9DB-457F-BCD1-0B34BD18759B}"/>
    <cellStyle name="Currency 5 4 9 3 2 2" xfId="45920" xr:uid="{6CCA2188-6F11-4BB7-9FE7-6CA363310B10}"/>
    <cellStyle name="Currency 5 4 9 3 2 3" xfId="32270" xr:uid="{44025514-78EF-4EE6-A633-5922ECA63A69}"/>
    <cellStyle name="Currency 5 4 9 3 2 4" xfId="18707" xr:uid="{EB17C234-021C-4347-ACDD-F3CBFF7321BE}"/>
    <cellStyle name="Currency 5 4 9 3 3" xfId="45919" xr:uid="{874BBDF3-7FE3-4AE7-A822-764BD8749BE5}"/>
    <cellStyle name="Currency 5 4 9 3 4" xfId="32269" xr:uid="{E864A76F-B943-42DA-92D2-6DC57DBF6D6D}"/>
    <cellStyle name="Currency 5 4 9 3 5" xfId="18706" xr:uid="{8959C592-B9CE-43A1-9FC6-E3F3BD6942D1}"/>
    <cellStyle name="Currency 5 4 9 4" xfId="4528" xr:uid="{15CDBA4F-B09F-4D6A-AC84-1B28875250BC}"/>
    <cellStyle name="Currency 5 4 9 4 2" xfId="45921" xr:uid="{EAF98B7E-A6D8-4B8C-BEBE-38943CB33C7A}"/>
    <cellStyle name="Currency 5 4 9 4 3" xfId="32271" xr:uid="{93BB2140-442D-4965-882E-1A36024B7673}"/>
    <cellStyle name="Currency 5 4 9 4 4" xfId="18708" xr:uid="{775C7006-1CE7-4E6F-9C36-D138D5FB1E06}"/>
    <cellStyle name="Currency 5 4 9 5" xfId="45916" xr:uid="{5982EE07-EE97-41A7-A725-999CEB874A0A}"/>
    <cellStyle name="Currency 5 4 9 6" xfId="32266" xr:uid="{08B6E52B-8031-4D77-A43D-8D6034305664}"/>
    <cellStyle name="Currency 5 4 9 7" xfId="18703" xr:uid="{CDD9B0C1-F5B7-45AE-A97D-211AF5078609}"/>
    <cellStyle name="Currency 5 5" xfId="4529" xr:uid="{BCDC4DAD-33AD-4227-B0B6-D310E409E8FA}"/>
    <cellStyle name="Currency 5 5 2" xfId="4530" xr:uid="{B904B604-4A89-44A2-9E03-9C247FAA9B3A}"/>
    <cellStyle name="Currency 5 5 2 2" xfId="45923" xr:uid="{1E4AFC2D-653E-40B9-8EA5-40A14A3BC627}"/>
    <cellStyle name="Currency 5 5 2 3" xfId="32273" xr:uid="{7E6211C4-9456-44A2-8ECC-D41303E7AA2B}"/>
    <cellStyle name="Currency 5 5 2 4" xfId="18710" xr:uid="{4636DD75-FAFB-4328-9436-D651EAF7657E}"/>
    <cellStyle name="Currency 5 5 3" xfId="45922" xr:uid="{1339685B-DCB3-43D3-8EFF-6A72FC739300}"/>
    <cellStyle name="Currency 5 5 4" xfId="32272" xr:uid="{BE602B51-F9B8-4F36-A360-4DC7DE52D065}"/>
    <cellStyle name="Currency 5 5 5" xfId="18709" xr:uid="{1F46911E-6E88-4D9C-871D-5AF294042D0C}"/>
    <cellStyle name="Currency 5 6" xfId="4531" xr:uid="{8242A209-4A4D-4C34-8CE1-3821C08D2B72}"/>
    <cellStyle name="Currency 5 6 2" xfId="45924" xr:uid="{46EB4379-ED48-4307-8A2E-C7B9EA806DB1}"/>
    <cellStyle name="Currency 5 6 3" xfId="32274" xr:uid="{74DDB57C-6481-402A-9E0A-9A938AEE838D}"/>
    <cellStyle name="Currency 5 6 4" xfId="18711" xr:uid="{F70EB8A2-065D-44FB-84AC-C6C05F450A14}"/>
    <cellStyle name="Currency 5 7" xfId="45666" xr:uid="{B78D70F1-6E75-449A-BBDB-3E6FDA0D3757}"/>
    <cellStyle name="Currency 5 8" xfId="32016" xr:uid="{0E29A261-B61E-4297-AD98-28A1BB0890FE}"/>
    <cellStyle name="Currency 5 9" xfId="18453" xr:uid="{EF0931A4-FBB1-40C2-B479-12AAECDCD503}"/>
    <cellStyle name="Currency 6" xfId="4532" xr:uid="{71321F5E-4F5A-45AA-B183-9E98101D9743}"/>
    <cellStyle name="Currency 6 2" xfId="4533" xr:uid="{C703A7B5-A862-46E0-A94E-78C10FDCCFB5}"/>
    <cellStyle name="Currency 6 3" xfId="4534" xr:uid="{7459DAB5-1885-4C9F-8840-4F062813B9DB}"/>
    <cellStyle name="Currency 6 3 2" xfId="45926" xr:uid="{E114D229-73D1-487A-BC53-67A1A6C10F14}"/>
    <cellStyle name="Currency 6 3 3" xfId="32276" xr:uid="{0B70B56B-0C6D-40B8-BA7E-65D83FF23964}"/>
    <cellStyle name="Currency 6 3 4" xfId="18713" xr:uid="{2E92060E-5A94-4191-B0FB-975234696436}"/>
    <cellStyle name="Currency 6 4" xfId="45925" xr:uid="{9E1E4CB4-BE2F-4DC5-9979-7014D39D93AC}"/>
    <cellStyle name="Currency 6 5" xfId="32275" xr:uid="{1BA6FA8B-5A55-4DD4-A631-8DB2BFED77A6}"/>
    <cellStyle name="Currency 6 6" xfId="18712" xr:uid="{0EA836FB-81A7-4ADA-A777-8E8334996C81}"/>
    <cellStyle name="Currency 7" xfId="4535" xr:uid="{6CB33CC7-F713-4C86-BBF1-4285E11464B7}"/>
    <cellStyle name="Currency 7 2" xfId="4536" xr:uid="{69057FFE-5115-446B-BEE1-54CB06051004}"/>
    <cellStyle name="Currency 7 2 2" xfId="45928" xr:uid="{B922EB7D-E61B-4067-8B80-E73720D849A2}"/>
    <cellStyle name="Currency 7 2 3" xfId="32278" xr:uid="{22A0297B-BFEF-4128-991A-6F2BE25741CD}"/>
    <cellStyle name="Currency 7 2 4" xfId="18715" xr:uid="{11DB8995-CA49-411C-B31E-87523FCE379C}"/>
    <cellStyle name="Currency 7 3" xfId="45927" xr:uid="{DC8D7104-860B-4815-813F-DCA831768C3B}"/>
    <cellStyle name="Currency 7 4" xfId="32277" xr:uid="{B9721AD9-3FFD-4F39-9759-CFCE6148DEE9}"/>
    <cellStyle name="Currency 7 5" xfId="18714" xr:uid="{2641F2D0-960D-40CA-A2B2-6D9C619D6939}"/>
    <cellStyle name="Currency 8" xfId="4537" xr:uid="{8811DDE4-CBBE-48CC-88FB-260ADAF5E146}"/>
    <cellStyle name="Currency 8 2" xfId="4538" xr:uid="{BF719511-311D-48E0-AE9C-30DDE7AB60D6}"/>
    <cellStyle name="Currency 8 2 2" xfId="45930" xr:uid="{A69519F4-B372-4794-A65C-9575DE9FD524}"/>
    <cellStyle name="Currency 8 2 3" xfId="32280" xr:uid="{127DACAD-62A2-4702-A828-66D37AC26072}"/>
    <cellStyle name="Currency 8 2 4" xfId="18717" xr:uid="{7D73F828-3681-4437-9F6C-3B18AF4B6F4A}"/>
    <cellStyle name="Currency 8 3" xfId="45929" xr:uid="{6CD39FF6-7A04-43F7-9995-A7853C817DBB}"/>
    <cellStyle name="Currency 8 4" xfId="32279" xr:uid="{868797A3-A314-46AF-9411-8348EE480F36}"/>
    <cellStyle name="Currency 8 5" xfId="18716" xr:uid="{5F5087F3-4C4D-4829-9F9C-B2DF0874E892}"/>
    <cellStyle name="Currency 9" xfId="4539" xr:uid="{D22AEE2F-4AEE-46A7-BF81-44B4967DA7FC}"/>
    <cellStyle name="Currency 9 2" xfId="4540" xr:uid="{4128AF12-E93A-405C-BF51-EA3125782D1D}"/>
    <cellStyle name="Currency 9 2 2" xfId="4541" xr:uid="{054FD930-B886-44EA-843F-18439B4F52A5}"/>
    <cellStyle name="Currency 9 2 2 2" xfId="45933" xr:uid="{031EFD4F-14B5-4E17-942A-C80132D6A3F3}"/>
    <cellStyle name="Currency 9 2 2 3" xfId="32283" xr:uid="{A36FA85D-EA8F-49BF-8F2E-EBF7583E69F4}"/>
    <cellStyle name="Currency 9 2 2 4" xfId="18720" xr:uid="{96AEDA69-BC36-4507-A435-10C22CA1736C}"/>
    <cellStyle name="Currency 9 2 3" xfId="45932" xr:uid="{2BF0F549-020A-4A36-81B3-454BE119C9CB}"/>
    <cellStyle name="Currency 9 2 4" xfId="32282" xr:uid="{C66E19B9-406D-4370-91A5-487C895F04E9}"/>
    <cellStyle name="Currency 9 2 5" xfId="18719" xr:uid="{35482E23-4DBF-4D99-8CF0-06162184D778}"/>
    <cellStyle name="Currency 9 3" xfId="4542" xr:uid="{BA7D1914-E4C8-4F5D-AD01-11E38D7A48EC}"/>
    <cellStyle name="Currency 9 3 2" xfId="4543" xr:uid="{A393F15A-DF33-45FF-AFD7-D71C7CDE9A98}"/>
    <cellStyle name="Currency 9 3 2 2" xfId="45935" xr:uid="{1A8C6892-ED33-4549-BA06-D6FE55CBC404}"/>
    <cellStyle name="Currency 9 3 2 3" xfId="32285" xr:uid="{FAE7E020-BC91-42CC-8609-984F521C89BE}"/>
    <cellStyle name="Currency 9 3 2 4" xfId="18722" xr:uid="{3565153E-08E0-4088-BC88-A46E61B63D40}"/>
    <cellStyle name="Currency 9 3 3" xfId="45934" xr:uid="{492814C4-D910-45B9-BADD-EC11219D75D6}"/>
    <cellStyle name="Currency 9 3 4" xfId="32284" xr:uid="{DFEC8351-81C9-4527-B4A4-7222A4D25298}"/>
    <cellStyle name="Currency 9 3 5" xfId="18721" xr:uid="{62D8F377-FD3E-49B9-9437-CDB93AB8DBE5}"/>
    <cellStyle name="Currency 9 4" xfId="4544" xr:uid="{DBA46D7F-7FDE-4E06-85B0-AFDC71399C41}"/>
    <cellStyle name="Currency 9 4 2" xfId="45936" xr:uid="{39D27D16-0D20-4007-8BB1-5E357710B290}"/>
    <cellStyle name="Currency 9 4 3" xfId="32286" xr:uid="{28F81818-86BD-4C31-8613-EB0ACC5CD385}"/>
    <cellStyle name="Currency 9 4 4" xfId="18723" xr:uid="{D4495084-6017-4ABE-A1B2-956E0F1CE7C6}"/>
    <cellStyle name="Currency 9 5" xfId="45931" xr:uid="{723D3312-D05F-45D2-8E63-C1833384FE73}"/>
    <cellStyle name="Currency 9 6" xfId="32281" xr:uid="{AADE18DF-BFD3-49CC-8B8A-531E26C73F63}"/>
    <cellStyle name="Currency 9 7" xfId="18718" xr:uid="{00AA5B93-01D2-4966-A716-7BF92371B327}"/>
    <cellStyle name="Explanatory Text" xfId="151" builtinId="53" customBuiltin="1"/>
    <cellStyle name="Explanatory Text 10" xfId="4545" xr:uid="{856068A6-A460-41CE-8E07-1B019D3DE3F7}"/>
    <cellStyle name="Explanatory Text 11" xfId="4546" xr:uid="{D590406A-3B3A-4FEA-8E40-7FC88BE30C94}"/>
    <cellStyle name="Explanatory Text 12" xfId="4547" xr:uid="{6C850C70-A2B0-4C8A-9431-2BFE9E6E5463}"/>
    <cellStyle name="Explanatory Text 13" xfId="4548" xr:uid="{1359836C-8D24-4494-B484-0900FC6BD4F8}"/>
    <cellStyle name="Explanatory Text 14" xfId="4549" xr:uid="{940A7BC3-1B03-456B-BCA0-530797682759}"/>
    <cellStyle name="Explanatory Text 15" xfId="4550" xr:uid="{1B7CD615-66B7-4300-8F15-BF74653F64CF}"/>
    <cellStyle name="Explanatory Text 16" xfId="4551" xr:uid="{240767C1-D891-4A70-8CE8-70354D5C2BD6}"/>
    <cellStyle name="Explanatory Text 17" xfId="4552" xr:uid="{3F2B4F7D-E62E-46A9-99E0-5ED36C8EE3F7}"/>
    <cellStyle name="Explanatory Text 18" xfId="4553" xr:uid="{4FCAAAAC-1062-415D-8632-5D828CBB4249}"/>
    <cellStyle name="Explanatory Text 19" xfId="4554" xr:uid="{BCA50F36-E5E8-4DDF-83B6-C5747E85AA9F}"/>
    <cellStyle name="Explanatory Text 2" xfId="89" xr:uid="{78271010-DA5C-48E7-8B26-BE6219283A8A}"/>
    <cellStyle name="Explanatory Text 20" xfId="4555" xr:uid="{02A00F1C-233E-4177-AE2B-995F32207167}"/>
    <cellStyle name="Explanatory Text 21" xfId="4556" xr:uid="{D64DEE05-D4A6-4909-A37A-7D940C4D7B1D}"/>
    <cellStyle name="Explanatory Text 22" xfId="4557" xr:uid="{8B3D0159-9EF8-4587-A753-9C481C722998}"/>
    <cellStyle name="Explanatory Text 23" xfId="4558" xr:uid="{84EA7B4A-440F-463D-B862-BD60FE5B2D2B}"/>
    <cellStyle name="Explanatory Text 24" xfId="4559" xr:uid="{13DC4374-FC26-4AA4-81C5-15225E529026}"/>
    <cellStyle name="Explanatory Text 25" xfId="4560" xr:uid="{8CBCACED-5DB0-4AD8-BEF1-7E66153B6DB0}"/>
    <cellStyle name="Explanatory Text 26" xfId="4561" xr:uid="{1A499C6A-4FC4-48E5-ACEC-33D505537593}"/>
    <cellStyle name="Explanatory Text 27" xfId="4562" xr:uid="{A1830B57-D7C4-4131-8D35-BEC0353A6448}"/>
    <cellStyle name="Explanatory Text 28" xfId="4563" xr:uid="{11613E8E-9E4F-47BF-A635-FFFFDB349605}"/>
    <cellStyle name="Explanatory Text 29" xfId="4564" xr:uid="{E7FA16C0-04FE-446A-9311-313FC7807E9B}"/>
    <cellStyle name="Explanatory Text 3" xfId="90" xr:uid="{1C3781A1-B8AA-453D-A363-C358084B1254}"/>
    <cellStyle name="Explanatory Text 30" xfId="4565" xr:uid="{F47DB328-8937-48DB-AC7C-2D6326BCCF75}"/>
    <cellStyle name="Explanatory Text 31" xfId="4566" xr:uid="{71C39884-29BD-4C89-9780-E6757ACE04D9}"/>
    <cellStyle name="Explanatory Text 4" xfId="88" xr:uid="{894AF5AB-22CC-41FB-91B1-B946F508E5D7}"/>
    <cellStyle name="Explanatory Text 5" xfId="4567" xr:uid="{FC6749E6-53B7-42AB-8896-CA4C2895C221}"/>
    <cellStyle name="Explanatory Text 6" xfId="4568" xr:uid="{C546C414-0B04-4D8E-84D5-74BF2D5BA329}"/>
    <cellStyle name="Explanatory Text 7" xfId="4569" xr:uid="{10D6D304-A5E0-49A8-B5D8-6B6AF42EA852}"/>
    <cellStyle name="Explanatory Text 8" xfId="4570" xr:uid="{AE5404CC-C3BE-4EB6-AC4D-FF4585601237}"/>
    <cellStyle name="Explanatory Text 9" xfId="4571" xr:uid="{E31D18DA-93B9-4396-B14F-537A368BE664}"/>
    <cellStyle name="Good" xfId="142" builtinId="26" customBuiltin="1"/>
    <cellStyle name="Good 10" xfId="4572" xr:uid="{F8076DE5-3F5E-432F-889A-638A2832062A}"/>
    <cellStyle name="Good 11" xfId="4573" xr:uid="{9BE20747-E839-4F5E-91F0-E05FDDC825A4}"/>
    <cellStyle name="Good 12" xfId="4574" xr:uid="{22ADA4D8-86FA-4685-9B2B-2618B112D052}"/>
    <cellStyle name="Good 13" xfId="4575" xr:uid="{8FDCFDAF-7491-4CB5-BE20-172AB537321C}"/>
    <cellStyle name="Good 14" xfId="4576" xr:uid="{6443C2B3-7993-40D6-AAE5-227772D80613}"/>
    <cellStyle name="Good 15" xfId="4577" xr:uid="{F7DBEC30-4220-402E-B6B3-B4EFD7B48CC2}"/>
    <cellStyle name="Good 16" xfId="4578" xr:uid="{05881083-C97E-43A5-A9B7-4D84D806E08D}"/>
    <cellStyle name="Good 17" xfId="4579" xr:uid="{983237EF-0FDF-42B7-A998-62CB15C57922}"/>
    <cellStyle name="Good 18" xfId="4580" xr:uid="{30F81E7A-2F95-42DB-BA69-E0724C772B37}"/>
    <cellStyle name="Good 19" xfId="4581" xr:uid="{316368AD-FC66-4E81-B8A2-08D25F95ABF6}"/>
    <cellStyle name="Good 2" xfId="92" xr:uid="{97BC93DE-CAEC-468A-B697-419060EC0F57}"/>
    <cellStyle name="Good 20" xfId="4582" xr:uid="{32A6A6D6-CF99-457C-8641-B4671F832DE3}"/>
    <cellStyle name="Good 21" xfId="4583" xr:uid="{42F8D9AC-E89A-4020-B0AA-1B63E413590A}"/>
    <cellStyle name="Good 22" xfId="4584" xr:uid="{26C988C0-E689-44A9-9268-39C1311F5B6A}"/>
    <cellStyle name="Good 23" xfId="4585" xr:uid="{FE77666C-F2DA-4B9B-B1D3-EF6C1E445BFC}"/>
    <cellStyle name="Good 24" xfId="4586" xr:uid="{FF9B1D2F-5C98-4E59-800B-B917661A07A5}"/>
    <cellStyle name="Good 25" xfId="4587" xr:uid="{34818C8A-EEA5-4A8C-81E9-C4176725FEC9}"/>
    <cellStyle name="Good 26" xfId="4588" xr:uid="{5FB830EC-9931-4E81-80C7-CC101DB9176E}"/>
    <cellStyle name="Good 27" xfId="4589" xr:uid="{BC5C6F7B-6AC6-4FB3-8AF8-EA65251CF567}"/>
    <cellStyle name="Good 28" xfId="4590" xr:uid="{DAF029A9-CD55-497A-B902-289DA3B37B76}"/>
    <cellStyle name="Good 29" xfId="4591" xr:uid="{7A37E3A1-D2D5-4FB1-BD74-5462B96ABDC9}"/>
    <cellStyle name="Good 3" xfId="93" xr:uid="{7E47914C-6474-40C8-BFA3-A8EEFF3051D2}"/>
    <cellStyle name="Good 30" xfId="4592" xr:uid="{6A887816-3BB7-46C1-ACC9-9C5FBE950FF6}"/>
    <cellStyle name="Good 31" xfId="4593" xr:uid="{0A761017-6864-4592-B6FC-AD28759148D3}"/>
    <cellStyle name="Good 4" xfId="91" xr:uid="{D3743D0E-1F59-4455-B98E-13169607B980}"/>
    <cellStyle name="Good 5" xfId="4594" xr:uid="{A5E6C19B-060A-49FB-9B25-53FACFC9EB85}"/>
    <cellStyle name="Good 6" xfId="4595" xr:uid="{614D5A90-1E02-4EB5-98EA-D69EFF5DAED6}"/>
    <cellStyle name="Good 7" xfId="4596" xr:uid="{49006ECD-9903-49DC-8F99-BFA276259BDD}"/>
    <cellStyle name="Good 8" xfId="4597" xr:uid="{EB51C28C-2D29-46BA-B8C2-882FFA74ADFB}"/>
    <cellStyle name="Good 9" xfId="4598" xr:uid="{70259B4E-7B1D-4F42-9739-350A8FA8D65C}"/>
    <cellStyle name="Heading 1" xfId="138" builtinId="16" customBuiltin="1"/>
    <cellStyle name="Heading 1 10" xfId="4599" xr:uid="{1D876B79-69B0-4009-8A97-7144AB3C5DE8}"/>
    <cellStyle name="Heading 1 11" xfId="4600" xr:uid="{24B092E1-D369-4BEB-B105-70DF83E92291}"/>
    <cellStyle name="Heading 1 12" xfId="4601" xr:uid="{149C4D1E-7FF7-48F9-8F6E-BDBEC39DD5BC}"/>
    <cellStyle name="Heading 1 13" xfId="4602" xr:uid="{876E99BF-AE97-4D1C-9E15-DA532A12DCA3}"/>
    <cellStyle name="Heading 1 14" xfId="4603" xr:uid="{A2737F7C-B74B-4612-9DC6-649A6F399537}"/>
    <cellStyle name="Heading 1 15" xfId="4604" xr:uid="{30F67AF9-DE7A-4F7A-B21D-037ABBA6D195}"/>
    <cellStyle name="Heading 1 16" xfId="4605" xr:uid="{97D84092-6733-4338-A8E0-BD0858F103DA}"/>
    <cellStyle name="Heading 1 17" xfId="4606" xr:uid="{21C16190-7C13-419F-85EA-4203F000073F}"/>
    <cellStyle name="Heading 1 18" xfId="4607" xr:uid="{AD8BDEA9-0E89-4E64-B4B4-8DEDB859A351}"/>
    <cellStyle name="Heading 1 19" xfId="4608" xr:uid="{37A6E0A3-CFB3-45BD-BB3F-850577A0DE28}"/>
    <cellStyle name="Heading 1 2" xfId="95" xr:uid="{BE6CF1DF-4A14-49E0-92D2-017B7525753F}"/>
    <cellStyle name="Heading 1 20" xfId="4609" xr:uid="{CE4B5A8C-373C-4B02-B3E0-A6E91B11884B}"/>
    <cellStyle name="Heading 1 21" xfId="4610" xr:uid="{466270FF-8238-4922-9075-3A3B94D8D59F}"/>
    <cellStyle name="Heading 1 22" xfId="4611" xr:uid="{86BF4C55-6FE6-45BD-A0B6-97BF14B84470}"/>
    <cellStyle name="Heading 1 23" xfId="4612" xr:uid="{C17DBE86-4562-44E4-B19E-5DDD36959F99}"/>
    <cellStyle name="Heading 1 24" xfId="4613" xr:uid="{496E6E80-58E8-4801-ADA5-A515E95E2941}"/>
    <cellStyle name="Heading 1 25" xfId="4614" xr:uid="{237624F9-1ED5-4335-905F-A952F80A6EAC}"/>
    <cellStyle name="Heading 1 26" xfId="4615" xr:uid="{0C6021C1-A25C-4E9A-9B6C-D2AA03767B57}"/>
    <cellStyle name="Heading 1 27" xfId="4616" xr:uid="{9A954685-28D6-4DF3-8177-58D5DDAFCDBE}"/>
    <cellStyle name="Heading 1 28" xfId="4617" xr:uid="{D0B7605E-B420-4932-8E90-B532645AE0C6}"/>
    <cellStyle name="Heading 1 29" xfId="4618" xr:uid="{3BE77AAE-17A1-4537-9F49-ECD57237F235}"/>
    <cellStyle name="Heading 1 3" xfId="96" xr:uid="{CF025F17-E89A-47BE-92C3-6CF520524A57}"/>
    <cellStyle name="Heading 1 30" xfId="4619" xr:uid="{75A93798-68B1-472B-B3B9-63FBA2EDED55}"/>
    <cellStyle name="Heading 1 31" xfId="4620" xr:uid="{CC433F88-53F5-4281-8849-A1196C840902}"/>
    <cellStyle name="Heading 1 4" xfId="94" xr:uid="{57759CC8-02F3-4504-8139-0268A3EFB5A7}"/>
    <cellStyle name="Heading 1 5" xfId="4621" xr:uid="{FE4C7DAB-44A3-4C31-BC6D-2CA31D677EF8}"/>
    <cellStyle name="Heading 1 6" xfId="4622" xr:uid="{35200260-9164-470D-BABD-FB18D8C70292}"/>
    <cellStyle name="Heading 1 7" xfId="4623" xr:uid="{15BB7AAF-C1D6-4EBE-ACB2-2DF44A9E7FCE}"/>
    <cellStyle name="Heading 1 8" xfId="4624" xr:uid="{5D6F26AE-6AF3-4E84-AC54-29E7C144FD86}"/>
    <cellStyle name="Heading 1 9" xfId="4625" xr:uid="{325EA240-A389-4E57-9B13-0AB3570BE877}"/>
    <cellStyle name="Heading 2" xfId="139" builtinId="17" customBuiltin="1"/>
    <cellStyle name="Heading 2 10" xfId="4626" xr:uid="{C44C5A5A-78B4-491D-8C01-BE4317E7DB10}"/>
    <cellStyle name="Heading 2 11" xfId="4627" xr:uid="{BF12DD99-69BC-4B22-B8F6-80A36749A010}"/>
    <cellStyle name="Heading 2 12" xfId="4628" xr:uid="{A72D7C37-128D-421E-A5C3-A34863D8D9FA}"/>
    <cellStyle name="Heading 2 13" xfId="4629" xr:uid="{50DB6D48-B7D0-479D-9F0C-A72C5CEDFA8A}"/>
    <cellStyle name="Heading 2 14" xfId="4630" xr:uid="{ADC55361-1476-4290-A718-F6E6237A1299}"/>
    <cellStyle name="Heading 2 15" xfId="4631" xr:uid="{3DA2EF12-E6CD-4DFD-87D3-4CD8B9BCE58F}"/>
    <cellStyle name="Heading 2 16" xfId="4632" xr:uid="{B963D078-29D2-4D0B-955E-3062D3355E24}"/>
    <cellStyle name="Heading 2 17" xfId="4633" xr:uid="{463C6E67-9944-4A93-A171-EA60FB67D96B}"/>
    <cellStyle name="Heading 2 18" xfId="4634" xr:uid="{235986F8-4A0E-4325-83CC-85DBBD34B9A1}"/>
    <cellStyle name="Heading 2 19" xfId="4635" xr:uid="{A7BEC572-3385-44F4-96E5-569145CCDEE1}"/>
    <cellStyle name="Heading 2 2" xfId="98" xr:uid="{6D333749-A070-4A9E-84B0-5E4111BA2316}"/>
    <cellStyle name="Heading 2 20" xfId="4636" xr:uid="{8446ADCE-1D93-4700-8C91-E44C406B167E}"/>
    <cellStyle name="Heading 2 21" xfId="4637" xr:uid="{2E36A947-0283-4CB7-8ECD-C7308C461C6E}"/>
    <cellStyle name="Heading 2 22" xfId="4638" xr:uid="{56BAB7AB-E117-48A8-B826-7F6D41C836DA}"/>
    <cellStyle name="Heading 2 23" xfId="4639" xr:uid="{4569C2FD-2CEF-4E28-9DB2-04D6752DA82D}"/>
    <cellStyle name="Heading 2 24" xfId="4640" xr:uid="{F79E57D7-5579-4327-8C3E-D5E59C71BDED}"/>
    <cellStyle name="Heading 2 25" xfId="4641" xr:uid="{34B6AD5F-638A-433F-9AD0-7E4B3FF7340E}"/>
    <cellStyle name="Heading 2 26" xfId="4642" xr:uid="{D3316B2F-E8D9-4F03-BC34-4DDADBA5CDBB}"/>
    <cellStyle name="Heading 2 27" xfId="4643" xr:uid="{4044E66A-FB88-4FD3-93D3-EAC72077D384}"/>
    <cellStyle name="Heading 2 28" xfId="4644" xr:uid="{CFC046B2-0C47-4CAA-A99F-F49416309016}"/>
    <cellStyle name="Heading 2 29" xfId="4645" xr:uid="{0A8EF2E7-03EC-4554-909F-1236F9A0748C}"/>
    <cellStyle name="Heading 2 3" xfId="99" xr:uid="{DE9F6C49-32D1-4052-9DCB-EA5E4B9BEACE}"/>
    <cellStyle name="Heading 2 30" xfId="4646" xr:uid="{CE6DD770-AC23-4183-A5A6-9962E90988AA}"/>
    <cellStyle name="Heading 2 31" xfId="4647" xr:uid="{9568C24E-20EA-4B5D-A8ED-EC6285273314}"/>
    <cellStyle name="Heading 2 4" xfId="97" xr:uid="{81497E15-3482-4023-B940-FC06CD9FF196}"/>
    <cellStyle name="Heading 2 5" xfId="4648" xr:uid="{85329316-853A-44EC-9C1B-68D95FE4F3A3}"/>
    <cellStyle name="Heading 2 6" xfId="4649" xr:uid="{438ED42A-38DD-4C24-9F5E-B19FF650B7DD}"/>
    <cellStyle name="Heading 2 7" xfId="4650" xr:uid="{4F083C88-B7B8-42F0-B31D-9CDAAA16D878}"/>
    <cellStyle name="Heading 2 8" xfId="4651" xr:uid="{B0F26CFC-90A1-4E7F-8B3D-7EB21726662A}"/>
    <cellStyle name="Heading 2 9" xfId="4652" xr:uid="{98E99E57-319F-4C47-B4BB-4485E3351464}"/>
    <cellStyle name="Heading 3" xfId="140" builtinId="18" customBuiltin="1"/>
    <cellStyle name="Heading 3 10" xfId="4653" xr:uid="{455D45E7-8705-4A4A-ACEE-69AF35E7199F}"/>
    <cellStyle name="Heading 3 11" xfId="4654" xr:uid="{D5E9FFC1-160C-48BC-93F7-3E2274156B3C}"/>
    <cellStyle name="Heading 3 12" xfId="4655" xr:uid="{C22E5CC2-74BE-4ED8-9518-D3671F38C404}"/>
    <cellStyle name="Heading 3 13" xfId="4656" xr:uid="{E334C299-039E-4F13-8C02-1E8BF05D60FF}"/>
    <cellStyle name="Heading 3 14" xfId="4657" xr:uid="{AA528435-2FC8-4DC0-9AD9-97FF147D3A40}"/>
    <cellStyle name="Heading 3 15" xfId="4658" xr:uid="{2B4281E4-3A35-4A25-AEFA-588963A97B8B}"/>
    <cellStyle name="Heading 3 16" xfId="4659" xr:uid="{43F7F77A-70B4-4A7D-A1E0-C4AC3173C251}"/>
    <cellStyle name="Heading 3 17" xfId="4660" xr:uid="{B29E43DC-01CB-4523-8857-BF6188FDFB86}"/>
    <cellStyle name="Heading 3 18" xfId="4661" xr:uid="{340D9FCC-E7A0-4CF6-8FF8-91C06E82EEA3}"/>
    <cellStyle name="Heading 3 19" xfId="4662" xr:uid="{7B87715B-B0EE-4944-A28A-986AF14D2A06}"/>
    <cellStyle name="Heading 3 2" xfId="101" xr:uid="{DB066C97-2866-4A87-992D-EACFF908950E}"/>
    <cellStyle name="Heading 3 20" xfId="4663" xr:uid="{D1DF49BF-45ED-42A9-9067-7331202DE487}"/>
    <cellStyle name="Heading 3 21" xfId="4664" xr:uid="{83E3324A-220C-4DDC-9E2D-7CC2CDCAA5AA}"/>
    <cellStyle name="Heading 3 22" xfId="4665" xr:uid="{2CE656BA-EB15-411B-A123-0D2D362F0B4B}"/>
    <cellStyle name="Heading 3 23" xfId="4666" xr:uid="{EDA58422-997E-4687-9F85-6FDF26F09568}"/>
    <cellStyle name="Heading 3 24" xfId="4667" xr:uid="{8F01F972-CD89-41FD-AD61-378D6034DE91}"/>
    <cellStyle name="Heading 3 25" xfId="4668" xr:uid="{18F77A3D-CDB6-424C-B788-C2FA524E5454}"/>
    <cellStyle name="Heading 3 26" xfId="4669" xr:uid="{A29515BD-D720-473D-840E-ED2814035E7D}"/>
    <cellStyle name="Heading 3 27" xfId="4670" xr:uid="{B289D6A3-AFD0-4BA8-AB10-8FBB947D4837}"/>
    <cellStyle name="Heading 3 28" xfId="4671" xr:uid="{3976B892-E295-43BF-9148-057333135B5E}"/>
    <cellStyle name="Heading 3 29" xfId="4672" xr:uid="{E7580075-AE47-42F7-88C3-50F100224B09}"/>
    <cellStyle name="Heading 3 3" xfId="102" xr:uid="{CCDCA277-DE5B-46D4-AEB3-2EC9E4D0C90D}"/>
    <cellStyle name="Heading 3 30" xfId="4673" xr:uid="{F842EC83-C124-4FF4-A0ED-0FABE5DE1422}"/>
    <cellStyle name="Heading 3 31" xfId="4674" xr:uid="{EC1F2946-0976-412D-B365-2B86B86EB44F}"/>
    <cellStyle name="Heading 3 4" xfId="100" xr:uid="{7F4FD154-78F2-4DB4-935C-A6E5586CE89B}"/>
    <cellStyle name="Heading 3 5" xfId="4675" xr:uid="{2DBA12BE-8E43-4D7D-A6E7-97508D042D02}"/>
    <cellStyle name="Heading 3 6" xfId="4676" xr:uid="{BC8A93CC-2218-479A-A833-7729831CA21A}"/>
    <cellStyle name="Heading 3 7" xfId="4677" xr:uid="{50E00CB9-B725-4909-9668-2E0323BFA85C}"/>
    <cellStyle name="Heading 3 8" xfId="4678" xr:uid="{E6573DD5-8BAF-4B2F-AC5D-134C833F95B7}"/>
    <cellStyle name="Heading 3 9" xfId="4679" xr:uid="{E58B5DE4-09B9-4A57-8D3D-8E477BD1EFDF}"/>
    <cellStyle name="Heading 4" xfId="141" builtinId="19" customBuiltin="1"/>
    <cellStyle name="Heading 4 10" xfId="4680" xr:uid="{0B33269F-C65F-43B6-833C-E06C4B37AEA5}"/>
    <cellStyle name="Heading 4 11" xfId="4681" xr:uid="{C2769553-F04D-4260-BEBD-8C10FB9BF922}"/>
    <cellStyle name="Heading 4 12" xfId="4682" xr:uid="{9F656159-5D36-473F-9439-B6A9C9C86442}"/>
    <cellStyle name="Heading 4 13" xfId="4683" xr:uid="{6FFF4557-F8C1-4208-911A-87A79E4899F9}"/>
    <cellStyle name="Heading 4 14" xfId="4684" xr:uid="{92BBDB03-FAD2-425A-B5D5-58115561D988}"/>
    <cellStyle name="Heading 4 15" xfId="4685" xr:uid="{FC45D7FF-084C-43A8-B549-58910C8E4F5F}"/>
    <cellStyle name="Heading 4 16" xfId="4686" xr:uid="{2A825256-925A-46C5-9A83-5A643F442B1D}"/>
    <cellStyle name="Heading 4 17" xfId="4687" xr:uid="{69FA418D-A729-4D95-9FF7-A3EBBDE4DA54}"/>
    <cellStyle name="Heading 4 18" xfId="4688" xr:uid="{0669275B-3D44-40C2-9921-106A01A2CEBD}"/>
    <cellStyle name="Heading 4 19" xfId="4689" xr:uid="{A7501CBE-AFE8-4BC4-9C9D-37BE1D67E06A}"/>
    <cellStyle name="Heading 4 2" xfId="104" xr:uid="{B6C0196D-7067-480C-9860-2C0B544F0A54}"/>
    <cellStyle name="Heading 4 20" xfId="4690" xr:uid="{2DFBA618-2D6D-4E30-966C-29FA18F1F7A2}"/>
    <cellStyle name="Heading 4 21" xfId="4691" xr:uid="{CCC87A30-2740-4794-B5B3-79557CC6EDF7}"/>
    <cellStyle name="Heading 4 22" xfId="4692" xr:uid="{CC62855E-9782-401C-8D81-9F95FA9418F9}"/>
    <cellStyle name="Heading 4 23" xfId="4693" xr:uid="{06921799-08DB-4D9D-9F49-AD66A7F7F4DD}"/>
    <cellStyle name="Heading 4 24" xfId="4694" xr:uid="{59F950D1-CD64-4B89-9A4D-E0E64EF597A2}"/>
    <cellStyle name="Heading 4 25" xfId="4695" xr:uid="{37E2E7CE-EEB1-41C3-A460-2A81E7086672}"/>
    <cellStyle name="Heading 4 26" xfId="4696" xr:uid="{7462A3BA-3CB1-4338-95F3-2430674D3A00}"/>
    <cellStyle name="Heading 4 27" xfId="4697" xr:uid="{DE721E66-2E69-4FC0-8F1D-88FE0998BEDA}"/>
    <cellStyle name="Heading 4 28" xfId="4698" xr:uid="{B881A78D-D4B0-4548-9898-A58C3E13B20F}"/>
    <cellStyle name="Heading 4 29" xfId="4699" xr:uid="{E978331D-2276-40E9-8A6B-8B67F3848CD8}"/>
    <cellStyle name="Heading 4 3" xfId="105" xr:uid="{6BFFF51A-30F1-4510-91D4-13D25A510AE2}"/>
    <cellStyle name="Heading 4 30" xfId="4700" xr:uid="{990C7E63-0423-45D0-B575-8F05E6F2F77E}"/>
    <cellStyle name="Heading 4 31" xfId="4701" xr:uid="{518B3104-5257-402E-8CB2-696CE579455C}"/>
    <cellStyle name="Heading 4 4" xfId="103" xr:uid="{86C9FC9D-0B60-495F-AD20-3C150F9F2F6E}"/>
    <cellStyle name="Heading 4 5" xfId="4702" xr:uid="{D417B9D8-EB5D-4F00-A810-70BF51D054E0}"/>
    <cellStyle name="Heading 4 6" xfId="4703" xr:uid="{9EE9B48D-9A91-42B0-9BCD-DBD1BCE7D9D2}"/>
    <cellStyle name="Heading 4 7" xfId="4704" xr:uid="{6C7EF2D2-5CAC-423D-83B8-0D3E81FA5B2A}"/>
    <cellStyle name="Heading 4 8" xfId="4705" xr:uid="{316DDE71-4F79-41AC-803D-C1C39E309164}"/>
    <cellStyle name="Heading 4 9" xfId="4706" xr:uid="{FA1C691C-454E-40E7-85CA-DDFF4B375E7E}"/>
    <cellStyle name="Hyperlink 2" xfId="106" xr:uid="{F9F1AC97-8D55-47A1-AA60-5459476D407D}"/>
    <cellStyle name="Hyperlink 2 2" xfId="4707" xr:uid="{243913FB-BC1C-4B6D-93A8-1ADA129EC67D}"/>
    <cellStyle name="Hyperlink 3" xfId="4708" xr:uid="{068B6FBE-9E28-49AF-86F9-B28EA32F8C15}"/>
    <cellStyle name="Input" xfId="145" builtinId="20" customBuiltin="1"/>
    <cellStyle name="Input 10" xfId="4709" xr:uid="{916074A8-3AB1-4A81-A832-A2E119627B93}"/>
    <cellStyle name="Input 11" xfId="4710" xr:uid="{91A87FBF-336F-473C-9CBE-390A66D2B786}"/>
    <cellStyle name="Input 12" xfId="4711" xr:uid="{D052A2F9-15FB-4671-AFA0-9C59537D25A3}"/>
    <cellStyle name="Input 13" xfId="4712" xr:uid="{70A0141D-4550-4837-BA05-FA9A54F9A43F}"/>
    <cellStyle name="Input 14" xfId="4713" xr:uid="{21F21F0B-A64D-4C70-81FD-778D817B6258}"/>
    <cellStyle name="Input 15" xfId="4714" xr:uid="{0D65D5AB-47D1-487C-B8C3-610120C184EC}"/>
    <cellStyle name="Input 16" xfId="4715" xr:uid="{69AA2F77-C9A2-4E76-B615-1BDE80A69941}"/>
    <cellStyle name="Input 17" xfId="4716" xr:uid="{C547E927-EC13-498A-AA90-3FA0601C3359}"/>
    <cellStyle name="Input 18" xfId="4717" xr:uid="{735B7363-9876-4B93-80EA-D7A3C5DE8AB3}"/>
    <cellStyle name="Input 19" xfId="4718" xr:uid="{2C791367-3BB3-43D0-A552-AF0088EC2709}"/>
    <cellStyle name="Input 2" xfId="108" xr:uid="{FC6620F7-DEE4-45EB-9A1A-840A60383D5C}"/>
    <cellStyle name="Input 20" xfId="4719" xr:uid="{8A03FAEB-C528-4560-A9C8-9B9EA5024B22}"/>
    <cellStyle name="Input 21" xfId="4720" xr:uid="{48BC5BB4-D987-48BF-ACFD-0B7DF0633539}"/>
    <cellStyle name="Input 22" xfId="4721" xr:uid="{1B4CB329-4C2F-4748-BD17-EFF157AE766D}"/>
    <cellStyle name="Input 23" xfId="4722" xr:uid="{B4224D65-FBA8-40F5-81DE-EB08DF7B6E6B}"/>
    <cellStyle name="Input 24" xfId="4723" xr:uid="{BD74AF41-33CC-4770-9F5C-F906F508DE41}"/>
    <cellStyle name="Input 25" xfId="4724" xr:uid="{2F0B4F4E-BC2E-4A6F-9914-CD19F50A9A5E}"/>
    <cellStyle name="Input 26" xfId="4725" xr:uid="{1E6D2801-CA55-44AD-B45D-8B9FEA6431EB}"/>
    <cellStyle name="Input 27" xfId="4726" xr:uid="{38BD1F82-99DB-495B-BE4B-CB657CD4D802}"/>
    <cellStyle name="Input 28" xfId="4727" xr:uid="{45E3D9B7-22A0-45C4-91B8-6FA5028C1A14}"/>
    <cellStyle name="Input 29" xfId="4728" xr:uid="{2E29BE73-567D-475C-89B2-4ED86215EA2B}"/>
    <cellStyle name="Input 3" xfId="109" xr:uid="{545DEB3B-3F68-4F76-9F48-05F04549CE3C}"/>
    <cellStyle name="Input 30" xfId="4729" xr:uid="{D29140B8-10BA-43D6-93E5-F0D07890221D}"/>
    <cellStyle name="Input 31" xfId="4730" xr:uid="{BC64CA42-7173-4535-9EC9-9548C9C062C2}"/>
    <cellStyle name="Input 4" xfId="107" xr:uid="{B4CCBD42-C1C0-4B6C-B5F2-E2D0CC99B912}"/>
    <cellStyle name="Input 5" xfId="4731" xr:uid="{B5898C33-2E1F-45C8-91E6-7BE6AD5F4F15}"/>
    <cellStyle name="Input 6" xfId="4732" xr:uid="{46D76996-818D-4FE2-B1D5-DCA6C189D2D7}"/>
    <cellStyle name="Input 7" xfId="4733" xr:uid="{2DCA6E7F-0DBE-4B19-B77D-710208AF7ABB}"/>
    <cellStyle name="Input 8" xfId="4734" xr:uid="{5A841277-D869-4501-95D3-E876EA410EFA}"/>
    <cellStyle name="Input 9" xfId="4735" xr:uid="{E1B1C5B3-58C0-42C3-ABB0-F748C977BE88}"/>
    <cellStyle name="Komma0" xfId="4736" xr:uid="{4C9AB388-76F8-4F1B-8DD9-0BA62064B7CF}"/>
    <cellStyle name="Linked Cell" xfId="148" builtinId="24" customBuiltin="1"/>
    <cellStyle name="Linked Cell 10" xfId="4737" xr:uid="{DEA5C61B-DAC4-4EE8-B225-12B10100E906}"/>
    <cellStyle name="Linked Cell 11" xfId="4738" xr:uid="{55E9F36B-D633-4A7B-B063-EAFC7261BCC7}"/>
    <cellStyle name="Linked Cell 12" xfId="4739" xr:uid="{99A2569D-0294-4F3D-ACFD-1A15CE328DD9}"/>
    <cellStyle name="Linked Cell 13" xfId="4740" xr:uid="{02081483-D295-4392-A67F-B99CA41D1B65}"/>
    <cellStyle name="Linked Cell 14" xfId="4741" xr:uid="{4EA336C1-1E27-45B4-9C4F-BC19348273F5}"/>
    <cellStyle name="Linked Cell 15" xfId="4742" xr:uid="{683701D0-D7D8-4D14-8C5C-0D87B4F5C180}"/>
    <cellStyle name="Linked Cell 16" xfId="4743" xr:uid="{1610663D-2E52-490D-AEAF-FB622A78E190}"/>
    <cellStyle name="Linked Cell 17" xfId="4744" xr:uid="{0BB11A4A-7EA6-4901-89DE-EA04B233D816}"/>
    <cellStyle name="Linked Cell 18" xfId="4745" xr:uid="{C43C1DEC-D13E-4A14-9CD0-9FFD2DA208D9}"/>
    <cellStyle name="Linked Cell 19" xfId="4746" xr:uid="{7FD7646C-70AB-4AC2-9CDF-311AE8ADC798}"/>
    <cellStyle name="Linked Cell 2" xfId="111" xr:uid="{DED93797-5A0C-47A9-8C0B-45883631B0B5}"/>
    <cellStyle name="Linked Cell 2 2" xfId="41837" xr:uid="{871955C6-F0A5-4FF9-9463-ADA88E1EAD6D}"/>
    <cellStyle name="Linked Cell 2 3" xfId="4747" xr:uid="{8ADBEEAA-D6FB-4249-B175-3C768B2B4A19}"/>
    <cellStyle name="Linked Cell 20" xfId="4748" xr:uid="{7D1F529B-1500-4BAB-A854-69CA1E9B1120}"/>
    <cellStyle name="Linked Cell 21" xfId="4749" xr:uid="{B7C84BB3-1C79-4D57-8BB9-B871CF4E9EE1}"/>
    <cellStyle name="Linked Cell 22" xfId="4750" xr:uid="{2A7E48B0-E1E2-4DFF-8574-8737F5E8E99F}"/>
    <cellStyle name="Linked Cell 23" xfId="4751" xr:uid="{137048FE-8974-4B4C-850E-3F933A594C53}"/>
    <cellStyle name="Linked Cell 24" xfId="4752" xr:uid="{F3AFA2AC-2C7B-4295-8BFC-DAD52BF91DAB}"/>
    <cellStyle name="Linked Cell 25" xfId="4753" xr:uid="{3CE5603C-7621-44F9-9AE5-FE4543712C0E}"/>
    <cellStyle name="Linked Cell 26" xfId="4754" xr:uid="{BC4474B6-475A-43FC-B2CD-629070E0F6E6}"/>
    <cellStyle name="Linked Cell 27" xfId="4755" xr:uid="{CBFF10B5-87A7-489B-B3CA-F7B02EA2E2D0}"/>
    <cellStyle name="Linked Cell 28" xfId="4756" xr:uid="{DB9E4215-674F-45D8-A8CE-BB0DE03D6B12}"/>
    <cellStyle name="Linked Cell 29" xfId="4757" xr:uid="{D5F5895A-245A-415D-A41F-DBF1044185F2}"/>
    <cellStyle name="Linked Cell 3" xfId="112" xr:uid="{31B762F9-BD2B-42A4-8E03-1EE9D8CF3CA3}"/>
    <cellStyle name="Linked Cell 3 2" xfId="41838" xr:uid="{CD1C798C-96F3-4F80-AB72-AF9B73535D53}"/>
    <cellStyle name="Linked Cell 3 3" xfId="4758" xr:uid="{E85B7690-2585-482C-B722-4FBBE969C458}"/>
    <cellStyle name="Linked Cell 30" xfId="4759" xr:uid="{C5C9593A-61FD-4937-9171-04751E9D67A8}"/>
    <cellStyle name="Linked Cell 31" xfId="4760" xr:uid="{691928A3-550C-4A52-A012-AEF541148013}"/>
    <cellStyle name="Linked Cell 4" xfId="110" xr:uid="{2B2B2A34-8936-46FB-9EAB-BC59C92A729A}"/>
    <cellStyle name="Linked Cell 4 2" xfId="41836" xr:uid="{C84730D9-1E17-4DED-A728-A96805658158}"/>
    <cellStyle name="Linked Cell 4 3" xfId="4761" xr:uid="{5F107AEC-3D22-4B69-B157-1731834835D4}"/>
    <cellStyle name="Linked Cell 5" xfId="4762" xr:uid="{74A6027A-06B8-4848-8A02-05D17ABEE543}"/>
    <cellStyle name="Linked Cell 6" xfId="4763" xr:uid="{AE47076C-EA1D-43CD-964D-CD22E7C7D6F7}"/>
    <cellStyle name="Linked Cell 7" xfId="4764" xr:uid="{3AF19D95-FB4C-4568-8692-23D368D20053}"/>
    <cellStyle name="Linked Cell 8" xfId="4765" xr:uid="{2BC1AAF3-6A8E-4E03-9BF3-099163F4A267}"/>
    <cellStyle name="Linked Cell 9" xfId="4766" xr:uid="{6087FD73-78DA-481F-874F-D25B881AE2B4}"/>
    <cellStyle name="Neutral" xfId="144" builtinId="28" customBuiltin="1"/>
    <cellStyle name="Neutral 10" xfId="4767" xr:uid="{6A172876-E3AA-43CA-B18F-6C51613A86EF}"/>
    <cellStyle name="Neutral 11" xfId="4768" xr:uid="{683E7E8B-A285-4F94-B66E-A7849DA4554B}"/>
    <cellStyle name="Neutral 12" xfId="4769" xr:uid="{BDE79645-D21A-4B8D-923E-25F9ACAD1F31}"/>
    <cellStyle name="Neutral 13" xfId="4770" xr:uid="{67327B7D-82B3-426B-8120-86B22F1C9633}"/>
    <cellStyle name="Neutral 14" xfId="4771" xr:uid="{6F7B4B2E-D7F4-4E5B-9D5C-3872154C474A}"/>
    <cellStyle name="Neutral 15" xfId="4772" xr:uid="{A21491A2-5242-4B62-9487-33BFA55BB1D3}"/>
    <cellStyle name="Neutral 16" xfId="4773" xr:uid="{AD332AE9-3C98-4CF6-94FC-74600632D541}"/>
    <cellStyle name="Neutral 17" xfId="4774" xr:uid="{A0ADD1F8-502F-4EEE-987F-6966CC756D73}"/>
    <cellStyle name="Neutral 18" xfId="4775" xr:uid="{1F983554-86AE-458C-8E8D-2BDB99A54EA2}"/>
    <cellStyle name="Neutral 19" xfId="4776" xr:uid="{5BB2580F-5929-4A04-8905-0B0DB9AA0A5F}"/>
    <cellStyle name="Neutral 2" xfId="114" xr:uid="{8A130FA2-9B95-4ED1-9644-D83F8670C5F6}"/>
    <cellStyle name="Neutral 20" xfId="4777" xr:uid="{A21D5F1C-79D8-4E3E-B08B-0361D14036B6}"/>
    <cellStyle name="Neutral 21" xfId="4778" xr:uid="{067A2258-30D7-4BB4-947F-743B87DF52CA}"/>
    <cellStyle name="Neutral 22" xfId="4779" xr:uid="{4A3B3528-8239-4370-A915-5643FE39DF7C}"/>
    <cellStyle name="Neutral 23" xfId="4780" xr:uid="{208634BA-7EB8-4A59-A67A-0BBD8F0B534E}"/>
    <cellStyle name="Neutral 24" xfId="4781" xr:uid="{BFAB7F2F-6AF0-481C-94AD-377826A11A86}"/>
    <cellStyle name="Neutral 25" xfId="4782" xr:uid="{6CE847BD-ABFB-48A4-9B2B-223C0DD058A5}"/>
    <cellStyle name="Neutral 26" xfId="4783" xr:uid="{4220BAA6-D7CD-4429-B276-B6181DBA1657}"/>
    <cellStyle name="Neutral 27" xfId="4784" xr:uid="{B4BA65DB-5B20-4291-B074-3C046C4BB89E}"/>
    <cellStyle name="Neutral 28" xfId="4785" xr:uid="{78D7A0B6-7389-4037-B404-742F25AAE6F9}"/>
    <cellStyle name="Neutral 29" xfId="4786" xr:uid="{B2B36DDE-3A82-4BB4-B04A-F740FE70D33E}"/>
    <cellStyle name="Neutral 3" xfId="115" xr:uid="{67F0A490-48F8-41A4-A071-952E0ECE0678}"/>
    <cellStyle name="Neutral 30" xfId="4787" xr:uid="{39B85C0F-2E90-4930-9468-D1E0BD91A25D}"/>
    <cellStyle name="Neutral 31" xfId="4788" xr:uid="{80FA72A2-3074-4D91-98E0-359A14816C3A}"/>
    <cellStyle name="Neutral 4" xfId="113" xr:uid="{EC676A01-014D-493A-B2B1-ED3F68AFD6F6}"/>
    <cellStyle name="Neutral 5" xfId="4789" xr:uid="{60DE4AB4-4D21-4DD8-86D2-81720D8FFFCC}"/>
    <cellStyle name="Neutral 6" xfId="4790" xr:uid="{00B1D953-D8F9-41E9-9C24-C813FBE29994}"/>
    <cellStyle name="Neutral 7" xfId="4791" xr:uid="{22CE180B-6588-40D3-A86D-EA1BFC023C61}"/>
    <cellStyle name="Neutral 8" xfId="4792" xr:uid="{6D3385B7-4DB2-41B1-82A8-CF092920B5D3}"/>
    <cellStyle name="Neutral 9" xfId="4793" xr:uid="{34C70FA0-F9D3-45DB-9B2D-92C4C00864E2}"/>
    <cellStyle name="Normal" xfId="0" builtinId="0"/>
    <cellStyle name="Normal 10" xfId="179" xr:uid="{3CCA5550-6796-4909-BB24-69334A534DC6}"/>
    <cellStyle name="Normal 10 10" xfId="4794" xr:uid="{2E9C4B72-C6BB-48EE-B8C2-5295F59EEB72}"/>
    <cellStyle name="Normal 10 10 2" xfId="14653" xr:uid="{98A39B7F-7199-4875-BF18-87C7D5F0C0E1}"/>
    <cellStyle name="Normal 10 11" xfId="4795" xr:uid="{B8C2BD1C-3291-4D45-B886-86B4FFB4687D}"/>
    <cellStyle name="Normal 10 11 2" xfId="45937" xr:uid="{5911B770-6B6B-47CB-A581-8809D9DC0562}"/>
    <cellStyle name="Normal 10 11 3" xfId="32287" xr:uid="{7C2E3B73-1296-4DE4-8406-37D05451DEF4}"/>
    <cellStyle name="Normal 10 11 4" xfId="18724" xr:uid="{3C75002A-4615-40D5-963D-C541D19796E6}"/>
    <cellStyle name="Normal 10 12" xfId="4796" xr:uid="{23136572-E0CF-4F4F-BB57-B01BB2449CB0}"/>
    <cellStyle name="Normal 10 12 2" xfId="45938" xr:uid="{AB7B4F4A-EEC0-4ABB-8A09-D05EB473FFEF}"/>
    <cellStyle name="Normal 10 12 3" xfId="32288" xr:uid="{851190FB-54AF-4197-8800-342E1B579C23}"/>
    <cellStyle name="Normal 10 12 4" xfId="18725" xr:uid="{0641C21A-FC68-4AFA-B5F6-1479FC94F596}"/>
    <cellStyle name="Normal 10 13" xfId="4797" xr:uid="{E3EAE368-EA9E-4B50-8466-361EB812181A}"/>
    <cellStyle name="Normal 10 13 2" xfId="45939" xr:uid="{4E686357-20DA-4253-8352-66EBD517B48F}"/>
    <cellStyle name="Normal 10 13 3" xfId="32289" xr:uid="{9BFF72C2-D639-4E37-81C0-24E1DF6BAC64}"/>
    <cellStyle name="Normal 10 13 4" xfId="18726" xr:uid="{891B4489-EC5C-46FC-AB3F-441F2E037BAB}"/>
    <cellStyle name="Normal 10 14" xfId="4798" xr:uid="{6E588A36-7154-450E-9D9D-ABEF38EBD1AF}"/>
    <cellStyle name="Normal 10 14 2" xfId="45940" xr:uid="{01952964-6FE9-4535-AD02-1BF1C28BE66F}"/>
    <cellStyle name="Normal 10 14 3" xfId="32290" xr:uid="{37506B68-7DD9-452E-9F7A-CEEF76F3F0D4}"/>
    <cellStyle name="Normal 10 14 4" xfId="18727" xr:uid="{2F36B23F-F362-4E61-A2CA-9E96E58748DA}"/>
    <cellStyle name="Normal 10 15" xfId="4799" xr:uid="{051E3C68-C844-4F36-B993-F9FE925C0946}"/>
    <cellStyle name="Normal 10 15 2" xfId="45941" xr:uid="{3B29F9F0-BB77-43BA-93ED-41DB707EF8CD}"/>
    <cellStyle name="Normal 10 15 3" xfId="32291" xr:uid="{53F6A616-3FD6-498A-A67A-4DC07C0C8DC2}"/>
    <cellStyle name="Normal 10 15 4" xfId="18728" xr:uid="{4DE5F17E-E397-4805-8618-10E648C2AD69}"/>
    <cellStyle name="Normal 10 16" xfId="4800" xr:uid="{D3052255-59F6-49F2-AB89-8E9FCDA40E6D}"/>
    <cellStyle name="Normal 10 16 2" xfId="45942" xr:uid="{1427B53C-35D5-43B0-BD19-8ECC1A9A7EE0}"/>
    <cellStyle name="Normal 10 16 3" xfId="32292" xr:uid="{A313566F-E66A-4CCC-B58B-7A7B838A7F1C}"/>
    <cellStyle name="Normal 10 16 4" xfId="18729" xr:uid="{3489AB93-7DE3-4FCC-A872-2B86124D1D30}"/>
    <cellStyle name="Normal 10 17" xfId="4801" xr:uid="{6AB48317-C058-48FC-8F1C-A8716F3057D9}"/>
    <cellStyle name="Normal 10 17 2" xfId="45943" xr:uid="{444E08FB-6AE4-4A57-BAF2-557C16EFAECB}"/>
    <cellStyle name="Normal 10 17 3" xfId="32293" xr:uid="{5FA46A45-32FB-4C45-A9B2-68C2C9DD0694}"/>
    <cellStyle name="Normal 10 17 4" xfId="18730" xr:uid="{D8D337F4-7CD5-4AA3-9236-C957F317700A}"/>
    <cellStyle name="Normal 10 18" xfId="4802" xr:uid="{92588E4D-4FB0-43BB-A8F9-DDF52BB53B1E}"/>
    <cellStyle name="Normal 10 18 2" xfId="45944" xr:uid="{4604214A-86FA-4127-B124-463C308252BA}"/>
    <cellStyle name="Normal 10 18 3" xfId="32294" xr:uid="{1861F1CE-A6F7-448E-B4B6-E9D986063B1E}"/>
    <cellStyle name="Normal 10 18 4" xfId="18731" xr:uid="{60EB4E30-B08C-4B32-8794-223C37F1E0FF}"/>
    <cellStyle name="Normal 10 19" xfId="4803" xr:uid="{7D0C33F4-AD11-4409-84DA-4E5C25B372ED}"/>
    <cellStyle name="Normal 10 19 10" xfId="4804" xr:uid="{1756E5B9-A9FC-481A-8FC4-6E8ACFFE53CA}"/>
    <cellStyle name="Normal 10 19 10 2" xfId="4805" xr:uid="{5C0099D7-E716-4DB5-BACD-B877DC15D145}"/>
    <cellStyle name="Normal 10 19 10 2 2" xfId="4806" xr:uid="{D814E291-0A96-41DE-9F97-576B1CB00ED0}"/>
    <cellStyle name="Normal 10 19 10 2 2 2" xfId="45948" xr:uid="{9522E9E5-62E4-45A5-8B80-1AF985F62844}"/>
    <cellStyle name="Normal 10 19 10 2 2 3" xfId="32298" xr:uid="{4AFDE5C4-BB64-4CC0-B1DF-EE70FB360349}"/>
    <cellStyle name="Normal 10 19 10 2 2 4" xfId="18735" xr:uid="{AF1FDCC1-450B-4AE5-8B6A-AED05D1F7511}"/>
    <cellStyle name="Normal 10 19 10 2 3" xfId="45947" xr:uid="{64314ED3-2459-414A-8CFA-AFF4CC19ED10}"/>
    <cellStyle name="Normal 10 19 10 2 4" xfId="32297" xr:uid="{EF8B5B20-15F8-43B8-BEBA-347E57FF1421}"/>
    <cellStyle name="Normal 10 19 10 2 5" xfId="18734" xr:uid="{EFEF7FF1-A6D0-4233-A1B9-398EE66676A6}"/>
    <cellStyle name="Normal 10 19 10 3" xfId="4807" xr:uid="{7B628C85-BA62-49C4-932A-958F6EE94B1B}"/>
    <cellStyle name="Normal 10 19 10 3 2" xfId="4808" xr:uid="{4B3147A8-E483-4F47-966C-20A09DCEA3E5}"/>
    <cellStyle name="Normal 10 19 10 3 2 2" xfId="45950" xr:uid="{6D704BD9-3055-47E1-AF33-84BE32A10E6E}"/>
    <cellStyle name="Normal 10 19 10 3 2 3" xfId="32300" xr:uid="{A808C2EB-B136-4895-B674-D61F9B1199F5}"/>
    <cellStyle name="Normal 10 19 10 3 2 4" xfId="18737" xr:uid="{143921B6-5F9D-4195-B929-53C56EDCBBE9}"/>
    <cellStyle name="Normal 10 19 10 3 3" xfId="45949" xr:uid="{EF98F3D8-091A-4222-B0D5-1F6205A3ACB3}"/>
    <cellStyle name="Normal 10 19 10 3 4" xfId="32299" xr:uid="{8A10618C-2D78-42EF-8A8F-12A520E99723}"/>
    <cellStyle name="Normal 10 19 10 3 5" xfId="18736" xr:uid="{D0E1D5F7-85EB-4606-A480-42973E0DE449}"/>
    <cellStyle name="Normal 10 19 10 4" xfId="4809" xr:uid="{5671F21C-B65C-464C-B5B5-833E05C1965F}"/>
    <cellStyle name="Normal 10 19 10 4 2" xfId="45951" xr:uid="{1041281D-5CCE-4A87-BF54-54F290503651}"/>
    <cellStyle name="Normal 10 19 10 4 3" xfId="32301" xr:uid="{68EE18E0-5303-4B91-B6C6-EAABAE7B43C0}"/>
    <cellStyle name="Normal 10 19 10 4 4" xfId="18738" xr:uid="{CED1E1C4-7A97-4C61-AB8C-DE2474A922B3}"/>
    <cellStyle name="Normal 10 19 10 5" xfId="45946" xr:uid="{503EBE48-6278-42D8-8D03-760FDEA8159A}"/>
    <cellStyle name="Normal 10 19 10 6" xfId="32296" xr:uid="{AA0A553D-F69C-4496-83AC-BF6CB859593D}"/>
    <cellStyle name="Normal 10 19 10 7" xfId="18733" xr:uid="{4FCC4BBE-0426-4C47-BB67-13332691A7BF}"/>
    <cellStyle name="Normal 10 19 11" xfId="4810" xr:uid="{091030C5-11A9-4FC3-889E-BF2818A3BC3E}"/>
    <cellStyle name="Normal 10 19 11 2" xfId="4811" xr:uid="{4C3EB33A-2B7C-48C8-9735-A45A7A7BE223}"/>
    <cellStyle name="Normal 10 19 11 2 2" xfId="4812" xr:uid="{F30D4A50-4644-4D72-A684-158FAC4817A9}"/>
    <cellStyle name="Normal 10 19 11 2 2 2" xfId="45954" xr:uid="{9B407853-F2D7-4DDA-9470-A8F7C35FC5C4}"/>
    <cellStyle name="Normal 10 19 11 2 2 3" xfId="32304" xr:uid="{3D505E58-1BF9-4EA7-A690-B9771616C6A1}"/>
    <cellStyle name="Normal 10 19 11 2 2 4" xfId="18741" xr:uid="{7996CF0E-5716-40F6-9173-0DC0478E0E50}"/>
    <cellStyle name="Normal 10 19 11 2 3" xfId="45953" xr:uid="{D9C85F24-B445-4FB1-B466-05F6BFF1321E}"/>
    <cellStyle name="Normal 10 19 11 2 4" xfId="32303" xr:uid="{4A10A9EC-2459-4BCB-9FB8-F9FDDC88F366}"/>
    <cellStyle name="Normal 10 19 11 2 5" xfId="18740" xr:uid="{C181ADDE-8078-4403-B4D2-321415107842}"/>
    <cellStyle name="Normal 10 19 11 3" xfId="4813" xr:uid="{799FF4E9-636D-4041-A919-424F5633EFBF}"/>
    <cellStyle name="Normal 10 19 11 3 2" xfId="4814" xr:uid="{D4FA30DF-B9A6-4189-A3D8-A46A54A8155E}"/>
    <cellStyle name="Normal 10 19 11 3 2 2" xfId="45956" xr:uid="{518DDCF6-5405-46EA-BF44-13E8B4452FB8}"/>
    <cellStyle name="Normal 10 19 11 3 2 3" xfId="32306" xr:uid="{7F633641-5256-40AE-B73F-7F2BAE4ED1E0}"/>
    <cellStyle name="Normal 10 19 11 3 2 4" xfId="18743" xr:uid="{A1F76F8D-4648-48BE-9C12-DF0154677A7B}"/>
    <cellStyle name="Normal 10 19 11 3 3" xfId="45955" xr:uid="{C146256B-402F-4748-980D-60810CF26057}"/>
    <cellStyle name="Normal 10 19 11 3 4" xfId="32305" xr:uid="{AF00BF8D-D0E8-4045-9008-C4A3E96431F6}"/>
    <cellStyle name="Normal 10 19 11 3 5" xfId="18742" xr:uid="{1536AA66-A7B6-4363-8460-7636BAB064C3}"/>
    <cellStyle name="Normal 10 19 11 4" xfId="4815" xr:uid="{A4CC5CD0-0FA2-4D8B-A8CA-BDF73E37034D}"/>
    <cellStyle name="Normal 10 19 11 4 2" xfId="45957" xr:uid="{436EF0DB-B13D-4925-8617-BE5AA8539F49}"/>
    <cellStyle name="Normal 10 19 11 4 3" xfId="32307" xr:uid="{773B660F-6933-4D28-A4CA-2E873C4AB2D5}"/>
    <cellStyle name="Normal 10 19 11 4 4" xfId="18744" xr:uid="{1F9B2E36-C2D8-4A01-8742-3321E1000F25}"/>
    <cellStyle name="Normal 10 19 11 5" xfId="45952" xr:uid="{5051CEA6-16DC-42F7-BEE6-C31C9F58028F}"/>
    <cellStyle name="Normal 10 19 11 6" xfId="32302" xr:uid="{FE57DCBC-1C8F-43CB-A362-D9B6E9E63C3D}"/>
    <cellStyle name="Normal 10 19 11 7" xfId="18739" xr:uid="{5F86D4FD-0F00-45CA-AD24-B4872BADDBA3}"/>
    <cellStyle name="Normal 10 19 12" xfId="4816" xr:uid="{4F0C0536-D860-4DAC-B5D8-87B702A733DE}"/>
    <cellStyle name="Normal 10 19 12 2" xfId="4817" xr:uid="{7EB2E43B-046C-41EB-89BE-66FB691947BC}"/>
    <cellStyle name="Normal 10 19 12 2 2" xfId="4818" xr:uid="{922A674F-D7D6-4F73-9BB2-D50D6B93F6EE}"/>
    <cellStyle name="Normal 10 19 12 2 2 2" xfId="45960" xr:uid="{A02CD4D1-FE19-4AB9-837B-BDC667513797}"/>
    <cellStyle name="Normal 10 19 12 2 2 3" xfId="32310" xr:uid="{755875A5-B96C-4D0E-A39A-6D699A6082F9}"/>
    <cellStyle name="Normal 10 19 12 2 2 4" xfId="18747" xr:uid="{56CCB5CE-F958-4690-B591-0CF356C5F955}"/>
    <cellStyle name="Normal 10 19 12 2 3" xfId="45959" xr:uid="{0D71B940-936D-49B9-A2F7-5587C6166306}"/>
    <cellStyle name="Normal 10 19 12 2 4" xfId="32309" xr:uid="{FC8349F5-4F52-4492-8502-528C384C6B3C}"/>
    <cellStyle name="Normal 10 19 12 2 5" xfId="18746" xr:uid="{FA6E8D25-DF0C-485D-9DBC-C50507B574AE}"/>
    <cellStyle name="Normal 10 19 12 3" xfId="4819" xr:uid="{A35A4AA8-5504-4059-9856-1E630E34955B}"/>
    <cellStyle name="Normal 10 19 12 3 2" xfId="4820" xr:uid="{E5DC7A4D-1BF6-4FE1-9E9B-64A3422CF900}"/>
    <cellStyle name="Normal 10 19 12 3 2 2" xfId="45962" xr:uid="{E9F7E6AE-CD00-4D87-A53B-B053136CA5EC}"/>
    <cellStyle name="Normal 10 19 12 3 2 3" xfId="32312" xr:uid="{4EA6A13E-D24C-4788-B4D8-50248D1AF855}"/>
    <cellStyle name="Normal 10 19 12 3 2 4" xfId="18749" xr:uid="{745E5536-8CC1-4E09-9576-E2ECFB58D7DD}"/>
    <cellStyle name="Normal 10 19 12 3 3" xfId="45961" xr:uid="{1B5B8EA8-0D31-48E1-A2D2-25A6CD1E03E1}"/>
    <cellStyle name="Normal 10 19 12 3 4" xfId="32311" xr:uid="{BBB46521-B9C2-4185-AC51-0E4DF73BF092}"/>
    <cellStyle name="Normal 10 19 12 3 5" xfId="18748" xr:uid="{AA502354-CF56-409B-847A-B82F8E254D28}"/>
    <cellStyle name="Normal 10 19 12 4" xfId="4821" xr:uid="{424221E8-FBB7-45C5-9DDA-D70674D27F8A}"/>
    <cellStyle name="Normal 10 19 12 4 2" xfId="45963" xr:uid="{23AA7DF4-C8E7-47DC-8F55-D63E4EC79785}"/>
    <cellStyle name="Normal 10 19 12 4 3" xfId="32313" xr:uid="{57805154-8475-40BD-8DF8-617584561AEE}"/>
    <cellStyle name="Normal 10 19 12 4 4" xfId="18750" xr:uid="{20AE7991-41EA-42C6-841D-81E20EF7E8BF}"/>
    <cellStyle name="Normal 10 19 12 5" xfId="45958" xr:uid="{B39D722C-240B-4782-A0F7-22C38F418E23}"/>
    <cellStyle name="Normal 10 19 12 6" xfId="32308" xr:uid="{1DA0C17D-BCCB-4A0C-8AB7-2913241002C0}"/>
    <cellStyle name="Normal 10 19 12 7" xfId="18745" xr:uid="{8B1D14AE-3994-4614-B262-80EC54E37977}"/>
    <cellStyle name="Normal 10 19 13" xfId="4822" xr:uid="{02042BDE-EA0B-4574-A2D1-A3F9105BF412}"/>
    <cellStyle name="Normal 10 19 13 2" xfId="4823" xr:uid="{52172286-8B41-415F-8BA1-5E461AF00E78}"/>
    <cellStyle name="Normal 10 19 13 2 2" xfId="4824" xr:uid="{8599C15C-BDCD-4086-BFD8-8BB1C0341644}"/>
    <cellStyle name="Normal 10 19 13 2 2 2" xfId="45966" xr:uid="{785CC82A-4742-4973-AFCF-A94583BCC12A}"/>
    <cellStyle name="Normal 10 19 13 2 2 3" xfId="32316" xr:uid="{B917A3AC-FE91-43AE-8712-4A9B079F2406}"/>
    <cellStyle name="Normal 10 19 13 2 2 4" xfId="18753" xr:uid="{56382BFB-4B90-4886-8249-53E23CC03FD4}"/>
    <cellStyle name="Normal 10 19 13 2 3" xfId="45965" xr:uid="{E3F021EB-B586-438B-9C0D-AB4BBC401305}"/>
    <cellStyle name="Normal 10 19 13 2 4" xfId="32315" xr:uid="{031A6C97-A5AB-4367-877A-089A3F50DEEE}"/>
    <cellStyle name="Normal 10 19 13 2 5" xfId="18752" xr:uid="{8E53794E-8650-4969-97FF-29FB1B1A0DDC}"/>
    <cellStyle name="Normal 10 19 13 3" xfId="4825" xr:uid="{7CEB9D3F-EA52-468C-BFC5-C7AC2DBEBFCC}"/>
    <cellStyle name="Normal 10 19 13 3 2" xfId="4826" xr:uid="{6D5D081B-09D4-49B3-98FA-596460C6E14E}"/>
    <cellStyle name="Normal 10 19 13 3 2 2" xfId="45968" xr:uid="{F791BBA5-11AE-4CEF-A26F-7A6DAAE76459}"/>
    <cellStyle name="Normal 10 19 13 3 2 3" xfId="32318" xr:uid="{1A765413-2933-48B8-8CE9-60B89E48FF9D}"/>
    <cellStyle name="Normal 10 19 13 3 2 4" xfId="18755" xr:uid="{873D7747-291C-4A07-93FA-4AD99B853996}"/>
    <cellStyle name="Normal 10 19 13 3 3" xfId="45967" xr:uid="{2C0E20CD-BF71-47CA-BCE3-B059B8EF0F8F}"/>
    <cellStyle name="Normal 10 19 13 3 4" xfId="32317" xr:uid="{338D79B0-6E04-460E-AF52-C9F3FF559CCF}"/>
    <cellStyle name="Normal 10 19 13 3 5" xfId="18754" xr:uid="{E06A1809-1480-45EE-B3EE-351E8F6E461E}"/>
    <cellStyle name="Normal 10 19 13 4" xfId="4827" xr:uid="{88A7F636-7137-44E1-976D-BD73FC6D91D1}"/>
    <cellStyle name="Normal 10 19 13 4 2" xfId="45969" xr:uid="{68D47D0C-4477-4A23-B039-D0B492466FC6}"/>
    <cellStyle name="Normal 10 19 13 4 3" xfId="32319" xr:uid="{E45C41B8-6E4C-4B99-A1BE-BCD33196C03A}"/>
    <cellStyle name="Normal 10 19 13 4 4" xfId="18756" xr:uid="{7C1EBE34-3FAC-4E51-AD6E-C977155DDE0B}"/>
    <cellStyle name="Normal 10 19 13 5" xfId="45964" xr:uid="{E88EBECF-ABC4-4CD7-9993-F72054EC659B}"/>
    <cellStyle name="Normal 10 19 13 6" xfId="32314" xr:uid="{AC83B407-D332-475D-9921-B867A498CFD3}"/>
    <cellStyle name="Normal 10 19 13 7" xfId="18751" xr:uid="{CA58E1B4-B2C2-4593-983E-54C72A6E6A3D}"/>
    <cellStyle name="Normal 10 19 14" xfId="4828" xr:uid="{2AD28BDD-EC9A-4341-968C-EA1E64BD1028}"/>
    <cellStyle name="Normal 10 19 14 2" xfId="4829" xr:uid="{016E6EE0-61D5-41F1-B14B-F95FD8106306}"/>
    <cellStyle name="Normal 10 19 14 2 2" xfId="45971" xr:uid="{661585B1-B033-4CCE-8DCB-C1F3850E74A9}"/>
    <cellStyle name="Normal 10 19 14 2 3" xfId="32321" xr:uid="{EFC2752F-3B43-4420-9162-1C105AF39B0B}"/>
    <cellStyle name="Normal 10 19 14 2 4" xfId="18758" xr:uid="{90DA729F-86E7-4D3D-A9EB-92B21A7BC566}"/>
    <cellStyle name="Normal 10 19 14 3" xfId="45970" xr:uid="{16E43CB3-EE9E-4D65-B711-E935ED8C806F}"/>
    <cellStyle name="Normal 10 19 14 4" xfId="32320" xr:uid="{BB3CDB89-E8D3-4342-88CA-2509A1785345}"/>
    <cellStyle name="Normal 10 19 14 5" xfId="18757" xr:uid="{244B5FB8-05A4-4BBB-956A-1B18B57078FD}"/>
    <cellStyle name="Normal 10 19 15" xfId="4830" xr:uid="{FE07F043-019C-4077-8344-42236FEC06F8}"/>
    <cellStyle name="Normal 10 19 15 2" xfId="4831" xr:uid="{2F04C846-A522-41B5-B111-B7861A9E6DD2}"/>
    <cellStyle name="Normal 10 19 15 2 2" xfId="45973" xr:uid="{DDBA9589-84F4-43AE-AEFB-A77970D32B2A}"/>
    <cellStyle name="Normal 10 19 15 2 3" xfId="32323" xr:uid="{EC2F5C24-4DF8-4651-9369-FB245ECD584F}"/>
    <cellStyle name="Normal 10 19 15 2 4" xfId="18760" xr:uid="{4AE34F95-4760-4C7E-A597-7EC60034B55B}"/>
    <cellStyle name="Normal 10 19 15 3" xfId="45972" xr:uid="{0EEF66DE-0429-474C-886C-9F954FD2D444}"/>
    <cellStyle name="Normal 10 19 15 4" xfId="32322" xr:uid="{8BDE09DC-F96A-4045-B095-D31E4F3D7BB5}"/>
    <cellStyle name="Normal 10 19 15 5" xfId="18759" xr:uid="{6CF41E58-EAD8-4B60-9ACC-0870001E6B88}"/>
    <cellStyle name="Normal 10 19 16" xfId="4832" xr:uid="{E32FC0D2-42AE-405C-A33D-71EB6EA253C8}"/>
    <cellStyle name="Normal 10 19 16 2" xfId="45974" xr:uid="{0F414FAA-8BF7-4DA5-B58E-93BDA12645AE}"/>
    <cellStyle name="Normal 10 19 16 3" xfId="32324" xr:uid="{CD2E2008-1024-40B1-803E-DE1F7F229C15}"/>
    <cellStyle name="Normal 10 19 16 4" xfId="18761" xr:uid="{88DB7695-8875-43ED-B1A5-5E52E54926D9}"/>
    <cellStyle name="Normal 10 19 17" xfId="45945" xr:uid="{EF57EC7F-F73B-4B19-A7F2-6DA1D3B2CC51}"/>
    <cellStyle name="Normal 10 19 18" xfId="32295" xr:uid="{893A5C6B-1E8F-4A08-A4B2-64D1ED6D4456}"/>
    <cellStyle name="Normal 10 19 19" xfId="18732" xr:uid="{C751D6AD-50C3-43E4-8700-3BFA5F094E43}"/>
    <cellStyle name="Normal 10 19 2" xfId="4833" xr:uid="{721B72CA-E369-41A1-AEE5-9A35144D0A0E}"/>
    <cellStyle name="Normal 10 19 2 10" xfId="32325" xr:uid="{159D9CA1-4526-49D0-A2A7-D636AA53295D}"/>
    <cellStyle name="Normal 10 19 2 11" xfId="18762" xr:uid="{D4A0A726-4527-4662-B32B-104DB88CB5EC}"/>
    <cellStyle name="Normal 10 19 2 2" xfId="4834" xr:uid="{C44D6C13-E52B-4F7E-BA26-A3218B21510F}"/>
    <cellStyle name="Normal 10 19 2 2 2" xfId="4835" xr:uid="{67CF2DEA-45E9-4B6F-AEC3-605558C00E92}"/>
    <cellStyle name="Normal 10 19 2 2 2 2" xfId="4836" xr:uid="{E243644A-E18C-4AC6-B9B1-1C831050AAB6}"/>
    <cellStyle name="Normal 10 19 2 2 2 2 2" xfId="4837" xr:uid="{D4218759-D499-4F11-86D6-E593DA4E1DEE}"/>
    <cellStyle name="Normal 10 19 2 2 2 2 2 2" xfId="45979" xr:uid="{17AB2C3E-B438-4202-8D29-049BD74893A9}"/>
    <cellStyle name="Normal 10 19 2 2 2 2 2 3" xfId="32329" xr:uid="{6CAEE145-14B2-4ABE-9419-ED7D35B20347}"/>
    <cellStyle name="Normal 10 19 2 2 2 2 2 4" xfId="18766" xr:uid="{A051B1FA-A3D0-4C40-96FB-C98F9CF75472}"/>
    <cellStyle name="Normal 10 19 2 2 2 2 3" xfId="45978" xr:uid="{E6D59891-FFEF-4E4D-923A-0E3C7FB5B133}"/>
    <cellStyle name="Normal 10 19 2 2 2 2 4" xfId="32328" xr:uid="{F40CCBD2-8A29-4DD3-B483-50E8329AB03E}"/>
    <cellStyle name="Normal 10 19 2 2 2 2 5" xfId="18765" xr:uid="{0E6AA8A9-1F5D-488A-8623-240A4109E308}"/>
    <cellStyle name="Normal 10 19 2 2 2 3" xfId="4838" xr:uid="{6A6E1429-13C2-47E8-803E-E1140C0E03CA}"/>
    <cellStyle name="Normal 10 19 2 2 2 3 2" xfId="4839" xr:uid="{088835B3-3636-41F8-804D-7B6168DCD479}"/>
    <cellStyle name="Normal 10 19 2 2 2 3 2 2" xfId="45981" xr:uid="{969C33A7-099E-4983-9747-A71845ECCA8A}"/>
    <cellStyle name="Normal 10 19 2 2 2 3 2 3" xfId="32331" xr:uid="{B345C591-0D48-4EE3-B770-29A078E44BC2}"/>
    <cellStyle name="Normal 10 19 2 2 2 3 2 4" xfId="18768" xr:uid="{9A51E3F3-7D25-4926-B0CB-008BEEAA6412}"/>
    <cellStyle name="Normal 10 19 2 2 2 3 3" xfId="45980" xr:uid="{5147514F-A65F-4BA8-917E-158DB2DF565C}"/>
    <cellStyle name="Normal 10 19 2 2 2 3 4" xfId="32330" xr:uid="{7B6D6392-03A2-4B74-B6E7-B6ADB58AE4E8}"/>
    <cellStyle name="Normal 10 19 2 2 2 3 5" xfId="18767" xr:uid="{55788433-358C-442E-B735-F3D6093A1805}"/>
    <cellStyle name="Normal 10 19 2 2 2 4" xfId="4840" xr:uid="{0255A0A9-9021-4A93-923E-2FF8F413A88E}"/>
    <cellStyle name="Normal 10 19 2 2 2 4 2" xfId="45982" xr:uid="{074F127F-C18F-43E1-8BF6-91D645210A3C}"/>
    <cellStyle name="Normal 10 19 2 2 2 4 3" xfId="32332" xr:uid="{8674A481-2030-4C31-A2AA-7230885EAEF9}"/>
    <cellStyle name="Normal 10 19 2 2 2 4 4" xfId="18769" xr:uid="{7330787F-4966-4746-BE3A-927C30A847E2}"/>
    <cellStyle name="Normal 10 19 2 2 2 5" xfId="45977" xr:uid="{C66E5DC4-F6E1-45D5-83AE-79A06D4585C9}"/>
    <cellStyle name="Normal 10 19 2 2 2 6" xfId="32327" xr:uid="{5D3E9F74-1B45-4B3C-952B-7A257DE88D04}"/>
    <cellStyle name="Normal 10 19 2 2 2 7" xfId="18764" xr:uid="{4E4BF4C6-8037-49E9-BF94-D9EE91016990}"/>
    <cellStyle name="Normal 10 19 2 2 3" xfId="4841" xr:uid="{E613D246-94D1-4B2A-A622-50C242E78952}"/>
    <cellStyle name="Normal 10 19 2 2 3 2" xfId="4842" xr:uid="{ADD33BEF-5ED9-4BC4-80D5-4CA9AA4C88D0}"/>
    <cellStyle name="Normal 10 19 2 2 3 2 2" xfId="45984" xr:uid="{49AB51E4-7262-408B-BF69-4ACE43F51F86}"/>
    <cellStyle name="Normal 10 19 2 2 3 2 3" xfId="32334" xr:uid="{13DFFFE9-47FE-40F4-B059-4E310708DDD7}"/>
    <cellStyle name="Normal 10 19 2 2 3 2 4" xfId="18771" xr:uid="{676C2E41-6713-4665-A0AE-4BB2AAD3CCB9}"/>
    <cellStyle name="Normal 10 19 2 2 3 3" xfId="45983" xr:uid="{0234D252-AFED-4E7D-9151-05F313A4A62F}"/>
    <cellStyle name="Normal 10 19 2 2 3 4" xfId="32333" xr:uid="{4290A38D-B6D4-4896-B71C-42EADF6844DB}"/>
    <cellStyle name="Normal 10 19 2 2 3 5" xfId="18770" xr:uid="{FE7236DE-353F-4085-8DDD-DD2897855235}"/>
    <cellStyle name="Normal 10 19 2 2 4" xfId="4843" xr:uid="{EE9B73FE-83EF-4E3C-8965-A3993734811C}"/>
    <cellStyle name="Normal 10 19 2 2 4 2" xfId="4844" xr:uid="{EAF038F8-8E8D-421B-AF94-DB7F9FE7BD47}"/>
    <cellStyle name="Normal 10 19 2 2 4 2 2" xfId="45986" xr:uid="{50840B11-7E70-4383-A395-4BFCF809F52F}"/>
    <cellStyle name="Normal 10 19 2 2 4 2 3" xfId="32336" xr:uid="{99224E56-893B-4146-B2EF-7E85C54998F3}"/>
    <cellStyle name="Normal 10 19 2 2 4 2 4" xfId="18773" xr:uid="{292E942E-472E-45CD-8EA3-11C76AD5C4DA}"/>
    <cellStyle name="Normal 10 19 2 2 4 3" xfId="45985" xr:uid="{209093A0-8F0E-4EB4-9BEB-8D72013EE5AB}"/>
    <cellStyle name="Normal 10 19 2 2 4 4" xfId="32335" xr:uid="{2B5E2DF7-2DDE-47F3-86F7-58AA78F8DA7E}"/>
    <cellStyle name="Normal 10 19 2 2 4 5" xfId="18772" xr:uid="{EAB4FBAA-7C75-421E-9650-54BD2155683F}"/>
    <cellStyle name="Normal 10 19 2 2 5" xfId="4845" xr:uid="{DC612CBB-2667-4720-A365-BA3C494F8E1E}"/>
    <cellStyle name="Normal 10 19 2 2 5 2" xfId="45987" xr:uid="{3A7C2038-B437-4A4E-95D5-9E2ACD4C1259}"/>
    <cellStyle name="Normal 10 19 2 2 5 3" xfId="32337" xr:uid="{53F0A0FE-9454-4B47-B67A-750B2F3E4B87}"/>
    <cellStyle name="Normal 10 19 2 2 5 4" xfId="18774" xr:uid="{0C59E83B-3CD9-4F41-A8D5-EC02BC23ADF1}"/>
    <cellStyle name="Normal 10 19 2 2 6" xfId="45976" xr:uid="{38F5261F-24C2-47E7-9D36-7868EF4F3C76}"/>
    <cellStyle name="Normal 10 19 2 2 7" xfId="32326" xr:uid="{9701695B-412E-4C53-8976-92A668A94FC1}"/>
    <cellStyle name="Normal 10 19 2 2 8" xfId="18763" xr:uid="{4C33EED9-B45A-4C03-991C-6CC5F25EA99A}"/>
    <cellStyle name="Normal 10 19 2 3" xfId="4846" xr:uid="{3A151E05-7B67-4FB5-9FE4-AE3E221362EE}"/>
    <cellStyle name="Normal 10 19 2 3 2" xfId="4847" xr:uid="{D2492D40-A4D5-4FEA-8B3D-AF0DE43BBB9B}"/>
    <cellStyle name="Normal 10 19 2 3 2 2" xfId="4848" xr:uid="{198638B8-3A6D-45C8-9E68-2DFDFF86D207}"/>
    <cellStyle name="Normal 10 19 2 3 2 2 2" xfId="45990" xr:uid="{29DCCAFF-67AD-4CE8-9A23-96B2640EE2EE}"/>
    <cellStyle name="Normal 10 19 2 3 2 2 3" xfId="32340" xr:uid="{9352E966-2A9E-4885-912E-F8CC91516019}"/>
    <cellStyle name="Normal 10 19 2 3 2 2 4" xfId="18777" xr:uid="{40392FAA-6878-4490-AE65-87BA26F96ACD}"/>
    <cellStyle name="Normal 10 19 2 3 2 3" xfId="45989" xr:uid="{2CCA6F8E-BBB7-4C46-A979-F86EC2C90500}"/>
    <cellStyle name="Normal 10 19 2 3 2 4" xfId="32339" xr:uid="{6FA10BC3-5C27-4AD4-9EFE-0CF2D3C11F36}"/>
    <cellStyle name="Normal 10 19 2 3 2 5" xfId="18776" xr:uid="{B6A9BDEF-1071-42EF-93D1-245DB95E7417}"/>
    <cellStyle name="Normal 10 19 2 3 3" xfId="4849" xr:uid="{73D0D84D-4F84-4BFD-B635-5B1FBDA2EAF3}"/>
    <cellStyle name="Normal 10 19 2 3 3 2" xfId="4850" xr:uid="{EBB55514-B303-485A-8E94-54F118422DFE}"/>
    <cellStyle name="Normal 10 19 2 3 3 2 2" xfId="45992" xr:uid="{0B1D38F0-6F66-4556-BAB1-6363D819F4B4}"/>
    <cellStyle name="Normal 10 19 2 3 3 2 3" xfId="32342" xr:uid="{79A663CD-005F-41EA-8C52-B1896564B0B4}"/>
    <cellStyle name="Normal 10 19 2 3 3 2 4" xfId="18779" xr:uid="{EE547972-EC76-4A2B-BF0D-816DCEA98B8E}"/>
    <cellStyle name="Normal 10 19 2 3 3 3" xfId="45991" xr:uid="{720572FF-AC01-45F4-A718-691BC17EEDFC}"/>
    <cellStyle name="Normal 10 19 2 3 3 4" xfId="32341" xr:uid="{984E2DDE-CF3D-41F7-8B39-69D80850ED16}"/>
    <cellStyle name="Normal 10 19 2 3 3 5" xfId="18778" xr:uid="{E64156F8-07B9-4F91-AA7D-97DA3CDCBAC9}"/>
    <cellStyle name="Normal 10 19 2 3 4" xfId="4851" xr:uid="{11D28293-CB73-4028-8AB5-FF2C347635C0}"/>
    <cellStyle name="Normal 10 19 2 3 4 2" xfId="45993" xr:uid="{652490A5-D462-4D6B-AF70-C0805E80F96E}"/>
    <cellStyle name="Normal 10 19 2 3 4 3" xfId="32343" xr:uid="{404CC82B-2D2B-4841-BF14-A2200DBEF07D}"/>
    <cellStyle name="Normal 10 19 2 3 4 4" xfId="18780" xr:uid="{EFC24D3D-35AD-439F-A533-4B775705B324}"/>
    <cellStyle name="Normal 10 19 2 3 5" xfId="45988" xr:uid="{67539D81-79F7-4950-8668-ACF0B2541EA6}"/>
    <cellStyle name="Normal 10 19 2 3 6" xfId="32338" xr:uid="{CB382284-D77F-4FA7-9E95-8C8AB6B51D3A}"/>
    <cellStyle name="Normal 10 19 2 3 7" xfId="18775" xr:uid="{BD8C217A-7357-4346-B5C3-1BF17ECA4F1E}"/>
    <cellStyle name="Normal 10 19 2 4" xfId="4852" xr:uid="{DB7D26A0-1ACB-44C7-97B3-7CCE19495887}"/>
    <cellStyle name="Normal 10 19 2 4 2" xfId="4853" xr:uid="{6F4E0CD3-77CA-4530-BDC5-4382F3C3E47C}"/>
    <cellStyle name="Normal 10 19 2 4 2 2" xfId="4854" xr:uid="{B329D354-D979-414F-AFDA-EC4DB62E6F79}"/>
    <cellStyle name="Normal 10 19 2 4 2 2 2" xfId="45996" xr:uid="{82812A5E-BF49-49FD-BE22-0D2F28E769E5}"/>
    <cellStyle name="Normal 10 19 2 4 2 2 3" xfId="32346" xr:uid="{8E48C587-6C19-49DD-9DDD-BF28A97B8C7F}"/>
    <cellStyle name="Normal 10 19 2 4 2 2 4" xfId="18783" xr:uid="{E08F60C6-239D-4CA8-B13F-DE77FF98C3DD}"/>
    <cellStyle name="Normal 10 19 2 4 2 3" xfId="45995" xr:uid="{6613914A-546D-43F4-857E-10E999C009A5}"/>
    <cellStyle name="Normal 10 19 2 4 2 4" xfId="32345" xr:uid="{6C52E52C-1E43-497A-8224-4D30B2ED3DEE}"/>
    <cellStyle name="Normal 10 19 2 4 2 5" xfId="18782" xr:uid="{22B36D82-5B10-4652-9CBE-DAB3B10BFA18}"/>
    <cellStyle name="Normal 10 19 2 4 3" xfId="4855" xr:uid="{C16D44B5-6CDE-47F3-BC4A-1139D04142F6}"/>
    <cellStyle name="Normal 10 19 2 4 3 2" xfId="4856" xr:uid="{4B7CD482-F6D2-47C1-B6BE-6E9375507B5C}"/>
    <cellStyle name="Normal 10 19 2 4 3 2 2" xfId="45998" xr:uid="{358C83DC-B700-4610-A128-431DD8834BD9}"/>
    <cellStyle name="Normal 10 19 2 4 3 2 3" xfId="32348" xr:uid="{9EC1C572-C07C-4200-9E3A-A801D3AE254B}"/>
    <cellStyle name="Normal 10 19 2 4 3 2 4" xfId="18785" xr:uid="{8BD9C5BE-331C-42B2-B644-407CFD0B68EB}"/>
    <cellStyle name="Normal 10 19 2 4 3 3" xfId="45997" xr:uid="{711EC8B6-6742-48B2-AAB1-5AEFAF842B3A}"/>
    <cellStyle name="Normal 10 19 2 4 3 4" xfId="32347" xr:uid="{A583D028-6866-4165-AF87-15166CEC5187}"/>
    <cellStyle name="Normal 10 19 2 4 3 5" xfId="18784" xr:uid="{2A40AD51-48F7-48E0-8683-7E7039F741A7}"/>
    <cellStyle name="Normal 10 19 2 4 4" xfId="4857" xr:uid="{599B00D0-9ED2-4998-B34C-02431F1CDC8C}"/>
    <cellStyle name="Normal 10 19 2 4 4 2" xfId="45999" xr:uid="{706A828D-AC43-43A8-AE0F-65269A0BA358}"/>
    <cellStyle name="Normal 10 19 2 4 4 3" xfId="32349" xr:uid="{9EEF9F25-D454-47E8-9C87-C561081D3E52}"/>
    <cellStyle name="Normal 10 19 2 4 4 4" xfId="18786" xr:uid="{3B1DC21F-920D-441C-9626-9A348D2A0C97}"/>
    <cellStyle name="Normal 10 19 2 4 5" xfId="45994" xr:uid="{30084B70-E4E9-4457-9A75-E76572157EC6}"/>
    <cellStyle name="Normal 10 19 2 4 6" xfId="32344" xr:uid="{32453468-0227-46C9-A78A-EADC63CD7B0D}"/>
    <cellStyle name="Normal 10 19 2 4 7" xfId="18781" xr:uid="{87E151BA-A211-4A7C-8026-E3B81E98144C}"/>
    <cellStyle name="Normal 10 19 2 5" xfId="4858" xr:uid="{95316C87-5EB3-48F4-B63F-013FA153B2D6}"/>
    <cellStyle name="Normal 10 19 2 5 2" xfId="4859" xr:uid="{7394DD9C-B652-41A5-80DC-8CEED07354D1}"/>
    <cellStyle name="Normal 10 19 2 5 2 2" xfId="4860" xr:uid="{B7978CC1-6E5C-40A1-908C-E47E30201A78}"/>
    <cellStyle name="Normal 10 19 2 5 2 2 2" xfId="46002" xr:uid="{155903E8-42E2-4636-B201-EB8FE712DD3B}"/>
    <cellStyle name="Normal 10 19 2 5 2 2 3" xfId="32352" xr:uid="{34B37AC9-C871-47A0-88F1-C3BEA36D00B2}"/>
    <cellStyle name="Normal 10 19 2 5 2 2 4" xfId="18789" xr:uid="{94425A14-F3C4-4B7B-ACE5-9C6D0E469047}"/>
    <cellStyle name="Normal 10 19 2 5 2 3" xfId="46001" xr:uid="{9EEE7BC5-F067-4F4F-824D-CBD50F76AFDD}"/>
    <cellStyle name="Normal 10 19 2 5 2 4" xfId="32351" xr:uid="{CC1AFAEB-9EFE-434F-B03B-A2EA973A6F4F}"/>
    <cellStyle name="Normal 10 19 2 5 2 5" xfId="18788" xr:uid="{28AE539A-5EA4-4F08-928F-C5070D7736FC}"/>
    <cellStyle name="Normal 10 19 2 5 3" xfId="4861" xr:uid="{9A51B8AB-11C1-4618-8DAB-3634C39FB667}"/>
    <cellStyle name="Normal 10 19 2 5 3 2" xfId="4862" xr:uid="{A4791763-0AB8-48D4-BE53-E29BF213E5E9}"/>
    <cellStyle name="Normal 10 19 2 5 3 2 2" xfId="46004" xr:uid="{EBECFA03-C083-43BA-96C9-34E143B2EEBE}"/>
    <cellStyle name="Normal 10 19 2 5 3 2 3" xfId="32354" xr:uid="{4D2EA3A1-B896-4B59-BE65-3D4549B8B0B8}"/>
    <cellStyle name="Normal 10 19 2 5 3 2 4" xfId="18791" xr:uid="{74B1845E-A5AB-4B5F-B837-0A507B00B684}"/>
    <cellStyle name="Normal 10 19 2 5 3 3" xfId="46003" xr:uid="{75DC1EE7-EAB6-43EF-A785-F8624FD70DAF}"/>
    <cellStyle name="Normal 10 19 2 5 3 4" xfId="32353" xr:uid="{BED7786F-9DBD-496F-84E0-358CF81CD8D4}"/>
    <cellStyle name="Normal 10 19 2 5 3 5" xfId="18790" xr:uid="{1EF00C6B-7FE3-49C7-9134-BF9FC0C90ADD}"/>
    <cellStyle name="Normal 10 19 2 5 4" xfId="4863" xr:uid="{2CA1E519-15A4-4D0B-8BF3-879EE3E51196}"/>
    <cellStyle name="Normal 10 19 2 5 4 2" xfId="46005" xr:uid="{20FF72A9-3432-4E7A-82EC-4E339AFA669B}"/>
    <cellStyle name="Normal 10 19 2 5 4 3" xfId="32355" xr:uid="{8FF93815-B584-4B47-8C0B-2680ED54C8B5}"/>
    <cellStyle name="Normal 10 19 2 5 4 4" xfId="18792" xr:uid="{843BED1D-749E-4D56-80A7-135D0EDD7810}"/>
    <cellStyle name="Normal 10 19 2 5 5" xfId="46000" xr:uid="{254FED94-E8CC-4809-94A5-C32DD24E7399}"/>
    <cellStyle name="Normal 10 19 2 5 6" xfId="32350" xr:uid="{837C4837-E326-4B6B-AF78-4B31B7748E26}"/>
    <cellStyle name="Normal 10 19 2 5 7" xfId="18787" xr:uid="{2ED3439E-1D31-43C7-BD8D-9A1C114BBE38}"/>
    <cellStyle name="Normal 10 19 2 6" xfId="4864" xr:uid="{90FF81ED-A7C8-436D-928B-200B538F24B8}"/>
    <cellStyle name="Normal 10 19 2 6 2" xfId="4865" xr:uid="{44D05D0B-2061-4F3B-A20C-DE9CECCB688B}"/>
    <cellStyle name="Normal 10 19 2 6 2 2" xfId="46007" xr:uid="{104ADBC1-B521-497C-AB0A-407080D0586D}"/>
    <cellStyle name="Normal 10 19 2 6 2 3" xfId="32357" xr:uid="{FEAE45F9-C4BB-43D1-A5CC-F4057018C7AE}"/>
    <cellStyle name="Normal 10 19 2 6 2 4" xfId="18794" xr:uid="{514A2BB6-5DD6-4318-99E3-40B6E8DA749A}"/>
    <cellStyle name="Normal 10 19 2 6 3" xfId="46006" xr:uid="{F9E65832-DC09-43FD-AACD-B1C0D6754222}"/>
    <cellStyle name="Normal 10 19 2 6 4" xfId="32356" xr:uid="{D988B31B-75BA-4932-9E7B-30AA79CA3FD1}"/>
    <cellStyle name="Normal 10 19 2 6 5" xfId="18793" xr:uid="{5B00C471-7D12-4575-A983-61EF20AD3A6D}"/>
    <cellStyle name="Normal 10 19 2 7" xfId="4866" xr:uid="{FBB130E3-06A4-4C99-80CE-492F75BFC908}"/>
    <cellStyle name="Normal 10 19 2 7 2" xfId="4867" xr:uid="{D6B210EA-0F26-4EDB-B000-B8A5C665D453}"/>
    <cellStyle name="Normal 10 19 2 7 2 2" xfId="46009" xr:uid="{A10C7A41-D202-4A3D-BAD1-8872FE2CEEE1}"/>
    <cellStyle name="Normal 10 19 2 7 2 3" xfId="32359" xr:uid="{A5903F2F-6345-42F6-A48E-F18D18977770}"/>
    <cellStyle name="Normal 10 19 2 7 2 4" xfId="18796" xr:uid="{DC671DEF-7E96-4DF4-B27C-E77A0E455E40}"/>
    <cellStyle name="Normal 10 19 2 7 3" xfId="46008" xr:uid="{BEBC6AB3-05B4-475B-8A05-143B56DD9F02}"/>
    <cellStyle name="Normal 10 19 2 7 4" xfId="32358" xr:uid="{F19E745C-18FE-4A1B-8A39-17A712266986}"/>
    <cellStyle name="Normal 10 19 2 7 5" xfId="18795" xr:uid="{44785371-4DE2-406E-9039-C47723211444}"/>
    <cellStyle name="Normal 10 19 2 8" xfId="4868" xr:uid="{A44B58ED-5ADB-4F4E-A577-C809C74E6974}"/>
    <cellStyle name="Normal 10 19 2 8 2" xfId="46010" xr:uid="{150D1BEF-3745-4CEE-8F56-9A83B18910F8}"/>
    <cellStyle name="Normal 10 19 2 8 3" xfId="32360" xr:uid="{6586E274-8B9A-4B1D-829C-3A13200D7B6F}"/>
    <cellStyle name="Normal 10 19 2 8 4" xfId="18797" xr:uid="{D2EE4140-AD96-4389-B700-E98FAB8CB7CA}"/>
    <cellStyle name="Normal 10 19 2 9" xfId="45975" xr:uid="{E86CFA9E-5278-49D7-ACE2-02CB8743BE5E}"/>
    <cellStyle name="Normal 10 19 3" xfId="4869" xr:uid="{799E99F3-A288-43DE-8471-8A3A4FD94C57}"/>
    <cellStyle name="Normal 10 19 3 10" xfId="32361" xr:uid="{C6BCFFE0-C250-4E46-9AAE-0B7869B3808F}"/>
    <cellStyle name="Normal 10 19 3 11" xfId="18798" xr:uid="{124DCC02-8EAF-473A-94A1-7DE3ED690B93}"/>
    <cellStyle name="Normal 10 19 3 2" xfId="4870" xr:uid="{30B524AC-2979-41F3-8A26-E29F67647F91}"/>
    <cellStyle name="Normal 10 19 3 2 2" xfId="4871" xr:uid="{2F4CFF50-C6F5-44C9-B63D-1AF7A7177B49}"/>
    <cellStyle name="Normal 10 19 3 2 2 2" xfId="4872" xr:uid="{2A6A5D17-E28D-464E-8A07-85123F5E4D01}"/>
    <cellStyle name="Normal 10 19 3 2 2 2 2" xfId="4873" xr:uid="{1DE80405-E32D-4B81-B528-1024C1B2B497}"/>
    <cellStyle name="Normal 10 19 3 2 2 2 2 2" xfId="46015" xr:uid="{23C4DCA9-A293-47AD-A413-E5C0603CBFA2}"/>
    <cellStyle name="Normal 10 19 3 2 2 2 2 3" xfId="32365" xr:uid="{C7F7B023-7D15-4C38-B0F2-69E00CD8C780}"/>
    <cellStyle name="Normal 10 19 3 2 2 2 2 4" xfId="18802" xr:uid="{B1E2134C-B218-4296-890A-6A721D6204DA}"/>
    <cellStyle name="Normal 10 19 3 2 2 2 3" xfId="46014" xr:uid="{670FFFD5-F82F-4B6C-BFAF-EA6D84CCD729}"/>
    <cellStyle name="Normal 10 19 3 2 2 2 4" xfId="32364" xr:uid="{8C60844E-3870-455B-A64B-C47911F13AEF}"/>
    <cellStyle name="Normal 10 19 3 2 2 2 5" xfId="18801" xr:uid="{22063D79-8873-4A45-A8BD-BBF0900157AD}"/>
    <cellStyle name="Normal 10 19 3 2 2 3" xfId="4874" xr:uid="{C0F2A59F-18FE-4E98-BB81-31999102BBAA}"/>
    <cellStyle name="Normal 10 19 3 2 2 3 2" xfId="4875" xr:uid="{8F75BE18-FE88-4D35-928E-D026282EDE5B}"/>
    <cellStyle name="Normal 10 19 3 2 2 3 2 2" xfId="46017" xr:uid="{B0206A93-5E2F-47B4-A3CE-7740E9DADB25}"/>
    <cellStyle name="Normal 10 19 3 2 2 3 2 3" xfId="32367" xr:uid="{8950D293-516D-4B17-9360-2B956C94BBCF}"/>
    <cellStyle name="Normal 10 19 3 2 2 3 2 4" xfId="18804" xr:uid="{2FF84E21-20D9-4F48-9973-EC893FF6C612}"/>
    <cellStyle name="Normal 10 19 3 2 2 3 3" xfId="46016" xr:uid="{98B98824-D7D0-43BE-A01B-5ED54B7A253C}"/>
    <cellStyle name="Normal 10 19 3 2 2 3 4" xfId="32366" xr:uid="{3EB3D24D-D1EC-4DAE-A874-1BEFC55B3F39}"/>
    <cellStyle name="Normal 10 19 3 2 2 3 5" xfId="18803" xr:uid="{C5D11E7C-E20A-4D31-8EA9-C009553D107A}"/>
    <cellStyle name="Normal 10 19 3 2 2 4" xfId="4876" xr:uid="{ECE6FAF9-284A-4AFD-A97B-87EC35D77C2F}"/>
    <cellStyle name="Normal 10 19 3 2 2 4 2" xfId="46018" xr:uid="{B52E9666-445B-43ED-A81E-F47EF1059A87}"/>
    <cellStyle name="Normal 10 19 3 2 2 4 3" xfId="32368" xr:uid="{970CF8DB-61EE-454B-9441-B3ADF77A2FCF}"/>
    <cellStyle name="Normal 10 19 3 2 2 4 4" xfId="18805" xr:uid="{6A80BFC2-8B95-4856-BE4B-3E758BF8E309}"/>
    <cellStyle name="Normal 10 19 3 2 2 5" xfId="46013" xr:uid="{DE29B783-6849-48A7-A757-7D5F9AE59464}"/>
    <cellStyle name="Normal 10 19 3 2 2 6" xfId="32363" xr:uid="{2DE8A736-CAFF-4744-BD48-66D8C684B447}"/>
    <cellStyle name="Normal 10 19 3 2 2 7" xfId="18800" xr:uid="{ECD38D18-028F-402C-B28F-B835A7FDF1AE}"/>
    <cellStyle name="Normal 10 19 3 2 3" xfId="4877" xr:uid="{44C083DA-32F4-48D6-8E9B-097E86C4022F}"/>
    <cellStyle name="Normal 10 19 3 2 3 2" xfId="4878" xr:uid="{F1971C7B-0884-436E-8160-5661E0921DE8}"/>
    <cellStyle name="Normal 10 19 3 2 3 2 2" xfId="46020" xr:uid="{7C073B39-156C-4C2B-84E0-924E97E333BF}"/>
    <cellStyle name="Normal 10 19 3 2 3 2 3" xfId="32370" xr:uid="{21431474-3FD6-4A6D-B509-5648C756C851}"/>
    <cellStyle name="Normal 10 19 3 2 3 2 4" xfId="18807" xr:uid="{2FD4EB93-3F0D-4AD5-9F65-DBFFAF4FA2CE}"/>
    <cellStyle name="Normal 10 19 3 2 3 3" xfId="46019" xr:uid="{B29261D6-7027-4122-9ECD-1C0E90F14316}"/>
    <cellStyle name="Normal 10 19 3 2 3 4" xfId="32369" xr:uid="{C6FAB231-419A-4DD2-B850-44C6FDAF767F}"/>
    <cellStyle name="Normal 10 19 3 2 3 5" xfId="18806" xr:uid="{C8B45E33-093B-44B0-9440-B509A0123D40}"/>
    <cellStyle name="Normal 10 19 3 2 4" xfId="4879" xr:uid="{0E437E3D-CACE-4156-8D87-C0A85172BB69}"/>
    <cellStyle name="Normal 10 19 3 2 4 2" xfId="4880" xr:uid="{DBD49BCF-D5DD-4436-9A9F-EDFE076D378E}"/>
    <cellStyle name="Normal 10 19 3 2 4 2 2" xfId="46022" xr:uid="{FBB8E425-9D76-4D4A-92AE-A3FB5CC2CEE1}"/>
    <cellStyle name="Normal 10 19 3 2 4 2 3" xfId="32372" xr:uid="{42771DFE-1551-4B80-8A1C-8B861B9260E9}"/>
    <cellStyle name="Normal 10 19 3 2 4 2 4" xfId="18809" xr:uid="{85E483DC-0B65-441D-A1A9-8F362D4A2F1C}"/>
    <cellStyle name="Normal 10 19 3 2 4 3" xfId="46021" xr:uid="{C9BC4314-9D99-41CB-A644-B70649A479D2}"/>
    <cellStyle name="Normal 10 19 3 2 4 4" xfId="32371" xr:uid="{9DDF5994-39DB-43B2-A17F-CAB0BE7FF31C}"/>
    <cellStyle name="Normal 10 19 3 2 4 5" xfId="18808" xr:uid="{604BA8B4-ED90-4B0F-ABA7-0303765AE782}"/>
    <cellStyle name="Normal 10 19 3 2 5" xfId="4881" xr:uid="{AEFE4BA2-F54B-451B-BF03-AF07A31A12D2}"/>
    <cellStyle name="Normal 10 19 3 2 5 2" xfId="46023" xr:uid="{FFE66B3A-C885-4D40-8D7E-0B524DAA71EB}"/>
    <cellStyle name="Normal 10 19 3 2 5 3" xfId="32373" xr:uid="{A97EBD6B-548C-45F9-B9DA-C14A676D41AD}"/>
    <cellStyle name="Normal 10 19 3 2 5 4" xfId="18810" xr:uid="{106409E5-1A49-4012-8D6E-5B0CA11A7271}"/>
    <cellStyle name="Normal 10 19 3 2 6" xfId="46012" xr:uid="{202E9028-38D7-4DE2-A6D0-837F42F1EC89}"/>
    <cellStyle name="Normal 10 19 3 2 7" xfId="32362" xr:uid="{47DFDB93-74D1-481B-8169-82D7487CA07A}"/>
    <cellStyle name="Normal 10 19 3 2 8" xfId="18799" xr:uid="{8121F095-4788-4848-8FB9-93EB03DC8F85}"/>
    <cellStyle name="Normal 10 19 3 3" xfId="4882" xr:uid="{ADF1E0B3-7C6D-478D-84A0-152A5F70781D}"/>
    <cellStyle name="Normal 10 19 3 3 2" xfId="4883" xr:uid="{4082F078-D2B4-4875-8A1A-C6A2334F4A49}"/>
    <cellStyle name="Normal 10 19 3 3 2 2" xfId="4884" xr:uid="{5F3E9031-00CC-4F58-92E3-30F8F206B51D}"/>
    <cellStyle name="Normal 10 19 3 3 2 2 2" xfId="46026" xr:uid="{4AC9520D-B30C-438B-A374-AE4E838876EE}"/>
    <cellStyle name="Normal 10 19 3 3 2 2 3" xfId="32376" xr:uid="{8CA30322-8F7C-4DA3-8640-E819C9A515EF}"/>
    <cellStyle name="Normal 10 19 3 3 2 2 4" xfId="18813" xr:uid="{669F1C2E-0CE3-42AE-B35A-2DE020E641B0}"/>
    <cellStyle name="Normal 10 19 3 3 2 3" xfId="46025" xr:uid="{FCC5814C-D2B7-408C-8BDD-EFCEAC281530}"/>
    <cellStyle name="Normal 10 19 3 3 2 4" xfId="32375" xr:uid="{5217E502-0DA2-48E7-8C46-27FBD1EE4640}"/>
    <cellStyle name="Normal 10 19 3 3 2 5" xfId="18812" xr:uid="{877185FC-B4F4-442F-BCE1-FD7DB9AB6775}"/>
    <cellStyle name="Normal 10 19 3 3 3" xfId="4885" xr:uid="{59F38A89-9562-4564-A403-F1533FD7D0D6}"/>
    <cellStyle name="Normal 10 19 3 3 3 2" xfId="4886" xr:uid="{20661EFD-A76E-4427-A12F-B37936ECB481}"/>
    <cellStyle name="Normal 10 19 3 3 3 2 2" xfId="46028" xr:uid="{B1C76A8F-06CB-4111-81EA-E6D8F5E36D67}"/>
    <cellStyle name="Normal 10 19 3 3 3 2 3" xfId="32378" xr:uid="{6891964D-AF52-436A-9268-958E84EB9C4B}"/>
    <cellStyle name="Normal 10 19 3 3 3 2 4" xfId="18815" xr:uid="{EB9C95DB-F7F2-43D3-8DA1-B3662EE23587}"/>
    <cellStyle name="Normal 10 19 3 3 3 3" xfId="46027" xr:uid="{8F715BFC-C7EB-4201-AD43-46DF4911CE1D}"/>
    <cellStyle name="Normal 10 19 3 3 3 4" xfId="32377" xr:uid="{F2FDA1AF-58A9-419F-A088-62E8ADE34381}"/>
    <cellStyle name="Normal 10 19 3 3 3 5" xfId="18814" xr:uid="{31740ED4-A330-4020-9542-50D62134A923}"/>
    <cellStyle name="Normal 10 19 3 3 4" xfId="4887" xr:uid="{608FD297-5C30-49E0-8C0C-6DF083B15057}"/>
    <cellStyle name="Normal 10 19 3 3 4 2" xfId="46029" xr:uid="{3B2CE617-D051-490F-A456-46B0448A30D7}"/>
    <cellStyle name="Normal 10 19 3 3 4 3" xfId="32379" xr:uid="{00B1E12A-CCBF-4328-B66B-80BF9DA01B06}"/>
    <cellStyle name="Normal 10 19 3 3 4 4" xfId="18816" xr:uid="{5A856F05-9330-49C9-B830-2DD15E282C22}"/>
    <cellStyle name="Normal 10 19 3 3 5" xfId="46024" xr:uid="{1F3CDE37-7E9E-4CB1-9B97-C573750CEC0B}"/>
    <cellStyle name="Normal 10 19 3 3 6" xfId="32374" xr:uid="{CA0E12BA-9A00-4348-A2FE-510D894CDB86}"/>
    <cellStyle name="Normal 10 19 3 3 7" xfId="18811" xr:uid="{07A78ED4-DFE4-490D-BE49-7F10F158AAF6}"/>
    <cellStyle name="Normal 10 19 3 4" xfId="4888" xr:uid="{6E3C2233-4444-4BD6-BCB4-1F95F1684FE3}"/>
    <cellStyle name="Normal 10 19 3 4 2" xfId="4889" xr:uid="{E600E94A-9B22-493E-9A77-A3DD98B6BE27}"/>
    <cellStyle name="Normal 10 19 3 4 2 2" xfId="4890" xr:uid="{19A2C609-7CE6-4601-9608-A14D50F26B3B}"/>
    <cellStyle name="Normal 10 19 3 4 2 2 2" xfId="46032" xr:uid="{F4EC993E-2463-4894-8ADC-EC4E7183A1D7}"/>
    <cellStyle name="Normal 10 19 3 4 2 2 3" xfId="32382" xr:uid="{B2AC1251-2B20-41A0-9542-6CF5A751F350}"/>
    <cellStyle name="Normal 10 19 3 4 2 2 4" xfId="18819" xr:uid="{FAFEC23B-42C3-4D97-92EE-7B0FB13019F6}"/>
    <cellStyle name="Normal 10 19 3 4 2 3" xfId="46031" xr:uid="{85848A95-D81E-45D0-8B26-C8BA97992015}"/>
    <cellStyle name="Normal 10 19 3 4 2 4" xfId="32381" xr:uid="{046A7CA3-BF85-45BA-AF81-35D12C6C5DF4}"/>
    <cellStyle name="Normal 10 19 3 4 2 5" xfId="18818" xr:uid="{732E0ADF-E487-4A69-BC55-C9445E39650D}"/>
    <cellStyle name="Normal 10 19 3 4 3" xfId="4891" xr:uid="{1AC0502A-76A5-403B-8692-8ED461095ADC}"/>
    <cellStyle name="Normal 10 19 3 4 3 2" xfId="4892" xr:uid="{988ADC32-6314-40B3-9E8D-04E4CA2CAFF7}"/>
    <cellStyle name="Normal 10 19 3 4 3 2 2" xfId="46034" xr:uid="{A0495BC4-5001-476F-A877-56F94E75216A}"/>
    <cellStyle name="Normal 10 19 3 4 3 2 3" xfId="32384" xr:uid="{B1035168-3E92-41B7-94FF-F05D917D4758}"/>
    <cellStyle name="Normal 10 19 3 4 3 2 4" xfId="18821" xr:uid="{1A6E359E-8EDD-46B5-AC61-770BCB1A1AC6}"/>
    <cellStyle name="Normal 10 19 3 4 3 3" xfId="46033" xr:uid="{B2B41CAF-1D99-4680-AEA5-42F7F431E385}"/>
    <cellStyle name="Normal 10 19 3 4 3 4" xfId="32383" xr:uid="{8975AA8F-2ADC-4F0E-A4F4-E926362B16A7}"/>
    <cellStyle name="Normal 10 19 3 4 3 5" xfId="18820" xr:uid="{BE8DF0FE-8F4C-4E6E-9040-713448680211}"/>
    <cellStyle name="Normal 10 19 3 4 4" xfId="4893" xr:uid="{AB78E2B9-B198-4237-9186-17D0A6970E68}"/>
    <cellStyle name="Normal 10 19 3 4 4 2" xfId="46035" xr:uid="{31C3C172-FC7F-4E84-BAC6-BB81CA747D3F}"/>
    <cellStyle name="Normal 10 19 3 4 4 3" xfId="32385" xr:uid="{29A86CAD-CD30-45EE-9FEE-35C2403D3CE3}"/>
    <cellStyle name="Normal 10 19 3 4 4 4" xfId="18822" xr:uid="{109F9AF8-C784-4C4C-89F0-DCD46E9B628A}"/>
    <cellStyle name="Normal 10 19 3 4 5" xfId="46030" xr:uid="{B75B245D-AB49-4E61-AE5E-A5439FCE6E79}"/>
    <cellStyle name="Normal 10 19 3 4 6" xfId="32380" xr:uid="{0C28661C-F9DE-4B3D-874C-E8BCBDDBCA73}"/>
    <cellStyle name="Normal 10 19 3 4 7" xfId="18817" xr:uid="{7246F305-1708-4003-B5ED-FE2F0EEB62E2}"/>
    <cellStyle name="Normal 10 19 3 5" xfId="4894" xr:uid="{FE5CBD43-F367-4159-839D-DB2A6D37028D}"/>
    <cellStyle name="Normal 10 19 3 5 2" xfId="4895" xr:uid="{ED61E222-D366-4F6E-9468-DADE3F5BFE0F}"/>
    <cellStyle name="Normal 10 19 3 5 2 2" xfId="4896" xr:uid="{E3F5D6C3-1053-48ED-A61F-6B0B558388C1}"/>
    <cellStyle name="Normal 10 19 3 5 2 2 2" xfId="46038" xr:uid="{3B2F558A-B4B1-4D65-BD8C-6B69B2F7C5CA}"/>
    <cellStyle name="Normal 10 19 3 5 2 2 3" xfId="32388" xr:uid="{EFC08E5D-60C5-496B-9D0E-954E99093965}"/>
    <cellStyle name="Normal 10 19 3 5 2 2 4" xfId="18825" xr:uid="{D8CC0235-D090-49C0-B38E-97C5E9A65DD1}"/>
    <cellStyle name="Normal 10 19 3 5 2 3" xfId="46037" xr:uid="{378EBBDC-6366-42F3-9024-07A99CD45B70}"/>
    <cellStyle name="Normal 10 19 3 5 2 4" xfId="32387" xr:uid="{591872FB-B59B-4B8A-895E-7438D71D49E1}"/>
    <cellStyle name="Normal 10 19 3 5 2 5" xfId="18824" xr:uid="{6ED3F072-6890-44EA-B49C-7AF830C808F7}"/>
    <cellStyle name="Normal 10 19 3 5 3" xfId="4897" xr:uid="{3F6AF5C9-0F32-4C4D-BFE2-24A121FBBD6F}"/>
    <cellStyle name="Normal 10 19 3 5 3 2" xfId="4898" xr:uid="{39ADC02C-6CBF-4D9B-B5D1-A12C07F66F1B}"/>
    <cellStyle name="Normal 10 19 3 5 3 2 2" xfId="46040" xr:uid="{130E4638-62BC-4FB7-AE2F-60F7DC7FD3BB}"/>
    <cellStyle name="Normal 10 19 3 5 3 2 3" xfId="32390" xr:uid="{CDAA9F2C-0432-472D-B7C6-874CC02388E4}"/>
    <cellStyle name="Normal 10 19 3 5 3 2 4" xfId="18827" xr:uid="{015E6383-AC90-4D7F-A56B-55586A8EB2CC}"/>
    <cellStyle name="Normal 10 19 3 5 3 3" xfId="46039" xr:uid="{6708B8F8-B9CA-46B3-9925-E73EC412CEB9}"/>
    <cellStyle name="Normal 10 19 3 5 3 4" xfId="32389" xr:uid="{DCB15D8F-D788-4F82-833B-51B5A3C0084A}"/>
    <cellStyle name="Normal 10 19 3 5 3 5" xfId="18826" xr:uid="{C84F0C9F-B8CF-4411-851C-197B807C187A}"/>
    <cellStyle name="Normal 10 19 3 5 4" xfId="4899" xr:uid="{A2065639-B2E8-4B16-8F9E-80093A098655}"/>
    <cellStyle name="Normal 10 19 3 5 4 2" xfId="46041" xr:uid="{D35F5C69-3EC1-4F80-BD84-3B1AF1620021}"/>
    <cellStyle name="Normal 10 19 3 5 4 3" xfId="32391" xr:uid="{FEBCE08C-CD09-4A28-9D36-A40CA2328864}"/>
    <cellStyle name="Normal 10 19 3 5 4 4" xfId="18828" xr:uid="{8CCC0931-F239-42B1-BAEC-7CA597A9A270}"/>
    <cellStyle name="Normal 10 19 3 5 5" xfId="46036" xr:uid="{D8747725-4DE6-4788-9796-BA20D31E7531}"/>
    <cellStyle name="Normal 10 19 3 5 6" xfId="32386" xr:uid="{0E40FA16-3C2C-470E-A0A4-E744E372A1D1}"/>
    <cellStyle name="Normal 10 19 3 5 7" xfId="18823" xr:uid="{352B61B8-4159-4F7F-9854-E25AFC5ED885}"/>
    <cellStyle name="Normal 10 19 3 6" xfId="4900" xr:uid="{B6597E57-BA25-4DC0-99C6-A950F40CEFB3}"/>
    <cellStyle name="Normal 10 19 3 6 2" xfId="4901" xr:uid="{FD58A1C5-043D-4318-B3A6-53C0E51DE6D4}"/>
    <cellStyle name="Normal 10 19 3 6 2 2" xfId="46043" xr:uid="{55FEA9BF-FA5B-4B20-8BBF-1F95FCA551D4}"/>
    <cellStyle name="Normal 10 19 3 6 2 3" xfId="32393" xr:uid="{B0F27922-9712-4D34-B488-CA9EC7CDB3B6}"/>
    <cellStyle name="Normal 10 19 3 6 2 4" xfId="18830" xr:uid="{E1953D3B-7D96-433A-8163-E73133C0A267}"/>
    <cellStyle name="Normal 10 19 3 6 3" xfId="46042" xr:uid="{B4121566-9DC5-4842-8D8A-050A5E16C1C8}"/>
    <cellStyle name="Normal 10 19 3 6 4" xfId="32392" xr:uid="{E9B9AD9C-1394-47B3-B686-FE2055F53D0E}"/>
    <cellStyle name="Normal 10 19 3 6 5" xfId="18829" xr:uid="{461A7A1B-AC87-475B-942E-0F9A44A3B7C4}"/>
    <cellStyle name="Normal 10 19 3 7" xfId="4902" xr:uid="{612A3B0E-D1B4-4163-8A75-33993651081C}"/>
    <cellStyle name="Normal 10 19 3 7 2" xfId="4903" xr:uid="{4498BFC9-5255-4FC2-AA86-842B37633907}"/>
    <cellStyle name="Normal 10 19 3 7 2 2" xfId="46045" xr:uid="{1D3F5A9E-E9A2-4486-A588-4424CAC0EF4A}"/>
    <cellStyle name="Normal 10 19 3 7 2 3" xfId="32395" xr:uid="{5F769BBB-B17D-4D91-A1D5-C1946580D8A9}"/>
    <cellStyle name="Normal 10 19 3 7 2 4" xfId="18832" xr:uid="{8C9CB04E-1BBB-4523-83CB-509A89D7DD99}"/>
    <cellStyle name="Normal 10 19 3 7 3" xfId="46044" xr:uid="{0DCEF89E-A2CC-4895-9D63-DED0EFA8E1A3}"/>
    <cellStyle name="Normal 10 19 3 7 4" xfId="32394" xr:uid="{2757EEC7-F1C9-4B53-9725-F919B88DC18C}"/>
    <cellStyle name="Normal 10 19 3 7 5" xfId="18831" xr:uid="{520C00E0-D8BF-4B50-A607-93BD7D63B81A}"/>
    <cellStyle name="Normal 10 19 3 8" xfId="4904" xr:uid="{482805FB-A089-4272-8AED-8C5FC9F7E0DF}"/>
    <cellStyle name="Normal 10 19 3 8 2" xfId="46046" xr:uid="{D0199950-F01F-4B52-972C-A0554B4BCC07}"/>
    <cellStyle name="Normal 10 19 3 8 3" xfId="32396" xr:uid="{A736395C-6512-4B11-9C9A-D37EFF129000}"/>
    <cellStyle name="Normal 10 19 3 8 4" xfId="18833" xr:uid="{77B050AB-C46C-452E-BA86-27BCF070A392}"/>
    <cellStyle name="Normal 10 19 3 9" xfId="46011" xr:uid="{B7B2C85C-A204-4545-8999-85B1F00125A3}"/>
    <cellStyle name="Normal 10 19 4" xfId="4905" xr:uid="{2F2ADA20-FA91-4779-8801-3B3F8D336629}"/>
    <cellStyle name="Normal 10 19 4 10" xfId="32397" xr:uid="{9E181E9D-DEEC-46E8-AFB5-DC8A7C3D6F80}"/>
    <cellStyle name="Normal 10 19 4 11" xfId="18834" xr:uid="{1BCA0435-B586-4D76-8834-0D5F9F06A15D}"/>
    <cellStyle name="Normal 10 19 4 2" xfId="4906" xr:uid="{3ECA72B6-DE68-448F-B6AD-28D39ED668AA}"/>
    <cellStyle name="Normal 10 19 4 2 2" xfId="4907" xr:uid="{4446E254-CCF3-4AF9-AB09-48F9B4129080}"/>
    <cellStyle name="Normal 10 19 4 2 2 2" xfId="4908" xr:uid="{6AFF1FDD-FD4E-41C6-BBA1-0CFADBB53635}"/>
    <cellStyle name="Normal 10 19 4 2 2 2 2" xfId="4909" xr:uid="{C518A2D2-F4FC-4B6C-BEFC-0795B034B6CD}"/>
    <cellStyle name="Normal 10 19 4 2 2 2 2 2" xfId="46051" xr:uid="{84019D58-A0C5-4D27-8534-81C46F35040A}"/>
    <cellStyle name="Normal 10 19 4 2 2 2 2 3" xfId="32401" xr:uid="{7A004198-3332-4516-BC06-2B99DD3FE6CA}"/>
    <cellStyle name="Normal 10 19 4 2 2 2 2 4" xfId="18838" xr:uid="{9BA8D6B2-06E7-41C8-881B-3D16F3E77E8E}"/>
    <cellStyle name="Normal 10 19 4 2 2 2 3" xfId="46050" xr:uid="{0A952129-150C-4907-BF8D-52B638134007}"/>
    <cellStyle name="Normal 10 19 4 2 2 2 4" xfId="32400" xr:uid="{AFA27EDE-FCF5-4EF8-BE84-5CDD80B0670D}"/>
    <cellStyle name="Normal 10 19 4 2 2 2 5" xfId="18837" xr:uid="{E3531D31-E589-4792-B082-6C15F64F1A6C}"/>
    <cellStyle name="Normal 10 19 4 2 2 3" xfId="4910" xr:uid="{0E5309EA-1854-401D-B8E6-685CB8004C4C}"/>
    <cellStyle name="Normal 10 19 4 2 2 3 2" xfId="4911" xr:uid="{668C7531-0A25-4FAA-A7FE-062F189BF172}"/>
    <cellStyle name="Normal 10 19 4 2 2 3 2 2" xfId="46053" xr:uid="{7D2D931D-FC21-4851-B35D-668513A80051}"/>
    <cellStyle name="Normal 10 19 4 2 2 3 2 3" xfId="32403" xr:uid="{8425301D-622D-41F8-9572-5E04A60832A3}"/>
    <cellStyle name="Normal 10 19 4 2 2 3 2 4" xfId="18840" xr:uid="{4DA858DD-0238-4C81-A2E6-8D460B8154A0}"/>
    <cellStyle name="Normal 10 19 4 2 2 3 3" xfId="46052" xr:uid="{E6595361-0EDC-470E-8F8E-E1D860A4D211}"/>
    <cellStyle name="Normal 10 19 4 2 2 3 4" xfId="32402" xr:uid="{F8951312-1712-4EB7-9782-AD51984FDA44}"/>
    <cellStyle name="Normal 10 19 4 2 2 3 5" xfId="18839" xr:uid="{B5987724-6861-44EE-BF77-1CC2DD00FB5C}"/>
    <cellStyle name="Normal 10 19 4 2 2 4" xfId="4912" xr:uid="{CA2EE01F-DEAB-4FFD-8C4F-52C328131918}"/>
    <cellStyle name="Normal 10 19 4 2 2 4 2" xfId="46054" xr:uid="{687E76CD-0504-4793-BCC3-27CD62ABFD36}"/>
    <cellStyle name="Normal 10 19 4 2 2 4 3" xfId="32404" xr:uid="{AE41B2C9-B656-4BB8-8CC1-17C9B4C889EB}"/>
    <cellStyle name="Normal 10 19 4 2 2 4 4" xfId="18841" xr:uid="{AED5B463-5E09-4F5A-A05A-57DA0DB40869}"/>
    <cellStyle name="Normal 10 19 4 2 2 5" xfId="46049" xr:uid="{5FA5B496-6250-4CE1-AB09-06B144913AAA}"/>
    <cellStyle name="Normal 10 19 4 2 2 6" xfId="32399" xr:uid="{FD0441E4-1A7E-4EF4-970D-B8876BFC0DE0}"/>
    <cellStyle name="Normal 10 19 4 2 2 7" xfId="18836" xr:uid="{7607BE97-69C3-4C63-ABE0-759A59BEBE91}"/>
    <cellStyle name="Normal 10 19 4 2 3" xfId="4913" xr:uid="{2ED5ED5B-CA90-4616-848D-217B668853C6}"/>
    <cellStyle name="Normal 10 19 4 2 3 2" xfId="4914" xr:uid="{EC67275F-8771-4279-A5D6-93D377A93D5E}"/>
    <cellStyle name="Normal 10 19 4 2 3 2 2" xfId="46056" xr:uid="{86E81ED3-C8D6-4AB3-98FF-BE075BB52F1B}"/>
    <cellStyle name="Normal 10 19 4 2 3 2 3" xfId="32406" xr:uid="{F0BC0E8E-3B8E-4234-9D00-F82BB8F6AC23}"/>
    <cellStyle name="Normal 10 19 4 2 3 2 4" xfId="18843" xr:uid="{3F5ED698-BF19-477E-A31C-DE436B1EE648}"/>
    <cellStyle name="Normal 10 19 4 2 3 3" xfId="46055" xr:uid="{BD39FF25-3F5E-4DD8-9872-7086864E2B37}"/>
    <cellStyle name="Normal 10 19 4 2 3 4" xfId="32405" xr:uid="{8408C9D1-892E-45FA-A508-440B37FEF2D7}"/>
    <cellStyle name="Normal 10 19 4 2 3 5" xfId="18842" xr:uid="{196867C3-693A-4579-8744-B2A31AA04575}"/>
    <cellStyle name="Normal 10 19 4 2 4" xfId="4915" xr:uid="{C9F1A532-F548-4741-8297-4E25255BBB4D}"/>
    <cellStyle name="Normal 10 19 4 2 4 2" xfId="4916" xr:uid="{EFB51873-D9A8-4719-85A2-CDA992F78FE6}"/>
    <cellStyle name="Normal 10 19 4 2 4 2 2" xfId="46058" xr:uid="{062D8799-79C3-4FB8-A65A-B446E3EA541B}"/>
    <cellStyle name="Normal 10 19 4 2 4 2 3" xfId="32408" xr:uid="{CC38943B-889E-413D-8DD5-0DF5C25159FC}"/>
    <cellStyle name="Normal 10 19 4 2 4 2 4" xfId="18845" xr:uid="{DC9D2129-D637-4B76-81D6-AA99A753E494}"/>
    <cellStyle name="Normal 10 19 4 2 4 3" xfId="46057" xr:uid="{F7DAB0D6-49C3-46E3-B3BB-774000209E1C}"/>
    <cellStyle name="Normal 10 19 4 2 4 4" xfId="32407" xr:uid="{3E724ECD-899A-43C7-B99C-98DEDE290635}"/>
    <cellStyle name="Normal 10 19 4 2 4 5" xfId="18844" xr:uid="{31CACF34-7CD0-49E9-90A7-75BF817D3A35}"/>
    <cellStyle name="Normal 10 19 4 2 5" xfId="4917" xr:uid="{838F200C-708A-439C-A231-14E180D12F01}"/>
    <cellStyle name="Normal 10 19 4 2 5 2" xfId="46059" xr:uid="{448F2C85-FABE-4A8A-A2C6-508EE773ACFC}"/>
    <cellStyle name="Normal 10 19 4 2 5 3" xfId="32409" xr:uid="{2BBCD178-02F1-40D1-8DC9-C262EF181B71}"/>
    <cellStyle name="Normal 10 19 4 2 5 4" xfId="18846" xr:uid="{A89E2825-FD47-43C8-89EF-83D2BF2C6729}"/>
    <cellStyle name="Normal 10 19 4 2 6" xfId="46048" xr:uid="{02AD2389-E516-4CDA-BE45-824409099615}"/>
    <cellStyle name="Normal 10 19 4 2 7" xfId="32398" xr:uid="{66DE18EC-9B1A-4565-8685-59B008F37350}"/>
    <cellStyle name="Normal 10 19 4 2 8" xfId="18835" xr:uid="{DDBB5445-23B2-47A2-8E86-021C5E7A5B1C}"/>
    <cellStyle name="Normal 10 19 4 3" xfId="4918" xr:uid="{7402EE07-C8EB-43FF-A26C-A743EB13C7B9}"/>
    <cellStyle name="Normal 10 19 4 3 2" xfId="4919" xr:uid="{AB4A7691-BF5D-4B0F-BFD6-86AD2E6AD764}"/>
    <cellStyle name="Normal 10 19 4 3 2 2" xfId="4920" xr:uid="{86654A99-98DB-4D35-B5F5-FEB8A2B789EA}"/>
    <cellStyle name="Normal 10 19 4 3 2 2 2" xfId="46062" xr:uid="{393D20ED-1C36-4D76-BE48-AAB55E9688C8}"/>
    <cellStyle name="Normal 10 19 4 3 2 2 3" xfId="32412" xr:uid="{11715119-C873-4BCB-9BFA-CB59E5DBE60F}"/>
    <cellStyle name="Normal 10 19 4 3 2 2 4" xfId="18849" xr:uid="{6D69483E-81C8-4ECB-B1C0-01EF15ECBC16}"/>
    <cellStyle name="Normal 10 19 4 3 2 3" xfId="46061" xr:uid="{20CE61FA-0612-4AD1-AA34-52135B0F8891}"/>
    <cellStyle name="Normal 10 19 4 3 2 4" xfId="32411" xr:uid="{3583C3C1-D513-493A-B35B-1DC4683C43A5}"/>
    <cellStyle name="Normal 10 19 4 3 2 5" xfId="18848" xr:uid="{4B341BF0-3902-4E1C-AEC0-AE227707687C}"/>
    <cellStyle name="Normal 10 19 4 3 3" xfId="4921" xr:uid="{1316E185-2866-40C5-A959-B5F1A12032F0}"/>
    <cellStyle name="Normal 10 19 4 3 3 2" xfId="4922" xr:uid="{1058329C-AC59-4F0D-B6A8-0DA3551504A4}"/>
    <cellStyle name="Normal 10 19 4 3 3 2 2" xfId="46064" xr:uid="{E1E5B0F3-A1D6-447A-AA1D-540A9F3BE6E1}"/>
    <cellStyle name="Normal 10 19 4 3 3 2 3" xfId="32414" xr:uid="{A44E58D5-3DB9-4BCB-A6DC-282DDF8D2F09}"/>
    <cellStyle name="Normal 10 19 4 3 3 2 4" xfId="18851" xr:uid="{1FC3279B-BE88-4E8D-B179-C4315BB0758E}"/>
    <cellStyle name="Normal 10 19 4 3 3 3" xfId="46063" xr:uid="{DAFE87A4-1CE9-4639-8293-DFB32E5F926D}"/>
    <cellStyle name="Normal 10 19 4 3 3 4" xfId="32413" xr:uid="{2FA24A9C-2911-4A1E-8968-056495747073}"/>
    <cellStyle name="Normal 10 19 4 3 3 5" xfId="18850" xr:uid="{9637BDE7-6E65-4DC6-802B-79768A2F92EF}"/>
    <cellStyle name="Normal 10 19 4 3 4" xfId="4923" xr:uid="{5E75B453-1E58-489D-A92B-3B4692675134}"/>
    <cellStyle name="Normal 10 19 4 3 4 2" xfId="46065" xr:uid="{FDDBE581-86CF-4F0A-A5E1-609EAFDA735B}"/>
    <cellStyle name="Normal 10 19 4 3 4 3" xfId="32415" xr:uid="{89A77917-8B0F-4D34-B96B-1FB791B31007}"/>
    <cellStyle name="Normal 10 19 4 3 4 4" xfId="18852" xr:uid="{0D10CA4F-A72C-42E1-870D-B073615486E0}"/>
    <cellStyle name="Normal 10 19 4 3 5" xfId="46060" xr:uid="{8EA90A18-C094-41E0-84D6-EC9A75808A34}"/>
    <cellStyle name="Normal 10 19 4 3 6" xfId="32410" xr:uid="{EF9E6825-3BD0-48AA-9034-2320FA03760C}"/>
    <cellStyle name="Normal 10 19 4 3 7" xfId="18847" xr:uid="{655C1E16-FE6B-482E-AF7A-8B4287334A65}"/>
    <cellStyle name="Normal 10 19 4 4" xfId="4924" xr:uid="{93F66E15-CFC7-4F2A-A932-BE6EE24F15CE}"/>
    <cellStyle name="Normal 10 19 4 4 2" xfId="4925" xr:uid="{E47FF600-B05D-4CB6-B607-6FEAA8803BAA}"/>
    <cellStyle name="Normal 10 19 4 4 2 2" xfId="4926" xr:uid="{CB179FC6-0502-41C1-AEBB-00B7E84EFBE6}"/>
    <cellStyle name="Normal 10 19 4 4 2 2 2" xfId="46068" xr:uid="{261DFB49-81D3-41AA-A61C-0591117F581F}"/>
    <cellStyle name="Normal 10 19 4 4 2 2 3" xfId="32418" xr:uid="{AA7EAA84-4A31-42D3-AE8E-83196B8527DF}"/>
    <cellStyle name="Normal 10 19 4 4 2 2 4" xfId="18855" xr:uid="{07311AE4-D312-4AC5-A300-A1550C5A5F41}"/>
    <cellStyle name="Normal 10 19 4 4 2 3" xfId="46067" xr:uid="{1FFD9A41-DE54-4BEC-96A2-2A775EEA13C6}"/>
    <cellStyle name="Normal 10 19 4 4 2 4" xfId="32417" xr:uid="{66C86B75-86E1-4EBD-A22B-4A3C7A74B1B1}"/>
    <cellStyle name="Normal 10 19 4 4 2 5" xfId="18854" xr:uid="{51E8CE91-A395-42EF-B2D3-8FB681B74932}"/>
    <cellStyle name="Normal 10 19 4 4 3" xfId="4927" xr:uid="{43411B2A-A56E-44E7-AE12-B2618E772F53}"/>
    <cellStyle name="Normal 10 19 4 4 3 2" xfId="4928" xr:uid="{290034AB-087A-4AC3-A461-53D1C753F3E6}"/>
    <cellStyle name="Normal 10 19 4 4 3 2 2" xfId="46070" xr:uid="{032D7D99-8C48-461F-82D2-3D5E53A9821A}"/>
    <cellStyle name="Normal 10 19 4 4 3 2 3" xfId="32420" xr:uid="{6E701943-8C80-4667-B3DC-B34EA11FC0F8}"/>
    <cellStyle name="Normal 10 19 4 4 3 2 4" xfId="18857" xr:uid="{777C1184-6936-456C-80F7-0DB22F2AD35B}"/>
    <cellStyle name="Normal 10 19 4 4 3 3" xfId="46069" xr:uid="{6FAB2EA1-2473-40D3-B4C2-C50534147B68}"/>
    <cellStyle name="Normal 10 19 4 4 3 4" xfId="32419" xr:uid="{05E9E9A1-1288-4B98-8DEF-8723F8A10491}"/>
    <cellStyle name="Normal 10 19 4 4 3 5" xfId="18856" xr:uid="{6D2B71E6-7BA0-425C-9989-5BACD8B5452F}"/>
    <cellStyle name="Normal 10 19 4 4 4" xfId="4929" xr:uid="{82C6A359-D7C6-4511-AD46-55D590054113}"/>
    <cellStyle name="Normal 10 19 4 4 4 2" xfId="46071" xr:uid="{AEABC5C5-7E83-4C36-B015-CE0D945CBC21}"/>
    <cellStyle name="Normal 10 19 4 4 4 3" xfId="32421" xr:uid="{C661DD8B-9C27-49B3-8BE4-DADC752C0E70}"/>
    <cellStyle name="Normal 10 19 4 4 4 4" xfId="18858" xr:uid="{28DD1B41-800F-4263-8B57-A4BB411243BC}"/>
    <cellStyle name="Normal 10 19 4 4 5" xfId="46066" xr:uid="{04D2D774-0971-46F4-9170-2D18E94D373A}"/>
    <cellStyle name="Normal 10 19 4 4 6" xfId="32416" xr:uid="{1E2FCF2C-D27F-4649-BB18-2B4E391E3B9B}"/>
    <cellStyle name="Normal 10 19 4 4 7" xfId="18853" xr:uid="{36908EA1-F60A-4D0C-93B2-FE6000E098A2}"/>
    <cellStyle name="Normal 10 19 4 5" xfId="4930" xr:uid="{00649559-65F7-44E8-B462-72BE745F3B1E}"/>
    <cellStyle name="Normal 10 19 4 5 2" xfId="4931" xr:uid="{99847150-5A2F-405C-812A-5134C5BD9908}"/>
    <cellStyle name="Normal 10 19 4 5 2 2" xfId="4932" xr:uid="{ECB5FA05-784D-43A2-A65E-AB4364DCFA8D}"/>
    <cellStyle name="Normal 10 19 4 5 2 2 2" xfId="46074" xr:uid="{D0B6CB90-A2F0-4F6D-B153-6D931C38326F}"/>
    <cellStyle name="Normal 10 19 4 5 2 2 3" xfId="32424" xr:uid="{8B63DE04-EFED-4ED9-B314-1436EB46D7E5}"/>
    <cellStyle name="Normal 10 19 4 5 2 2 4" xfId="18861" xr:uid="{47202801-6923-4EEA-A2BC-2BD544F5E286}"/>
    <cellStyle name="Normal 10 19 4 5 2 3" xfId="46073" xr:uid="{6359550F-AE6D-4E70-9662-8E91659AA025}"/>
    <cellStyle name="Normal 10 19 4 5 2 4" xfId="32423" xr:uid="{F848EFE8-D4A0-49B8-95EE-AE9125DACEA0}"/>
    <cellStyle name="Normal 10 19 4 5 2 5" xfId="18860" xr:uid="{8809E164-8F46-44C1-943E-718718B05FAD}"/>
    <cellStyle name="Normal 10 19 4 5 3" xfId="4933" xr:uid="{B2FDB3F3-A305-4F61-B429-439936C35585}"/>
    <cellStyle name="Normal 10 19 4 5 3 2" xfId="4934" xr:uid="{5516A69C-4E60-4DF2-BAA1-B74DA95A2BDF}"/>
    <cellStyle name="Normal 10 19 4 5 3 2 2" xfId="46076" xr:uid="{4AF0C504-FE4B-4522-9A14-6F48F853097F}"/>
    <cellStyle name="Normal 10 19 4 5 3 2 3" xfId="32426" xr:uid="{AF5650B8-8C1A-4E29-9800-D609051ECE6B}"/>
    <cellStyle name="Normal 10 19 4 5 3 2 4" xfId="18863" xr:uid="{E067BECD-AFCB-4724-8235-3486A0B16467}"/>
    <cellStyle name="Normal 10 19 4 5 3 3" xfId="46075" xr:uid="{0A91B031-0185-46E9-9058-1115B7A273F8}"/>
    <cellStyle name="Normal 10 19 4 5 3 4" xfId="32425" xr:uid="{E746A6CE-C341-4689-9402-13165BB9F1D4}"/>
    <cellStyle name="Normal 10 19 4 5 3 5" xfId="18862" xr:uid="{AA867B25-E182-4D7E-A5F5-3FD1F725E86B}"/>
    <cellStyle name="Normal 10 19 4 5 4" xfId="4935" xr:uid="{3080E305-3666-4DAF-94BE-2BBDF799A45F}"/>
    <cellStyle name="Normal 10 19 4 5 4 2" xfId="46077" xr:uid="{6D6546B7-46DE-4D79-9EF7-CDFA3CD5DC81}"/>
    <cellStyle name="Normal 10 19 4 5 4 3" xfId="32427" xr:uid="{87FE7A0F-D839-4FFB-AD5E-D3E08BC9801D}"/>
    <cellStyle name="Normal 10 19 4 5 4 4" xfId="18864" xr:uid="{3D032374-9851-4AE9-93FB-D185B4F1C4F7}"/>
    <cellStyle name="Normal 10 19 4 5 5" xfId="46072" xr:uid="{F6DBF35B-B1E4-45E7-888F-2CBE177B6F84}"/>
    <cellStyle name="Normal 10 19 4 5 6" xfId="32422" xr:uid="{FDE9487D-87E5-4012-9889-6F694A51D260}"/>
    <cellStyle name="Normal 10 19 4 5 7" xfId="18859" xr:uid="{46BD7603-5EDB-4E19-A72F-6A8134BE7DB9}"/>
    <cellStyle name="Normal 10 19 4 6" xfId="4936" xr:uid="{10078B93-BD39-4E87-9456-3801EAB37475}"/>
    <cellStyle name="Normal 10 19 4 6 2" xfId="4937" xr:uid="{2BE56C27-1E8F-4A60-8493-208631A4C6C3}"/>
    <cellStyle name="Normal 10 19 4 6 2 2" xfId="46079" xr:uid="{159A81AD-7F14-40A4-AB3E-E6E385B0F904}"/>
    <cellStyle name="Normal 10 19 4 6 2 3" xfId="32429" xr:uid="{625CA98F-96D0-4A60-BB54-903D90261BCA}"/>
    <cellStyle name="Normal 10 19 4 6 2 4" xfId="18866" xr:uid="{F457231D-7DF7-44E8-BCE1-4DA65EFE1245}"/>
    <cellStyle name="Normal 10 19 4 6 3" xfId="46078" xr:uid="{3AEA7464-A4D6-49DC-8166-0C616054E7E9}"/>
    <cellStyle name="Normal 10 19 4 6 4" xfId="32428" xr:uid="{48F9AE7C-688F-44CB-A1C0-2CDFFD509FA4}"/>
    <cellStyle name="Normal 10 19 4 6 5" xfId="18865" xr:uid="{D450EBE7-A7C4-457E-A024-A04E4439DDB7}"/>
    <cellStyle name="Normal 10 19 4 7" xfId="4938" xr:uid="{9DA3B4BC-9B86-4E93-89C4-5274492601B6}"/>
    <cellStyle name="Normal 10 19 4 7 2" xfId="4939" xr:uid="{AE68EE98-F4FD-43C2-B976-00BB3A2F5B15}"/>
    <cellStyle name="Normal 10 19 4 7 2 2" xfId="46081" xr:uid="{DA7BAE5C-DBE1-4427-BF3F-7D4C46C45D6B}"/>
    <cellStyle name="Normal 10 19 4 7 2 3" xfId="32431" xr:uid="{BA4C0BBF-6B94-42A0-9EAB-0DF78A948D56}"/>
    <cellStyle name="Normal 10 19 4 7 2 4" xfId="18868" xr:uid="{B92D4190-A126-4A13-BD74-8F4AC7D55835}"/>
    <cellStyle name="Normal 10 19 4 7 3" xfId="46080" xr:uid="{25C986C6-156C-4997-B966-74051E02C0C0}"/>
    <cellStyle name="Normal 10 19 4 7 4" xfId="32430" xr:uid="{8AA914C7-5647-48F0-BF36-90D992F9E81E}"/>
    <cellStyle name="Normal 10 19 4 7 5" xfId="18867" xr:uid="{297EC1B8-16B1-4288-A750-6A4DCA6C9469}"/>
    <cellStyle name="Normal 10 19 4 8" xfId="4940" xr:uid="{920C8BD7-DFAD-4003-AE36-FD41FA662172}"/>
    <cellStyle name="Normal 10 19 4 8 2" xfId="46082" xr:uid="{FFD8C08D-59C3-423B-966F-57A492EAB86B}"/>
    <cellStyle name="Normal 10 19 4 8 3" xfId="32432" xr:uid="{48CEB21C-D158-4E50-9D4C-34373E82E948}"/>
    <cellStyle name="Normal 10 19 4 8 4" xfId="18869" xr:uid="{1A7CDD44-DBA1-43AE-8CCE-0B125AC23010}"/>
    <cellStyle name="Normal 10 19 4 9" xfId="46047" xr:uid="{B1FB76D2-8BA6-40A4-87CD-F028100E15D1}"/>
    <cellStyle name="Normal 10 19 5" xfId="4941" xr:uid="{4034A8C5-20F4-4267-90B3-2781E9CACF67}"/>
    <cellStyle name="Normal 10 19 5 10" xfId="32433" xr:uid="{828297F2-79C6-44E1-99DA-3D5604615DB7}"/>
    <cellStyle name="Normal 10 19 5 11" xfId="18870" xr:uid="{808516F3-C269-4613-98BF-44DFF0EA4270}"/>
    <cellStyle name="Normal 10 19 5 2" xfId="4942" xr:uid="{228878D2-F33B-47EF-AADE-F9910440AD0B}"/>
    <cellStyle name="Normal 10 19 5 2 2" xfId="4943" xr:uid="{200EB5DC-5EA2-46BE-8563-B24AB4C00B67}"/>
    <cellStyle name="Normal 10 19 5 2 2 2" xfId="4944" xr:uid="{4CC4B7B1-F5B5-40F4-829F-836FC3CB8612}"/>
    <cellStyle name="Normal 10 19 5 2 2 2 2" xfId="4945" xr:uid="{0B22BA4B-0058-4A75-B192-101574A4B66D}"/>
    <cellStyle name="Normal 10 19 5 2 2 2 2 2" xfId="46087" xr:uid="{26BEF133-67FB-4A7B-9117-D0A0C038E4BF}"/>
    <cellStyle name="Normal 10 19 5 2 2 2 2 3" xfId="32437" xr:uid="{BB7117C6-C55D-4480-BB00-DE64BB3A4567}"/>
    <cellStyle name="Normal 10 19 5 2 2 2 2 4" xfId="18874" xr:uid="{5982B16A-6381-4687-9F44-47E0AAAF2D25}"/>
    <cellStyle name="Normal 10 19 5 2 2 2 3" xfId="46086" xr:uid="{49A38A29-1A56-4AA0-839A-E5908C30D62C}"/>
    <cellStyle name="Normal 10 19 5 2 2 2 4" xfId="32436" xr:uid="{231EC87E-4B6F-4B7B-A7F1-49546056366C}"/>
    <cellStyle name="Normal 10 19 5 2 2 2 5" xfId="18873" xr:uid="{E7E9C336-C7D4-4F0E-9A27-3C9CF77428BD}"/>
    <cellStyle name="Normal 10 19 5 2 2 3" xfId="4946" xr:uid="{A446AA6A-D516-4BA1-AED6-36E32F34EC8F}"/>
    <cellStyle name="Normal 10 19 5 2 2 3 2" xfId="4947" xr:uid="{7AF9E3CE-B5B5-4B3A-8363-E5249210FD72}"/>
    <cellStyle name="Normal 10 19 5 2 2 3 2 2" xfId="46089" xr:uid="{3531F8E3-0C08-4E12-837C-4DE8D07E0EA7}"/>
    <cellStyle name="Normal 10 19 5 2 2 3 2 3" xfId="32439" xr:uid="{5CB43370-2780-4C6F-8860-0D67F2335EA5}"/>
    <cellStyle name="Normal 10 19 5 2 2 3 2 4" xfId="18876" xr:uid="{D16B4C0D-7350-4301-B961-0D156F33D64C}"/>
    <cellStyle name="Normal 10 19 5 2 2 3 3" xfId="46088" xr:uid="{AEE3BAD9-BD0F-4FB2-BB54-6E3293557BD6}"/>
    <cellStyle name="Normal 10 19 5 2 2 3 4" xfId="32438" xr:uid="{043A07DF-1794-4A6C-A3DB-36804156F5D0}"/>
    <cellStyle name="Normal 10 19 5 2 2 3 5" xfId="18875" xr:uid="{753ABD95-6F4A-48DF-99F7-AD4A439322CD}"/>
    <cellStyle name="Normal 10 19 5 2 2 4" xfId="4948" xr:uid="{6A927743-604E-40B5-913E-4BE18F90E105}"/>
    <cellStyle name="Normal 10 19 5 2 2 4 2" xfId="46090" xr:uid="{E1B46023-03F0-4A30-94E6-08445E42BC2F}"/>
    <cellStyle name="Normal 10 19 5 2 2 4 3" xfId="32440" xr:uid="{43AFE19B-5D01-461C-B914-9CA0AD538C47}"/>
    <cellStyle name="Normal 10 19 5 2 2 4 4" xfId="18877" xr:uid="{2F116623-AD76-459B-9B56-5C595B433A59}"/>
    <cellStyle name="Normal 10 19 5 2 2 5" xfId="46085" xr:uid="{8B5D582F-6A13-4395-ABFD-79503235BDCE}"/>
    <cellStyle name="Normal 10 19 5 2 2 6" xfId="32435" xr:uid="{1B29B60B-935A-4167-BE7E-14C70D7E2C56}"/>
    <cellStyle name="Normal 10 19 5 2 2 7" xfId="18872" xr:uid="{34F6834D-2833-4611-8BAC-84329DD981C8}"/>
    <cellStyle name="Normal 10 19 5 2 3" xfId="4949" xr:uid="{9DA6BE57-71C9-441A-9032-652F813B56E2}"/>
    <cellStyle name="Normal 10 19 5 2 3 2" xfId="4950" xr:uid="{F10F39BB-4290-41A0-A4EC-CD5D45DC074A}"/>
    <cellStyle name="Normal 10 19 5 2 3 2 2" xfId="46092" xr:uid="{5B917D75-F8F6-4D42-8E15-B9577D0236E0}"/>
    <cellStyle name="Normal 10 19 5 2 3 2 3" xfId="32442" xr:uid="{F838AB47-7C6E-4248-8625-F361ED3D3913}"/>
    <cellStyle name="Normal 10 19 5 2 3 2 4" xfId="18879" xr:uid="{70799ED8-3DD4-4271-A0BE-487D3791A1C1}"/>
    <cellStyle name="Normal 10 19 5 2 3 3" xfId="46091" xr:uid="{10473D3C-4314-444C-8F35-DEFCEB6CA639}"/>
    <cellStyle name="Normal 10 19 5 2 3 4" xfId="32441" xr:uid="{1BC04B06-B106-481C-8C2B-63011B9682C7}"/>
    <cellStyle name="Normal 10 19 5 2 3 5" xfId="18878" xr:uid="{0C2AFE4B-8877-4F85-87A4-635BAE1B2B25}"/>
    <cellStyle name="Normal 10 19 5 2 4" xfId="4951" xr:uid="{4020BB9E-DE1E-459B-A4B4-2AC66C97F63C}"/>
    <cellStyle name="Normal 10 19 5 2 4 2" xfId="4952" xr:uid="{3FB2AE11-6707-439C-B400-649ACBA8D830}"/>
    <cellStyle name="Normal 10 19 5 2 4 2 2" xfId="46094" xr:uid="{32E09B68-946E-4191-B735-698A6FA2345A}"/>
    <cellStyle name="Normal 10 19 5 2 4 2 3" xfId="32444" xr:uid="{44697C7A-119A-48C1-A45D-75C6920C8EB7}"/>
    <cellStyle name="Normal 10 19 5 2 4 2 4" xfId="18881" xr:uid="{3FDD964F-71E7-4F32-A2A3-4DC90CB12855}"/>
    <cellStyle name="Normal 10 19 5 2 4 3" xfId="46093" xr:uid="{8EE615B4-D986-47BB-9674-D06E352A0BFA}"/>
    <cellStyle name="Normal 10 19 5 2 4 4" xfId="32443" xr:uid="{B8CF872D-669F-487D-8FF0-E8C932D3637A}"/>
    <cellStyle name="Normal 10 19 5 2 4 5" xfId="18880" xr:uid="{B8316976-B609-4958-B729-107F3721CD7D}"/>
    <cellStyle name="Normal 10 19 5 2 5" xfId="4953" xr:uid="{2AE57ED8-8DA8-4403-B707-CB2C42628CB6}"/>
    <cellStyle name="Normal 10 19 5 2 5 2" xfId="46095" xr:uid="{FBA8EC54-98C6-435E-8F68-4BEC88DA0F7A}"/>
    <cellStyle name="Normal 10 19 5 2 5 3" xfId="32445" xr:uid="{C2A61D01-00EA-4641-A90B-63308F9E7478}"/>
    <cellStyle name="Normal 10 19 5 2 5 4" xfId="18882" xr:uid="{A27B4C35-C949-45CE-9AD0-73CC2155D00B}"/>
    <cellStyle name="Normal 10 19 5 2 6" xfId="46084" xr:uid="{FECDCA32-DE39-4F2F-8DDA-CF98A3245112}"/>
    <cellStyle name="Normal 10 19 5 2 7" xfId="32434" xr:uid="{2D1A535D-E66D-4A8B-9D16-48BE16F97A51}"/>
    <cellStyle name="Normal 10 19 5 2 8" xfId="18871" xr:uid="{D53D534C-7C27-4825-A48B-49766A6B12E7}"/>
    <cellStyle name="Normal 10 19 5 3" xfId="4954" xr:uid="{D43B5921-4E2E-4C6D-9337-66F5C22AC47F}"/>
    <cellStyle name="Normal 10 19 5 3 2" xfId="4955" xr:uid="{23AD4F0B-E91A-4187-A50F-B2CC65774FB0}"/>
    <cellStyle name="Normal 10 19 5 3 2 2" xfId="4956" xr:uid="{1F5D0A13-333A-449D-8BF8-604B46F5F2BC}"/>
    <cellStyle name="Normal 10 19 5 3 2 2 2" xfId="46098" xr:uid="{3A62217C-A5A9-4A83-A6D4-333AF8C112DD}"/>
    <cellStyle name="Normal 10 19 5 3 2 2 3" xfId="32448" xr:uid="{041319A9-C099-4518-87E2-6F03289CC035}"/>
    <cellStyle name="Normal 10 19 5 3 2 2 4" xfId="18885" xr:uid="{40B5EF02-F0E0-4D0E-8ADC-218CC542FC15}"/>
    <cellStyle name="Normal 10 19 5 3 2 3" xfId="46097" xr:uid="{FDDEA97D-4AC2-4DD3-A6BE-62D00072B2EF}"/>
    <cellStyle name="Normal 10 19 5 3 2 4" xfId="32447" xr:uid="{E16173EE-49FB-4592-8D3C-C2019E1A9AC0}"/>
    <cellStyle name="Normal 10 19 5 3 2 5" xfId="18884" xr:uid="{A0770CB6-850C-4E7C-B856-DCCF114F438E}"/>
    <cellStyle name="Normal 10 19 5 3 3" xfId="4957" xr:uid="{1155B459-CD2C-40C6-BEE4-D843707550EF}"/>
    <cellStyle name="Normal 10 19 5 3 3 2" xfId="4958" xr:uid="{38381B39-0019-4525-A27A-58030BA6A398}"/>
    <cellStyle name="Normal 10 19 5 3 3 2 2" xfId="46100" xr:uid="{25C655CA-5673-4ECE-BE0F-2200CBFFE364}"/>
    <cellStyle name="Normal 10 19 5 3 3 2 3" xfId="32450" xr:uid="{CB25DE9C-7258-411F-A6B4-A42EBEA68ED2}"/>
    <cellStyle name="Normal 10 19 5 3 3 2 4" xfId="18887" xr:uid="{29A740D7-1F3B-46C6-A9B0-3D094A22F64F}"/>
    <cellStyle name="Normal 10 19 5 3 3 3" xfId="46099" xr:uid="{CFBAB2D0-219A-4FD5-B0A8-04D83661DB3A}"/>
    <cellStyle name="Normal 10 19 5 3 3 4" xfId="32449" xr:uid="{32FD9A85-6AE6-4B0F-83E7-437A6673911B}"/>
    <cellStyle name="Normal 10 19 5 3 3 5" xfId="18886" xr:uid="{EDA3B436-8FEB-4FFE-8134-A9BB398B4FBE}"/>
    <cellStyle name="Normal 10 19 5 3 4" xfId="4959" xr:uid="{1BDF0318-CEF7-4422-BDFF-B3BAB4DB0DC1}"/>
    <cellStyle name="Normal 10 19 5 3 4 2" xfId="46101" xr:uid="{D5C12DB7-3358-44C2-AA0D-CFA3D55FD31C}"/>
    <cellStyle name="Normal 10 19 5 3 4 3" xfId="32451" xr:uid="{2F9B1B35-BB1B-4CE8-8307-9EAB27603BFC}"/>
    <cellStyle name="Normal 10 19 5 3 4 4" xfId="18888" xr:uid="{16E9BC97-CE12-4A2B-93B5-838E19E07630}"/>
    <cellStyle name="Normal 10 19 5 3 5" xfId="46096" xr:uid="{7B9B7805-1B84-4BEC-BC12-190D3416F2B4}"/>
    <cellStyle name="Normal 10 19 5 3 6" xfId="32446" xr:uid="{54A19319-2188-4DF4-ACE5-580C824B2F5F}"/>
    <cellStyle name="Normal 10 19 5 3 7" xfId="18883" xr:uid="{261E1C3C-0722-4A77-A081-FD77750EB84B}"/>
    <cellStyle name="Normal 10 19 5 4" xfId="4960" xr:uid="{B3D0B56C-BEDA-4FC7-8E52-B08FCEB604E3}"/>
    <cellStyle name="Normal 10 19 5 4 2" xfId="4961" xr:uid="{F7299DE2-3FFA-4F95-A9A6-8465AFF85FC3}"/>
    <cellStyle name="Normal 10 19 5 4 2 2" xfId="4962" xr:uid="{7FA412C8-F3D8-4D82-9A54-2C2CE05A586B}"/>
    <cellStyle name="Normal 10 19 5 4 2 2 2" xfId="46104" xr:uid="{EE64BB43-EB2E-4CC2-894E-2D502524F2E9}"/>
    <cellStyle name="Normal 10 19 5 4 2 2 3" xfId="32454" xr:uid="{F1840432-6330-4B5B-827C-DFB68E8ABAAA}"/>
    <cellStyle name="Normal 10 19 5 4 2 2 4" xfId="18891" xr:uid="{1F9D5AC4-3FE6-46CF-ABEF-722A75B2C200}"/>
    <cellStyle name="Normal 10 19 5 4 2 3" xfId="46103" xr:uid="{C3D2D261-6C97-4808-96D1-E477E43646B5}"/>
    <cellStyle name="Normal 10 19 5 4 2 4" xfId="32453" xr:uid="{FDA6BC25-107A-4D7B-BF27-8B5A5D64EAF5}"/>
    <cellStyle name="Normal 10 19 5 4 2 5" xfId="18890" xr:uid="{0201F213-8642-4658-99BD-58413B59DA40}"/>
    <cellStyle name="Normal 10 19 5 4 3" xfId="4963" xr:uid="{687E815B-990C-474F-9EE8-C8954E8E75B6}"/>
    <cellStyle name="Normal 10 19 5 4 3 2" xfId="4964" xr:uid="{F01414F4-5BC7-43D9-A92D-139281BA7C59}"/>
    <cellStyle name="Normal 10 19 5 4 3 2 2" xfId="46106" xr:uid="{D24C95CC-6ECC-458E-A863-96DE82F7AAF3}"/>
    <cellStyle name="Normal 10 19 5 4 3 2 3" xfId="32456" xr:uid="{6D394C58-B7B8-4A92-B7C9-53C43DA45CAE}"/>
    <cellStyle name="Normal 10 19 5 4 3 2 4" xfId="18893" xr:uid="{8374F516-4C9A-43C7-B992-5424D44CF5D6}"/>
    <cellStyle name="Normal 10 19 5 4 3 3" xfId="46105" xr:uid="{6624543D-7C96-46F1-A0F3-53D1CA523C5A}"/>
    <cellStyle name="Normal 10 19 5 4 3 4" xfId="32455" xr:uid="{DBA09DF8-B134-4BD1-838C-AFA0457C4481}"/>
    <cellStyle name="Normal 10 19 5 4 3 5" xfId="18892" xr:uid="{98594743-F878-4C4A-9027-FC275BDE5BE4}"/>
    <cellStyle name="Normal 10 19 5 4 4" xfId="4965" xr:uid="{D79EDEF9-40AD-4ABF-A755-5FDF18FF7E92}"/>
    <cellStyle name="Normal 10 19 5 4 4 2" xfId="46107" xr:uid="{CF1F364B-3CC3-49C9-BA5B-1939670FF019}"/>
    <cellStyle name="Normal 10 19 5 4 4 3" xfId="32457" xr:uid="{A5DE8EA7-34A9-40F8-A58A-588565582C9C}"/>
    <cellStyle name="Normal 10 19 5 4 4 4" xfId="18894" xr:uid="{049BF522-163F-485F-96C1-8038C0FD9672}"/>
    <cellStyle name="Normal 10 19 5 4 5" xfId="46102" xr:uid="{E984CBEE-DFA8-4AE1-8E1F-A784EBBCFA47}"/>
    <cellStyle name="Normal 10 19 5 4 6" xfId="32452" xr:uid="{E01E126B-E14C-4D9F-AF03-D64AA1983C0B}"/>
    <cellStyle name="Normal 10 19 5 4 7" xfId="18889" xr:uid="{D41E36C8-3EEE-4583-9DA7-14D0F35A2D08}"/>
    <cellStyle name="Normal 10 19 5 5" xfId="4966" xr:uid="{4B94399C-8C9B-466B-B1AF-46CE86EA38F4}"/>
    <cellStyle name="Normal 10 19 5 5 2" xfId="4967" xr:uid="{FB314025-307F-4372-BA73-6ABB12FFDC59}"/>
    <cellStyle name="Normal 10 19 5 5 2 2" xfId="4968" xr:uid="{7E9ACC49-004B-4D6F-9EAE-3369F0B3B0DD}"/>
    <cellStyle name="Normal 10 19 5 5 2 2 2" xfId="46110" xr:uid="{A44652B5-0499-49E9-A2B1-B2AC7F0D36AF}"/>
    <cellStyle name="Normal 10 19 5 5 2 2 3" xfId="32460" xr:uid="{4E88834F-34E2-4B50-AE58-5C1D3DDC6E17}"/>
    <cellStyle name="Normal 10 19 5 5 2 2 4" xfId="18897" xr:uid="{56804248-AAB4-456A-BC54-4159680B959A}"/>
    <cellStyle name="Normal 10 19 5 5 2 3" xfId="46109" xr:uid="{2E32F64A-72A9-4376-8694-AA7C4FADA0C3}"/>
    <cellStyle name="Normal 10 19 5 5 2 4" xfId="32459" xr:uid="{6D913B53-9691-41AB-BADD-F1E51FA999CC}"/>
    <cellStyle name="Normal 10 19 5 5 2 5" xfId="18896" xr:uid="{EBB8E640-151E-401C-9F1A-173B3AE84DB1}"/>
    <cellStyle name="Normal 10 19 5 5 3" xfId="4969" xr:uid="{06836485-3E76-49FC-8085-B27A04245E9F}"/>
    <cellStyle name="Normal 10 19 5 5 3 2" xfId="4970" xr:uid="{F4BCB35F-0EA2-4D5F-8279-F0F4935AFAA1}"/>
    <cellStyle name="Normal 10 19 5 5 3 2 2" xfId="46112" xr:uid="{EDACC582-741B-4D42-AD1E-0F8A7F333417}"/>
    <cellStyle name="Normal 10 19 5 5 3 2 3" xfId="32462" xr:uid="{D35BCE92-9015-4EA3-BD81-FAD4BDCBFF72}"/>
    <cellStyle name="Normal 10 19 5 5 3 2 4" xfId="18899" xr:uid="{AA176D4B-7F03-4B34-A363-61A6BEBEB3DB}"/>
    <cellStyle name="Normal 10 19 5 5 3 3" xfId="46111" xr:uid="{59265B77-15F7-4683-A4B4-FF13C7981D68}"/>
    <cellStyle name="Normal 10 19 5 5 3 4" xfId="32461" xr:uid="{10E30821-20FD-43D9-823F-7A0AB1E1BBF6}"/>
    <cellStyle name="Normal 10 19 5 5 3 5" xfId="18898" xr:uid="{8081E1E8-D2AC-47B4-9301-5BAE32C85DE3}"/>
    <cellStyle name="Normal 10 19 5 5 4" xfId="4971" xr:uid="{9BE8D6F5-B25F-401C-B7B7-65AA15ACEFD7}"/>
    <cellStyle name="Normal 10 19 5 5 4 2" xfId="46113" xr:uid="{012EFE85-F016-43F9-B1B0-289CB3323B7E}"/>
    <cellStyle name="Normal 10 19 5 5 4 3" xfId="32463" xr:uid="{850E2BB0-1187-4FAD-B41E-1A462B97327B}"/>
    <cellStyle name="Normal 10 19 5 5 4 4" xfId="18900" xr:uid="{72AF49CE-3D07-4572-B46B-C7A0D06B6A30}"/>
    <cellStyle name="Normal 10 19 5 5 5" xfId="46108" xr:uid="{BD04E6D7-19C4-4DAF-A8DF-CC612C9991AB}"/>
    <cellStyle name="Normal 10 19 5 5 6" xfId="32458" xr:uid="{DE43B0E8-E32E-4850-BFD2-D44752793759}"/>
    <cellStyle name="Normal 10 19 5 5 7" xfId="18895" xr:uid="{A54810D4-BB51-4D3D-903E-FD563E549DD2}"/>
    <cellStyle name="Normal 10 19 5 6" xfId="4972" xr:uid="{0A753048-5B1B-48F0-8A4D-E350350DB9B1}"/>
    <cellStyle name="Normal 10 19 5 6 2" xfId="4973" xr:uid="{4659B9CC-F8F7-49F3-BF10-718919D39B84}"/>
    <cellStyle name="Normal 10 19 5 6 2 2" xfId="46115" xr:uid="{12DAECCF-47E5-4265-94E5-D9B8486F4F8C}"/>
    <cellStyle name="Normal 10 19 5 6 2 3" xfId="32465" xr:uid="{A96C6C88-8B6F-4DDE-9DE9-3A9795F93B87}"/>
    <cellStyle name="Normal 10 19 5 6 2 4" xfId="18902" xr:uid="{004E275A-6E03-49D2-9DB6-7F781FD71005}"/>
    <cellStyle name="Normal 10 19 5 6 3" xfId="46114" xr:uid="{49C4C643-0F3F-4438-BB44-A05830A52F97}"/>
    <cellStyle name="Normal 10 19 5 6 4" xfId="32464" xr:uid="{E2860D12-8F43-490C-A76A-07B565CA96C0}"/>
    <cellStyle name="Normal 10 19 5 6 5" xfId="18901" xr:uid="{A95F9A40-34E5-4783-9AF2-26A78CE5E6AE}"/>
    <cellStyle name="Normal 10 19 5 7" xfId="4974" xr:uid="{F5A1177B-B869-46CB-816A-1AD82A9CE3B3}"/>
    <cellStyle name="Normal 10 19 5 7 2" xfId="4975" xr:uid="{FADC9205-37AA-4AAE-B428-F8D0810C74B3}"/>
    <cellStyle name="Normal 10 19 5 7 2 2" xfId="46117" xr:uid="{A00E419D-CE18-4D97-8DC3-648360618C72}"/>
    <cellStyle name="Normal 10 19 5 7 2 3" xfId="32467" xr:uid="{AFB9255E-D071-4C04-BABA-BEC59A298C72}"/>
    <cellStyle name="Normal 10 19 5 7 2 4" xfId="18904" xr:uid="{18AA8B4C-834A-4984-BDE6-8EA6C8FF198E}"/>
    <cellStyle name="Normal 10 19 5 7 3" xfId="46116" xr:uid="{D8F918B6-2D13-4353-B953-C2ABD0EDED34}"/>
    <cellStyle name="Normal 10 19 5 7 4" xfId="32466" xr:uid="{EDA6498A-E074-4F62-BB38-482E7F89CA2F}"/>
    <cellStyle name="Normal 10 19 5 7 5" xfId="18903" xr:uid="{12C4EE64-8F81-46ED-A182-64307C607CE1}"/>
    <cellStyle name="Normal 10 19 5 8" xfId="4976" xr:uid="{DB1DEBA0-3DF5-4CD7-B5CE-849471A5545A}"/>
    <cellStyle name="Normal 10 19 5 8 2" xfId="46118" xr:uid="{2AE189FE-9F85-4F80-B28D-D538DB3395C3}"/>
    <cellStyle name="Normal 10 19 5 8 3" xfId="32468" xr:uid="{CD0D22E1-F5B4-4825-AA9A-18B1642D29DC}"/>
    <cellStyle name="Normal 10 19 5 8 4" xfId="18905" xr:uid="{B651DCA6-4F10-4040-B3AA-EB53771C3897}"/>
    <cellStyle name="Normal 10 19 5 9" xfId="46083" xr:uid="{88D18772-EF66-4D88-B9C4-278482DA32BF}"/>
    <cellStyle name="Normal 10 19 6" xfId="4977" xr:uid="{C722AE7C-C61D-4383-8868-7F3D87E624F9}"/>
    <cellStyle name="Normal 10 19 6 10" xfId="32469" xr:uid="{3E474EF2-D1B0-4BAB-84B0-18DD3B3B7E50}"/>
    <cellStyle name="Normal 10 19 6 11" xfId="18906" xr:uid="{CEEBCD32-E4C8-4A7A-BCAC-BF4672633543}"/>
    <cellStyle name="Normal 10 19 6 2" xfId="4978" xr:uid="{81213DEB-70A1-47F2-808F-3537F7F53948}"/>
    <cellStyle name="Normal 10 19 6 2 2" xfId="4979" xr:uid="{E572047C-57B8-44EF-AEB5-21754E55ADBE}"/>
    <cellStyle name="Normal 10 19 6 2 2 2" xfId="4980" xr:uid="{83DAF46C-FB9B-408B-A3B8-6C331AE993FC}"/>
    <cellStyle name="Normal 10 19 6 2 2 2 2" xfId="4981" xr:uid="{8EB3B2BA-E04C-4D0E-982C-830FB25C9EC4}"/>
    <cellStyle name="Normal 10 19 6 2 2 2 2 2" xfId="46123" xr:uid="{EEDEBA1E-58F1-4859-B6B3-9D036042FC37}"/>
    <cellStyle name="Normal 10 19 6 2 2 2 2 3" xfId="32473" xr:uid="{8D4B99CF-4495-49B6-AD89-D97B549F8CB0}"/>
    <cellStyle name="Normal 10 19 6 2 2 2 2 4" xfId="18910" xr:uid="{66C9C731-F810-466A-BBBA-8FB0594A1363}"/>
    <cellStyle name="Normal 10 19 6 2 2 2 3" xfId="46122" xr:uid="{9AF5035F-5117-4CEC-8353-3F86FEED1201}"/>
    <cellStyle name="Normal 10 19 6 2 2 2 4" xfId="32472" xr:uid="{58BDEEFB-004E-4799-A27B-DA7B6CCB29EB}"/>
    <cellStyle name="Normal 10 19 6 2 2 2 5" xfId="18909" xr:uid="{8220D614-6013-4AD2-8355-08F49DECF552}"/>
    <cellStyle name="Normal 10 19 6 2 2 3" xfId="4982" xr:uid="{6180FEB4-2CF6-4B65-A564-AFADD1F56E04}"/>
    <cellStyle name="Normal 10 19 6 2 2 3 2" xfId="4983" xr:uid="{DE469FB9-24A0-43F8-B69B-2E9A3106453B}"/>
    <cellStyle name="Normal 10 19 6 2 2 3 2 2" xfId="46125" xr:uid="{D2E58E54-91A5-47B1-A5A5-5B3F8AE32E70}"/>
    <cellStyle name="Normal 10 19 6 2 2 3 2 3" xfId="32475" xr:uid="{D8EE6D74-EE96-4F34-B0E0-4DE5DA93B55B}"/>
    <cellStyle name="Normal 10 19 6 2 2 3 2 4" xfId="18912" xr:uid="{95DF3CAE-41C4-472D-93E0-530DDD4E1221}"/>
    <cellStyle name="Normal 10 19 6 2 2 3 3" xfId="46124" xr:uid="{C9F8C7CB-C714-4E39-9554-44DDE525B27E}"/>
    <cellStyle name="Normal 10 19 6 2 2 3 4" xfId="32474" xr:uid="{60B2706E-9046-434B-B04D-2D119389EB36}"/>
    <cellStyle name="Normal 10 19 6 2 2 3 5" xfId="18911" xr:uid="{06A6BF5A-02BB-41DD-BCBA-8E7B01283F7F}"/>
    <cellStyle name="Normal 10 19 6 2 2 4" xfId="4984" xr:uid="{B10FA7EC-F128-402B-ACF0-1FE9EC6B6425}"/>
    <cellStyle name="Normal 10 19 6 2 2 4 2" xfId="46126" xr:uid="{3CB04CE4-2758-4FF9-9B2F-F038739FC6A7}"/>
    <cellStyle name="Normal 10 19 6 2 2 4 3" xfId="32476" xr:uid="{1DFEF369-86A4-40E4-85FF-4832ED58FC20}"/>
    <cellStyle name="Normal 10 19 6 2 2 4 4" xfId="18913" xr:uid="{99EBFB56-761F-4071-99B5-4263E436E67F}"/>
    <cellStyle name="Normal 10 19 6 2 2 5" xfId="46121" xr:uid="{14DAEDCA-5467-45D6-BE43-170E79F6AA7A}"/>
    <cellStyle name="Normal 10 19 6 2 2 6" xfId="32471" xr:uid="{379339AE-70DB-41E8-A51A-0D42E5BC9041}"/>
    <cellStyle name="Normal 10 19 6 2 2 7" xfId="18908" xr:uid="{233A3493-FC58-48C1-9A98-8CAAB508D1FC}"/>
    <cellStyle name="Normal 10 19 6 2 3" xfId="4985" xr:uid="{3F00DECB-20FC-465B-96A1-3C77E8C9330C}"/>
    <cellStyle name="Normal 10 19 6 2 3 2" xfId="4986" xr:uid="{FBC441B0-CD7B-4658-8D64-5C200C8AC7B7}"/>
    <cellStyle name="Normal 10 19 6 2 3 2 2" xfId="46128" xr:uid="{DAD3F826-0976-4CEB-BC79-3A2CE128E728}"/>
    <cellStyle name="Normal 10 19 6 2 3 2 3" xfId="32478" xr:uid="{4F6CED85-7E23-4ABD-B02C-BAC06C59B82F}"/>
    <cellStyle name="Normal 10 19 6 2 3 2 4" xfId="18915" xr:uid="{EC713157-23A4-43A6-AD48-F7A543DAE092}"/>
    <cellStyle name="Normal 10 19 6 2 3 3" xfId="46127" xr:uid="{2E3DA229-B51E-4469-9921-D407D115C3CF}"/>
    <cellStyle name="Normal 10 19 6 2 3 4" xfId="32477" xr:uid="{0974D551-3C17-46A1-B8BC-597942974879}"/>
    <cellStyle name="Normal 10 19 6 2 3 5" xfId="18914" xr:uid="{A7EEA0A6-D4A5-4DE7-947D-9FAD8435AF72}"/>
    <cellStyle name="Normal 10 19 6 2 4" xfId="4987" xr:uid="{2CCCA595-BF54-4C3E-8A21-BA3FAE3A3104}"/>
    <cellStyle name="Normal 10 19 6 2 4 2" xfId="4988" xr:uid="{6147ECF2-011B-4C1B-B00F-1C48591C795B}"/>
    <cellStyle name="Normal 10 19 6 2 4 2 2" xfId="46130" xr:uid="{C95D56BB-2164-4BA5-BD8C-3512B0CEA42D}"/>
    <cellStyle name="Normal 10 19 6 2 4 2 3" xfId="32480" xr:uid="{04C5A94A-3424-4EEF-9382-4B46E77D85A3}"/>
    <cellStyle name="Normal 10 19 6 2 4 2 4" xfId="18917" xr:uid="{A3A21A15-9DED-4057-91BB-A917A8B34451}"/>
    <cellStyle name="Normal 10 19 6 2 4 3" xfId="46129" xr:uid="{EBA9E0F0-FA58-4B31-80D2-4841E8D5C05D}"/>
    <cellStyle name="Normal 10 19 6 2 4 4" xfId="32479" xr:uid="{F22CDBEE-FCC6-4D88-88A7-E6E33E294AAF}"/>
    <cellStyle name="Normal 10 19 6 2 4 5" xfId="18916" xr:uid="{21CC8735-1987-4EE7-B9B0-99A0E560EA50}"/>
    <cellStyle name="Normal 10 19 6 2 5" xfId="4989" xr:uid="{50A25819-59BF-4325-9560-876D2DB7FAD0}"/>
    <cellStyle name="Normal 10 19 6 2 5 2" xfId="46131" xr:uid="{8026E54E-4F4A-4463-87D5-8EF6E497EE32}"/>
    <cellStyle name="Normal 10 19 6 2 5 3" xfId="32481" xr:uid="{3652AC8B-ED9C-4F89-8905-A9AEDFC62920}"/>
    <cellStyle name="Normal 10 19 6 2 5 4" xfId="18918" xr:uid="{7E54F054-AD4C-4691-9E9A-115CB3049111}"/>
    <cellStyle name="Normal 10 19 6 2 6" xfId="46120" xr:uid="{9C2B1761-72FF-45C3-9A12-4BB19E36DDD9}"/>
    <cellStyle name="Normal 10 19 6 2 7" xfId="32470" xr:uid="{5B78A5D6-8FEA-4247-87D8-64AAD22394A6}"/>
    <cellStyle name="Normal 10 19 6 2 8" xfId="18907" xr:uid="{3FF56FE9-B70B-46AA-9846-54E50A2D0932}"/>
    <cellStyle name="Normal 10 19 6 3" xfId="4990" xr:uid="{C08963AF-E5D7-4753-8F0F-BD00B3F291B5}"/>
    <cellStyle name="Normal 10 19 6 3 2" xfId="4991" xr:uid="{8F06E396-5A07-4FDF-8B7C-8F61C7F05507}"/>
    <cellStyle name="Normal 10 19 6 3 2 2" xfId="4992" xr:uid="{4EB67501-98BE-48D4-BCD6-E1E70E131BDC}"/>
    <cellStyle name="Normal 10 19 6 3 2 2 2" xfId="46134" xr:uid="{0E7CBDB5-4FAF-4287-B670-805B0DDD42C8}"/>
    <cellStyle name="Normal 10 19 6 3 2 2 3" xfId="32484" xr:uid="{8FC52D1A-61BB-4B5F-84BD-48CEB2483D1B}"/>
    <cellStyle name="Normal 10 19 6 3 2 2 4" xfId="18921" xr:uid="{0AACEA90-6084-43FC-B3F6-14C47CDF590F}"/>
    <cellStyle name="Normal 10 19 6 3 2 3" xfId="46133" xr:uid="{83BB58D2-FDEC-4B21-9886-A86D27D4D00A}"/>
    <cellStyle name="Normal 10 19 6 3 2 4" xfId="32483" xr:uid="{370CB720-B7C5-44E4-B8D6-E26D657B3225}"/>
    <cellStyle name="Normal 10 19 6 3 2 5" xfId="18920" xr:uid="{4D1C97A6-4319-4385-946C-53FE4AC04622}"/>
    <cellStyle name="Normal 10 19 6 3 3" xfId="4993" xr:uid="{C645FC48-533B-4BDE-8825-6D8F854C0D48}"/>
    <cellStyle name="Normal 10 19 6 3 3 2" xfId="4994" xr:uid="{ED6AF9C9-8F60-4452-B9C4-D39373C35BE4}"/>
    <cellStyle name="Normal 10 19 6 3 3 2 2" xfId="46136" xr:uid="{8B239124-3882-4DB3-935D-EF46AFA0C0D8}"/>
    <cellStyle name="Normal 10 19 6 3 3 2 3" xfId="32486" xr:uid="{AD55F959-C926-4588-AB21-534F0216257A}"/>
    <cellStyle name="Normal 10 19 6 3 3 2 4" xfId="18923" xr:uid="{F1BCDDEA-ED11-4BF6-BDD0-AA34C85F906D}"/>
    <cellStyle name="Normal 10 19 6 3 3 3" xfId="46135" xr:uid="{B3A20640-5ABB-4901-BEBC-DAE8806D8F1D}"/>
    <cellStyle name="Normal 10 19 6 3 3 4" xfId="32485" xr:uid="{0A6FC0F7-4673-49B0-B5F2-B518C606BE29}"/>
    <cellStyle name="Normal 10 19 6 3 3 5" xfId="18922" xr:uid="{8C4D20FB-560E-4411-9456-FDAC50C415F6}"/>
    <cellStyle name="Normal 10 19 6 3 4" xfId="4995" xr:uid="{2B26E20A-9043-43A5-A75F-E9974E4D3006}"/>
    <cellStyle name="Normal 10 19 6 3 4 2" xfId="46137" xr:uid="{960170C4-3384-4406-ACB3-25F9611F6984}"/>
    <cellStyle name="Normal 10 19 6 3 4 3" xfId="32487" xr:uid="{7B4F4700-087C-426A-86EB-389C034E55F3}"/>
    <cellStyle name="Normal 10 19 6 3 4 4" xfId="18924" xr:uid="{AD5F4511-C28A-4160-B4F2-AE6BF58AC574}"/>
    <cellStyle name="Normal 10 19 6 3 5" xfId="46132" xr:uid="{146F0518-7607-452D-8A27-E03C657A230F}"/>
    <cellStyle name="Normal 10 19 6 3 6" xfId="32482" xr:uid="{3CC3851F-1D03-4A51-8D60-9AB6C3E90075}"/>
    <cellStyle name="Normal 10 19 6 3 7" xfId="18919" xr:uid="{F8E461E1-F508-45C6-8323-08C5CFA343E1}"/>
    <cellStyle name="Normal 10 19 6 4" xfId="4996" xr:uid="{16DBBA6D-90EE-4A38-8F35-013CBB0D2935}"/>
    <cellStyle name="Normal 10 19 6 4 2" xfId="4997" xr:uid="{E90AC20B-5F6F-4B38-BE31-9BD056467B49}"/>
    <cellStyle name="Normal 10 19 6 4 2 2" xfId="4998" xr:uid="{CFE020EC-580F-4B9B-8B84-EDFF195EB4B1}"/>
    <cellStyle name="Normal 10 19 6 4 2 2 2" xfId="46140" xr:uid="{0A746CF7-39B2-432B-86E9-1783CB7B509A}"/>
    <cellStyle name="Normal 10 19 6 4 2 2 3" xfId="32490" xr:uid="{57F94058-1CDD-4146-846E-99AADE560D7B}"/>
    <cellStyle name="Normal 10 19 6 4 2 2 4" xfId="18927" xr:uid="{788280DE-C22A-4C08-A685-6232DFCC3082}"/>
    <cellStyle name="Normal 10 19 6 4 2 3" xfId="46139" xr:uid="{61EEC8AC-18CD-4B02-A454-B3D72829FF7C}"/>
    <cellStyle name="Normal 10 19 6 4 2 4" xfId="32489" xr:uid="{945CD2AE-8577-4DAB-8ADB-80A5BDA9E1B1}"/>
    <cellStyle name="Normal 10 19 6 4 2 5" xfId="18926" xr:uid="{589CE873-5A7C-4E04-8C2E-6A061A8B2386}"/>
    <cellStyle name="Normal 10 19 6 4 3" xfId="4999" xr:uid="{63E04B67-3D79-4DD0-80F9-8D4F05CD286A}"/>
    <cellStyle name="Normal 10 19 6 4 3 2" xfId="5000" xr:uid="{5BE0AB1D-7E1E-465E-8F48-02714E7BADBD}"/>
    <cellStyle name="Normal 10 19 6 4 3 2 2" xfId="46142" xr:uid="{38B5F054-ADED-42ED-A41D-04DE179317AB}"/>
    <cellStyle name="Normal 10 19 6 4 3 2 3" xfId="32492" xr:uid="{804DF946-04B3-4D6C-9C61-B72955E008D1}"/>
    <cellStyle name="Normal 10 19 6 4 3 2 4" xfId="18929" xr:uid="{0A0AB3B6-8299-48C4-A2E2-DA53075EF6C1}"/>
    <cellStyle name="Normal 10 19 6 4 3 3" xfId="46141" xr:uid="{3B40836D-9880-4FA9-ACD5-43324A2E93D6}"/>
    <cellStyle name="Normal 10 19 6 4 3 4" xfId="32491" xr:uid="{560209FB-14CB-4262-8A5C-A1B384BEBAFF}"/>
    <cellStyle name="Normal 10 19 6 4 3 5" xfId="18928" xr:uid="{C482BDBF-8B48-4686-83DA-E724029DC512}"/>
    <cellStyle name="Normal 10 19 6 4 4" xfId="5001" xr:uid="{40EE70CB-6EE4-4AF5-80F7-26DD82EDD86A}"/>
    <cellStyle name="Normal 10 19 6 4 4 2" xfId="46143" xr:uid="{AB90EA7E-055F-4296-97DF-64290EFC7A54}"/>
    <cellStyle name="Normal 10 19 6 4 4 3" xfId="32493" xr:uid="{4BF0B182-D7CA-4930-838D-A8B9A32A19FE}"/>
    <cellStyle name="Normal 10 19 6 4 4 4" xfId="18930" xr:uid="{359626F2-120D-41D7-9D15-36B558CB412E}"/>
    <cellStyle name="Normal 10 19 6 4 5" xfId="46138" xr:uid="{5DE9894B-EEEB-4AD6-9566-174A881B8158}"/>
    <cellStyle name="Normal 10 19 6 4 6" xfId="32488" xr:uid="{941B33B9-D31F-44D1-AD77-80211E6A6C30}"/>
    <cellStyle name="Normal 10 19 6 4 7" xfId="18925" xr:uid="{002689C9-A65F-42D6-8ED6-352C96D30F65}"/>
    <cellStyle name="Normal 10 19 6 5" xfId="5002" xr:uid="{90254DDF-9D9E-4BFE-ACFF-8330C9639A50}"/>
    <cellStyle name="Normal 10 19 6 5 2" xfId="5003" xr:uid="{5B925BE2-29C0-482E-AE63-1229AD45AAFD}"/>
    <cellStyle name="Normal 10 19 6 5 2 2" xfId="5004" xr:uid="{63B0E42D-450A-4CCA-8925-850212BA1E27}"/>
    <cellStyle name="Normal 10 19 6 5 2 2 2" xfId="46146" xr:uid="{55EBA785-CCA9-4A8E-A36C-22EA7F0F8A12}"/>
    <cellStyle name="Normal 10 19 6 5 2 2 3" xfId="32496" xr:uid="{52E02ECA-6555-442F-A58E-CE895E280A45}"/>
    <cellStyle name="Normal 10 19 6 5 2 2 4" xfId="18933" xr:uid="{93921BD6-1A05-4E21-87B6-FD57839AB503}"/>
    <cellStyle name="Normal 10 19 6 5 2 3" xfId="46145" xr:uid="{AC9CF174-72A3-4A6E-AFA1-71C26CED532A}"/>
    <cellStyle name="Normal 10 19 6 5 2 4" xfId="32495" xr:uid="{54D1500F-D4D0-4ED6-BF50-9CFD06B30783}"/>
    <cellStyle name="Normal 10 19 6 5 2 5" xfId="18932" xr:uid="{B1BC3C63-AB41-470F-8631-39BD846DEB2B}"/>
    <cellStyle name="Normal 10 19 6 5 3" xfId="5005" xr:uid="{8DBEE119-1CC0-48F8-9792-B014092C3FC5}"/>
    <cellStyle name="Normal 10 19 6 5 3 2" xfId="5006" xr:uid="{68C62F44-5CE7-4F0D-9409-0710C4A66A27}"/>
    <cellStyle name="Normal 10 19 6 5 3 2 2" xfId="46148" xr:uid="{7910FD4B-0648-484E-89F5-EFA19CB6E786}"/>
    <cellStyle name="Normal 10 19 6 5 3 2 3" xfId="32498" xr:uid="{FE234423-06B9-4DAA-A376-9095058A63B0}"/>
    <cellStyle name="Normal 10 19 6 5 3 2 4" xfId="18935" xr:uid="{CFD84F39-30C0-45C8-A431-0974AC5CCB72}"/>
    <cellStyle name="Normal 10 19 6 5 3 3" xfId="46147" xr:uid="{41D43386-2871-4251-A949-36E61F8DDB63}"/>
    <cellStyle name="Normal 10 19 6 5 3 4" xfId="32497" xr:uid="{60E85BEE-EFE5-47CC-A25F-60C0436C076C}"/>
    <cellStyle name="Normal 10 19 6 5 3 5" xfId="18934" xr:uid="{E8959B22-EF3E-4C19-A8A8-E8742B698555}"/>
    <cellStyle name="Normal 10 19 6 5 4" xfId="5007" xr:uid="{436CA8F6-BC4C-44C6-96FF-FB12C34CEACE}"/>
    <cellStyle name="Normal 10 19 6 5 4 2" xfId="46149" xr:uid="{C3BFA1A7-9A27-4471-8EB7-50EE4B6DBEF0}"/>
    <cellStyle name="Normal 10 19 6 5 4 3" xfId="32499" xr:uid="{28D85E2A-B83A-46ED-8500-5CDD3D8BA10E}"/>
    <cellStyle name="Normal 10 19 6 5 4 4" xfId="18936" xr:uid="{8A522294-B512-4DCC-852F-2B1FB49824BF}"/>
    <cellStyle name="Normal 10 19 6 5 5" xfId="46144" xr:uid="{EFE3DFEE-9311-46D9-B1AD-4B31C5E59261}"/>
    <cellStyle name="Normal 10 19 6 5 6" xfId="32494" xr:uid="{99CFEA06-4451-4321-9B71-7EDAC69A2BB1}"/>
    <cellStyle name="Normal 10 19 6 5 7" xfId="18931" xr:uid="{6AC8A033-DE68-497C-ABDD-7B7A6A420723}"/>
    <cellStyle name="Normal 10 19 6 6" xfId="5008" xr:uid="{E8908075-DDC2-479D-A25F-545EB876C02D}"/>
    <cellStyle name="Normal 10 19 6 6 2" xfId="5009" xr:uid="{C01638F5-40BA-41A3-84DA-2CED40768AF5}"/>
    <cellStyle name="Normal 10 19 6 6 2 2" xfId="46151" xr:uid="{11945F6B-EAF9-43C1-B593-C0BD89EC6D53}"/>
    <cellStyle name="Normal 10 19 6 6 2 3" xfId="32501" xr:uid="{FC078C5A-49DC-4D7C-B408-9994B4EDAC2A}"/>
    <cellStyle name="Normal 10 19 6 6 2 4" xfId="18938" xr:uid="{6CBD5BEA-9182-463B-ADCD-67449EB43BA8}"/>
    <cellStyle name="Normal 10 19 6 6 3" xfId="46150" xr:uid="{2E6F714C-4A2E-49C0-A5EA-A38D6E4129E2}"/>
    <cellStyle name="Normal 10 19 6 6 4" xfId="32500" xr:uid="{96B78B3A-6408-4718-9701-9869AD36C814}"/>
    <cellStyle name="Normal 10 19 6 6 5" xfId="18937" xr:uid="{9B383645-EBDF-422E-B0BA-085E480AC74B}"/>
    <cellStyle name="Normal 10 19 6 7" xfId="5010" xr:uid="{5D59AFC1-8558-4907-BF9B-FC2F1EE5CC76}"/>
    <cellStyle name="Normal 10 19 6 7 2" xfId="5011" xr:uid="{4ED9BD37-F569-485B-B62F-50660A75A8D0}"/>
    <cellStyle name="Normal 10 19 6 7 2 2" xfId="46153" xr:uid="{140EC696-CF56-46D4-AC4F-6CF3160B33A0}"/>
    <cellStyle name="Normal 10 19 6 7 2 3" xfId="32503" xr:uid="{F467BCCC-901E-4D9F-9545-5D2AB403544D}"/>
    <cellStyle name="Normal 10 19 6 7 2 4" xfId="18940" xr:uid="{DCE93F58-7A4C-4DB6-BD77-078A6BC1CCE6}"/>
    <cellStyle name="Normal 10 19 6 7 3" xfId="46152" xr:uid="{CDB721D4-5490-40E0-89DB-09C5B479EE74}"/>
    <cellStyle name="Normal 10 19 6 7 4" xfId="32502" xr:uid="{095BBE36-8157-470C-824D-542DDC6152FF}"/>
    <cellStyle name="Normal 10 19 6 7 5" xfId="18939" xr:uid="{D9D96526-A6A5-4CDF-AEBF-A120CEEECF27}"/>
    <cellStyle name="Normal 10 19 6 8" xfId="5012" xr:uid="{5692D883-7271-4378-A7C7-2556E292EAC7}"/>
    <cellStyle name="Normal 10 19 6 8 2" xfId="46154" xr:uid="{A3F34FAE-B5AB-44DA-9260-90A2E1991F16}"/>
    <cellStyle name="Normal 10 19 6 8 3" xfId="32504" xr:uid="{B5C2ED44-6B9C-4202-AA8B-287E0CBCB3E0}"/>
    <cellStyle name="Normal 10 19 6 8 4" xfId="18941" xr:uid="{5093A252-4D3C-4BC7-B011-8DC1CC8E8BC3}"/>
    <cellStyle name="Normal 10 19 6 9" xfId="46119" xr:uid="{9EB66E33-39F7-4DA8-BC88-A9C7EA4B6C2B}"/>
    <cellStyle name="Normal 10 19 7" xfId="5013" xr:uid="{5C9B1F20-9AB4-437B-AC69-F5EF3FAF1083}"/>
    <cellStyle name="Normal 10 19 7 2" xfId="5014" xr:uid="{1C221626-5C3C-48D8-A588-649A90EE7DA9}"/>
    <cellStyle name="Normal 10 19 7 2 2" xfId="5015" xr:uid="{A77A332B-3764-4162-9BF0-556D637FCDCE}"/>
    <cellStyle name="Normal 10 19 7 2 2 2" xfId="5016" xr:uid="{2A23C236-E6FD-487B-8489-0A647E767449}"/>
    <cellStyle name="Normal 10 19 7 2 2 2 2" xfId="46158" xr:uid="{DE222358-BE6C-4CE8-A619-5B2209E6F2FB}"/>
    <cellStyle name="Normal 10 19 7 2 2 2 3" xfId="32508" xr:uid="{03210CFA-985C-4291-B850-F9A11E5C3A3E}"/>
    <cellStyle name="Normal 10 19 7 2 2 2 4" xfId="18945" xr:uid="{E5CAC168-CC0C-45FB-86E9-D6035981E75A}"/>
    <cellStyle name="Normal 10 19 7 2 2 3" xfId="46157" xr:uid="{0DA266C0-C14F-4F82-9666-383055A83BC8}"/>
    <cellStyle name="Normal 10 19 7 2 2 4" xfId="32507" xr:uid="{3D3ABD7C-521F-4314-80B8-1ECC99E283CE}"/>
    <cellStyle name="Normal 10 19 7 2 2 5" xfId="18944" xr:uid="{3E0A5AD2-03BB-4E11-B6C8-85302E6F9C6A}"/>
    <cellStyle name="Normal 10 19 7 2 3" xfId="5017" xr:uid="{4C1F8BFA-F6FC-4809-89CD-5FE6DF73F6B5}"/>
    <cellStyle name="Normal 10 19 7 2 3 2" xfId="5018" xr:uid="{A8CC245A-433A-479C-942A-2FEA028B6AF9}"/>
    <cellStyle name="Normal 10 19 7 2 3 2 2" xfId="46160" xr:uid="{30FF380D-DB4F-40E2-8ADE-DF86EAB593AA}"/>
    <cellStyle name="Normal 10 19 7 2 3 2 3" xfId="32510" xr:uid="{0C32318A-E829-408E-A831-02983828B5B9}"/>
    <cellStyle name="Normal 10 19 7 2 3 2 4" xfId="18947" xr:uid="{DC7D4C3F-9E29-45C4-9DFC-10078A515DF7}"/>
    <cellStyle name="Normal 10 19 7 2 3 3" xfId="46159" xr:uid="{F003F4B5-A1BA-4F6D-B46F-9858F319AEA9}"/>
    <cellStyle name="Normal 10 19 7 2 3 4" xfId="32509" xr:uid="{536DE29C-26FD-49C9-BB9E-C59E5899B940}"/>
    <cellStyle name="Normal 10 19 7 2 3 5" xfId="18946" xr:uid="{E890E1CD-8B3C-4B87-8CDE-18A825B0A7C7}"/>
    <cellStyle name="Normal 10 19 7 2 4" xfId="5019" xr:uid="{770A72E9-21F1-4CC7-B2E3-F84A8B8F6A07}"/>
    <cellStyle name="Normal 10 19 7 2 4 2" xfId="46161" xr:uid="{E16E64C1-CF3F-4B6E-A037-95162631475D}"/>
    <cellStyle name="Normal 10 19 7 2 4 3" xfId="32511" xr:uid="{93C05AC3-26DF-48B4-A34A-754CCAC38AB7}"/>
    <cellStyle name="Normal 10 19 7 2 4 4" xfId="18948" xr:uid="{5CDA2E82-BA86-440C-9761-3BC98032A307}"/>
    <cellStyle name="Normal 10 19 7 2 5" xfId="46156" xr:uid="{AC740105-5184-41EF-8F0C-96B43F6C9033}"/>
    <cellStyle name="Normal 10 19 7 2 6" xfId="32506" xr:uid="{F62219AF-67FF-4F74-9F61-A178E72BC4A2}"/>
    <cellStyle name="Normal 10 19 7 2 7" xfId="18943" xr:uid="{7144B913-2FE4-4A22-A9EA-7A2804719802}"/>
    <cellStyle name="Normal 10 19 7 3" xfId="5020" xr:uid="{C4FB8CFD-EA5F-4766-A593-1F115B6DDDC2}"/>
    <cellStyle name="Normal 10 19 7 3 2" xfId="5021" xr:uid="{6D23734E-0D5E-4097-A5B9-35A69F20EC92}"/>
    <cellStyle name="Normal 10 19 7 3 2 2" xfId="5022" xr:uid="{4B9AC7EE-A299-4EA9-9FFC-5A4266E4F87E}"/>
    <cellStyle name="Normal 10 19 7 3 2 2 2" xfId="46164" xr:uid="{3717881D-338F-42EB-A490-AB16CCEEA5D7}"/>
    <cellStyle name="Normal 10 19 7 3 2 2 3" xfId="32514" xr:uid="{DF8F2913-51D2-4FAE-B505-A10E4E72437B}"/>
    <cellStyle name="Normal 10 19 7 3 2 2 4" xfId="18951" xr:uid="{4BD0F43D-63A3-4667-B16E-C11D815E2C49}"/>
    <cellStyle name="Normal 10 19 7 3 2 3" xfId="46163" xr:uid="{B95AE010-89FE-4474-93FC-C5CF4779EA8C}"/>
    <cellStyle name="Normal 10 19 7 3 2 4" xfId="32513" xr:uid="{9A6BFCE1-61AA-45FB-8D69-89406426C5D0}"/>
    <cellStyle name="Normal 10 19 7 3 2 5" xfId="18950" xr:uid="{23C72F63-43D6-4C3F-8C9D-9D7AD644F439}"/>
    <cellStyle name="Normal 10 19 7 3 3" xfId="5023" xr:uid="{43E4C77D-ED99-4D6A-9A89-600E72D50890}"/>
    <cellStyle name="Normal 10 19 7 3 3 2" xfId="5024" xr:uid="{968AA499-014F-4C59-9696-3B07FB809C5F}"/>
    <cellStyle name="Normal 10 19 7 3 3 2 2" xfId="46166" xr:uid="{FF7E67E2-EE5E-4B3B-BCBC-A11DFC33929D}"/>
    <cellStyle name="Normal 10 19 7 3 3 2 3" xfId="32516" xr:uid="{147E4328-F16E-4C61-B8D5-639AEF524BE4}"/>
    <cellStyle name="Normal 10 19 7 3 3 2 4" xfId="18953" xr:uid="{038CBA72-C27F-447B-9334-9345408C72BF}"/>
    <cellStyle name="Normal 10 19 7 3 3 3" xfId="46165" xr:uid="{362561E0-8B13-4D41-B05F-CB3C6D801B3C}"/>
    <cellStyle name="Normal 10 19 7 3 3 4" xfId="32515" xr:uid="{792E5711-0B90-410D-B989-665FD2815CFA}"/>
    <cellStyle name="Normal 10 19 7 3 3 5" xfId="18952" xr:uid="{077A2A1D-395B-48EF-8067-843D4ED81F2A}"/>
    <cellStyle name="Normal 10 19 7 3 4" xfId="5025" xr:uid="{08234D31-FAA7-42C3-8C65-6D46D1473C96}"/>
    <cellStyle name="Normal 10 19 7 3 4 2" xfId="46167" xr:uid="{8364406C-3EA2-4FE6-95B8-805B049383D4}"/>
    <cellStyle name="Normal 10 19 7 3 4 3" xfId="32517" xr:uid="{2A29F054-754A-4C65-9847-9FEA0D2EF4E9}"/>
    <cellStyle name="Normal 10 19 7 3 4 4" xfId="18954" xr:uid="{ABC45E44-7613-4BCB-9F78-652384225DA6}"/>
    <cellStyle name="Normal 10 19 7 3 5" xfId="46162" xr:uid="{5AE9E021-A7C0-434C-AE89-70EDA1FAC4DB}"/>
    <cellStyle name="Normal 10 19 7 3 6" xfId="32512" xr:uid="{34EC2914-28B4-41E1-98AE-6DF6FC52088F}"/>
    <cellStyle name="Normal 10 19 7 3 7" xfId="18949" xr:uid="{3EBDAC2C-DED7-44CD-982D-6913BCC28DF0}"/>
    <cellStyle name="Normal 10 19 7 4" xfId="5026" xr:uid="{D6A0EF22-421E-419A-A34D-60A2A4B932C8}"/>
    <cellStyle name="Normal 10 19 7 4 2" xfId="5027" xr:uid="{05815DC5-819E-46EE-B797-9FE24016347A}"/>
    <cellStyle name="Normal 10 19 7 4 2 2" xfId="46169" xr:uid="{D6610D60-EB4F-440E-BC43-C3446F27877D}"/>
    <cellStyle name="Normal 10 19 7 4 2 3" xfId="32519" xr:uid="{D789866F-C34A-4C0A-B53D-AABE90156128}"/>
    <cellStyle name="Normal 10 19 7 4 2 4" xfId="18956" xr:uid="{8AB46BF3-B2F3-496E-BD29-842AB9A0DA73}"/>
    <cellStyle name="Normal 10 19 7 4 3" xfId="46168" xr:uid="{05BDC4E1-EE93-4D02-BE6F-5A5E19A8D8BB}"/>
    <cellStyle name="Normal 10 19 7 4 4" xfId="32518" xr:uid="{BE175403-7372-4060-B8C7-F654423CAF95}"/>
    <cellStyle name="Normal 10 19 7 4 5" xfId="18955" xr:uid="{3311606A-9C24-4F87-86D4-9AF675F527FE}"/>
    <cellStyle name="Normal 10 19 7 5" xfId="5028" xr:uid="{FEEC9986-9109-4F43-8191-28A296C116E3}"/>
    <cellStyle name="Normal 10 19 7 5 2" xfId="5029" xr:uid="{E0CAEA5F-AE2C-40F9-8038-7C08DB32154F}"/>
    <cellStyle name="Normal 10 19 7 5 2 2" xfId="46171" xr:uid="{09B92B04-5942-483C-9D3A-B5263ED53FE7}"/>
    <cellStyle name="Normal 10 19 7 5 2 3" xfId="32521" xr:uid="{EC876E2B-7ABB-40D4-B956-099567062B0F}"/>
    <cellStyle name="Normal 10 19 7 5 2 4" xfId="18958" xr:uid="{CCE7661C-EC2A-4A2F-BF02-0B1E88D66997}"/>
    <cellStyle name="Normal 10 19 7 5 3" xfId="46170" xr:uid="{25EB520B-C084-4AA7-AB2F-51F6F0B9FBAD}"/>
    <cellStyle name="Normal 10 19 7 5 4" xfId="32520" xr:uid="{4EA0AA5C-A05F-4F3F-8522-9C268D79213F}"/>
    <cellStyle name="Normal 10 19 7 5 5" xfId="18957" xr:uid="{C3B05DAD-2F8A-4B58-BDB6-076EE19EA3C8}"/>
    <cellStyle name="Normal 10 19 7 6" xfId="5030" xr:uid="{D04A86B0-01AB-48BC-8B0B-847C3B5AAC73}"/>
    <cellStyle name="Normal 10 19 7 6 2" xfId="46172" xr:uid="{F0E03906-A6C9-49FB-9F19-5C7350876110}"/>
    <cellStyle name="Normal 10 19 7 6 3" xfId="32522" xr:uid="{895371CE-D9DB-4A64-A8BC-7F968123CC1F}"/>
    <cellStyle name="Normal 10 19 7 6 4" xfId="18959" xr:uid="{E61394F5-D802-40E4-8167-244FD4389995}"/>
    <cellStyle name="Normal 10 19 7 7" xfId="46155" xr:uid="{9B55811B-6D91-4C5C-A7A0-461558AEFC43}"/>
    <cellStyle name="Normal 10 19 7 8" xfId="32505" xr:uid="{6E241DCF-6BBF-45C6-AA0B-946CA0956E5C}"/>
    <cellStyle name="Normal 10 19 7 9" xfId="18942" xr:uid="{30EB0CA1-69E4-4F49-9F10-656854270978}"/>
    <cellStyle name="Normal 10 19 8" xfId="5031" xr:uid="{4E393E3F-2CB6-47B9-AA11-5291057C0301}"/>
    <cellStyle name="Normal 10 19 8 2" xfId="5032" xr:uid="{8E449F5D-77FA-4F27-B906-4EDEDD7921E7}"/>
    <cellStyle name="Normal 10 19 8 2 2" xfId="5033" xr:uid="{6304E8CF-FE2A-4205-9094-00E4C7CAD6B9}"/>
    <cellStyle name="Normal 10 19 8 2 2 2" xfId="5034" xr:uid="{8A5695D6-348E-427D-A90E-D57E68353A48}"/>
    <cellStyle name="Normal 10 19 8 2 2 2 2" xfId="46176" xr:uid="{B3400719-AE4E-48F3-8517-E567FB160447}"/>
    <cellStyle name="Normal 10 19 8 2 2 2 3" xfId="32526" xr:uid="{5CF5F6C3-0822-4193-8B3E-D78D2EC2C03E}"/>
    <cellStyle name="Normal 10 19 8 2 2 2 4" xfId="18963" xr:uid="{98880F9A-D3A2-4984-AE37-07E0608598E2}"/>
    <cellStyle name="Normal 10 19 8 2 2 3" xfId="46175" xr:uid="{DB438005-B57B-465B-87CF-0D91C8F4521C}"/>
    <cellStyle name="Normal 10 19 8 2 2 4" xfId="32525" xr:uid="{0DAA303D-D936-49E4-ACD4-A6974FF64813}"/>
    <cellStyle name="Normal 10 19 8 2 2 5" xfId="18962" xr:uid="{AD92B4D7-D5F2-4734-98AF-957A64DFE4AD}"/>
    <cellStyle name="Normal 10 19 8 2 3" xfId="5035" xr:uid="{0C2D5E13-37EA-481E-8E08-CE877952864B}"/>
    <cellStyle name="Normal 10 19 8 2 3 2" xfId="5036" xr:uid="{1BF3E90D-E4EF-4662-9BF8-18D358CA29B8}"/>
    <cellStyle name="Normal 10 19 8 2 3 2 2" xfId="46178" xr:uid="{53156442-26CF-4FA0-834B-7535B6D745C2}"/>
    <cellStyle name="Normal 10 19 8 2 3 2 3" xfId="32528" xr:uid="{5D87C692-E30F-413F-9087-06635CDBC5A5}"/>
    <cellStyle name="Normal 10 19 8 2 3 2 4" xfId="18965" xr:uid="{6A337528-0192-4C5E-A873-1A6DA2E98430}"/>
    <cellStyle name="Normal 10 19 8 2 3 3" xfId="46177" xr:uid="{5A5278B1-1E1D-49B0-AA0E-CC24CFD2C58B}"/>
    <cellStyle name="Normal 10 19 8 2 3 4" xfId="32527" xr:uid="{827341C5-269E-41B9-B093-44597FC497A5}"/>
    <cellStyle name="Normal 10 19 8 2 3 5" xfId="18964" xr:uid="{3CB8976A-C952-4159-A661-2FFBD106341C}"/>
    <cellStyle name="Normal 10 19 8 2 4" xfId="5037" xr:uid="{0C1F016C-29A2-4D99-AFE6-F57B2573A629}"/>
    <cellStyle name="Normal 10 19 8 2 4 2" xfId="46179" xr:uid="{18B52FA9-7CB3-49B8-9E68-B8BAC515A6FB}"/>
    <cellStyle name="Normal 10 19 8 2 4 3" xfId="32529" xr:uid="{A27ABB78-1C1B-47E9-96E7-1D1D7C80BB46}"/>
    <cellStyle name="Normal 10 19 8 2 4 4" xfId="18966" xr:uid="{2D471CA7-6231-4105-B3A7-898C2E11E6E7}"/>
    <cellStyle name="Normal 10 19 8 2 5" xfId="46174" xr:uid="{BD5316C7-2194-4B35-BCD4-3A2661446A2B}"/>
    <cellStyle name="Normal 10 19 8 2 6" xfId="32524" xr:uid="{CFD8C2D8-E994-4F8E-A3BA-97EEEB2B8B56}"/>
    <cellStyle name="Normal 10 19 8 2 7" xfId="18961" xr:uid="{A3F0CBAD-41D0-4B46-9BC6-FAE09B8136CA}"/>
    <cellStyle name="Normal 10 19 8 3" xfId="5038" xr:uid="{59E8D555-C8CF-45E2-89DC-482048EBB66C}"/>
    <cellStyle name="Normal 10 19 8 3 2" xfId="5039" xr:uid="{4EDDB25B-7CDF-4B41-82AF-3DC6E0BFCB56}"/>
    <cellStyle name="Normal 10 19 8 3 2 2" xfId="5040" xr:uid="{55C347BF-B41E-422A-9B8C-98E34CF44421}"/>
    <cellStyle name="Normal 10 19 8 3 2 2 2" xfId="46182" xr:uid="{4772A82D-DAF9-46CE-97C9-DDEB64BF66C8}"/>
    <cellStyle name="Normal 10 19 8 3 2 2 3" xfId="32532" xr:uid="{87FCC59B-721F-4F22-93A4-547A8E16F3DF}"/>
    <cellStyle name="Normal 10 19 8 3 2 2 4" xfId="18969" xr:uid="{57089A4D-E7B1-40B9-ACA5-0735EA54F5BE}"/>
    <cellStyle name="Normal 10 19 8 3 2 3" xfId="46181" xr:uid="{F58DE5BD-7996-4BB5-ACCF-046BF6EE1AEB}"/>
    <cellStyle name="Normal 10 19 8 3 2 4" xfId="32531" xr:uid="{F1E33CB6-AE87-4E5F-AA4F-932B6DCE08C6}"/>
    <cellStyle name="Normal 10 19 8 3 2 5" xfId="18968" xr:uid="{E671A719-ED38-4B23-BF6D-B23A6118124A}"/>
    <cellStyle name="Normal 10 19 8 3 3" xfId="5041" xr:uid="{12BD0E05-9407-4C7E-86F2-9772D5CEDB90}"/>
    <cellStyle name="Normal 10 19 8 3 3 2" xfId="5042" xr:uid="{A037FA21-6E95-4F66-AF3B-96EC48F12E49}"/>
    <cellStyle name="Normal 10 19 8 3 3 2 2" xfId="46184" xr:uid="{D82674DA-FD5C-4F7D-9E82-BB2FFB483A1F}"/>
    <cellStyle name="Normal 10 19 8 3 3 2 3" xfId="32534" xr:uid="{980D6AFD-868A-4697-98C5-475384E46EA2}"/>
    <cellStyle name="Normal 10 19 8 3 3 2 4" xfId="18971" xr:uid="{247DC440-9874-40A7-86F2-426D76868AD7}"/>
    <cellStyle name="Normal 10 19 8 3 3 3" xfId="46183" xr:uid="{505F37C1-433E-417B-9EB5-5A4D9C829345}"/>
    <cellStyle name="Normal 10 19 8 3 3 4" xfId="32533" xr:uid="{B16E0B3F-8D3A-4E1D-B705-08F35DBB8454}"/>
    <cellStyle name="Normal 10 19 8 3 3 5" xfId="18970" xr:uid="{CCB19F0C-421A-4D7F-B831-E01BF3BCF603}"/>
    <cellStyle name="Normal 10 19 8 3 4" xfId="5043" xr:uid="{B641AB72-E182-4797-BEE8-E3ACD8E72CC3}"/>
    <cellStyle name="Normal 10 19 8 3 4 2" xfId="46185" xr:uid="{7EBFFF0D-A7A2-4EC9-9167-1F90D543A7C7}"/>
    <cellStyle name="Normal 10 19 8 3 4 3" xfId="32535" xr:uid="{E1188CCB-6926-43E7-A7E5-58630D07CF6B}"/>
    <cellStyle name="Normal 10 19 8 3 4 4" xfId="18972" xr:uid="{9685F910-5289-4D2E-ADCD-0DD7CCA41974}"/>
    <cellStyle name="Normal 10 19 8 3 5" xfId="46180" xr:uid="{4AA310BA-750E-4D88-B017-F5455A77997D}"/>
    <cellStyle name="Normal 10 19 8 3 6" xfId="32530" xr:uid="{BF8AAC7C-27A0-411F-BEE2-2A414F8F4C66}"/>
    <cellStyle name="Normal 10 19 8 3 7" xfId="18967" xr:uid="{BCF8B2F1-1440-4E39-8F8F-4518F3C6EE23}"/>
    <cellStyle name="Normal 10 19 8 4" xfId="5044" xr:uid="{72B5A31A-302F-4A47-8C39-9278CEDB0EF3}"/>
    <cellStyle name="Normal 10 19 8 4 2" xfId="5045" xr:uid="{F9D428ED-8657-4FB9-BBEA-E5B8DE48F524}"/>
    <cellStyle name="Normal 10 19 8 4 2 2" xfId="46187" xr:uid="{F1D85ED3-9B11-4A8F-858F-80A7D0F9970B}"/>
    <cellStyle name="Normal 10 19 8 4 2 3" xfId="32537" xr:uid="{3E02CE83-2C5B-4EA1-B79B-E4A8FEFC0BFC}"/>
    <cellStyle name="Normal 10 19 8 4 2 4" xfId="18974" xr:uid="{1A7E61C3-FD7E-474D-85F6-B24C0298C017}"/>
    <cellStyle name="Normal 10 19 8 4 3" xfId="46186" xr:uid="{4C5492F3-F661-4200-85D4-745BA3B8985A}"/>
    <cellStyle name="Normal 10 19 8 4 4" xfId="32536" xr:uid="{F8551C96-BE52-428E-8180-F4793A8F3F91}"/>
    <cellStyle name="Normal 10 19 8 4 5" xfId="18973" xr:uid="{7CC4C734-339F-4CAB-BF76-070EE58DBFD5}"/>
    <cellStyle name="Normal 10 19 8 5" xfId="5046" xr:uid="{1B410190-3B8D-45F1-8C76-9ADAF4AC91C0}"/>
    <cellStyle name="Normal 10 19 8 5 2" xfId="5047" xr:uid="{C7AC6FB7-C7FF-4EFF-BDDB-DEBF85A1AA10}"/>
    <cellStyle name="Normal 10 19 8 5 2 2" xfId="46189" xr:uid="{951700A4-BBAC-4EC9-974A-91C8F5DCE10C}"/>
    <cellStyle name="Normal 10 19 8 5 2 3" xfId="32539" xr:uid="{5D1C4863-4C9B-47CA-8AD9-15C63F9685AF}"/>
    <cellStyle name="Normal 10 19 8 5 2 4" xfId="18976" xr:uid="{14E66A0C-93FC-45DF-A84B-B864FFB7D681}"/>
    <cellStyle name="Normal 10 19 8 5 3" xfId="46188" xr:uid="{94E77AC0-A0E9-491C-88EC-1E1EE771A0B0}"/>
    <cellStyle name="Normal 10 19 8 5 4" xfId="32538" xr:uid="{D418BB80-33D5-4159-8C8E-33B0A431B031}"/>
    <cellStyle name="Normal 10 19 8 5 5" xfId="18975" xr:uid="{5E99AB5B-E561-4059-B2E5-4565AE008C0F}"/>
    <cellStyle name="Normal 10 19 8 6" xfId="5048" xr:uid="{7D96BE5E-13B3-4754-B4D0-69186D3D42F6}"/>
    <cellStyle name="Normal 10 19 8 6 2" xfId="46190" xr:uid="{3E7E805D-8433-4679-9202-132001FD245B}"/>
    <cellStyle name="Normal 10 19 8 6 3" xfId="32540" xr:uid="{A0539239-F707-4C84-92DF-75599485807E}"/>
    <cellStyle name="Normal 10 19 8 6 4" xfId="18977" xr:uid="{76098CE8-E396-4A69-87CF-ED60827168F6}"/>
    <cellStyle name="Normal 10 19 8 7" xfId="46173" xr:uid="{9279BC9C-A520-4726-B322-CF82DCBA45D4}"/>
    <cellStyle name="Normal 10 19 8 8" xfId="32523" xr:uid="{F053586A-45CD-4941-A8EA-78CC14CB783F}"/>
    <cellStyle name="Normal 10 19 8 9" xfId="18960" xr:uid="{976B09DB-7351-4CF8-B678-97AEC8114C2E}"/>
    <cellStyle name="Normal 10 19 9" xfId="5049" xr:uid="{E7733078-66D0-4349-983D-AA453475906E}"/>
    <cellStyle name="Normal 10 19 9 2" xfId="5050" xr:uid="{65918347-8969-4FBF-97F2-3DC4D5A7B462}"/>
    <cellStyle name="Normal 10 19 9 2 2" xfId="5051" xr:uid="{BA69082B-4D08-4763-A4FF-D179D058580C}"/>
    <cellStyle name="Normal 10 19 9 2 2 2" xfId="46193" xr:uid="{1093A555-98AE-44D6-8965-7799D0B212B4}"/>
    <cellStyle name="Normal 10 19 9 2 2 3" xfId="32543" xr:uid="{9AA0D47C-5E56-4123-A555-79F4A361174A}"/>
    <cellStyle name="Normal 10 19 9 2 2 4" xfId="18980" xr:uid="{ED249F45-C377-4283-A828-0EBB1986B6DF}"/>
    <cellStyle name="Normal 10 19 9 2 3" xfId="46192" xr:uid="{4CEBDEA3-3D7F-40A7-8596-CFE38FAA4EEB}"/>
    <cellStyle name="Normal 10 19 9 2 4" xfId="32542" xr:uid="{A81BECEF-AD81-4A1B-B629-8A9AE033FE61}"/>
    <cellStyle name="Normal 10 19 9 2 5" xfId="18979" xr:uid="{4FFF37A5-1DEA-4336-BFDB-106B56930366}"/>
    <cellStyle name="Normal 10 19 9 3" xfId="5052" xr:uid="{25046B7C-48C1-4543-9444-FEB56F006F52}"/>
    <cellStyle name="Normal 10 19 9 3 2" xfId="5053" xr:uid="{1185F745-35BF-4DC0-8449-DF0700FF1D0F}"/>
    <cellStyle name="Normal 10 19 9 3 2 2" xfId="46195" xr:uid="{5B09A5E9-E4B4-4CBB-B9E6-C37BED0B8053}"/>
    <cellStyle name="Normal 10 19 9 3 2 3" xfId="32545" xr:uid="{8B6FE3A8-92AC-463D-8567-D2BDB4D13DF9}"/>
    <cellStyle name="Normal 10 19 9 3 2 4" xfId="18982" xr:uid="{29B62316-1397-4C32-91CE-F9078299FBD2}"/>
    <cellStyle name="Normal 10 19 9 3 3" xfId="46194" xr:uid="{F0268769-FB49-450D-943C-AC303EED0219}"/>
    <cellStyle name="Normal 10 19 9 3 4" xfId="32544" xr:uid="{F7EF25AF-367C-48DA-BA70-41ED7A16C6F9}"/>
    <cellStyle name="Normal 10 19 9 3 5" xfId="18981" xr:uid="{6683A1A8-55D8-4566-9DBD-FC3D34B186B1}"/>
    <cellStyle name="Normal 10 19 9 4" xfId="5054" xr:uid="{90386030-556B-4AD5-BC6E-A0C68415AB54}"/>
    <cellStyle name="Normal 10 19 9 4 2" xfId="46196" xr:uid="{6C6014F7-ADCE-48BC-8912-A76CE5700452}"/>
    <cellStyle name="Normal 10 19 9 4 3" xfId="32546" xr:uid="{88CC92B9-B91E-41B3-A08A-C966DE4764F2}"/>
    <cellStyle name="Normal 10 19 9 4 4" xfId="18983" xr:uid="{EB6A0BC7-E7A0-47F9-A753-B02B9D9EC33F}"/>
    <cellStyle name="Normal 10 19 9 5" xfId="46191" xr:uid="{837CB0CD-ADD2-407B-B6EE-63BDB47DAD08}"/>
    <cellStyle name="Normal 10 19 9 6" xfId="32541" xr:uid="{11F03027-4CD4-46ED-A75F-9CA3BB6AC324}"/>
    <cellStyle name="Normal 10 19 9 7" xfId="18978" xr:uid="{64A483C7-026E-490A-B65B-3207E6012E3F}"/>
    <cellStyle name="Normal 10 2" xfId="5055" xr:uid="{F730FE18-038A-4872-9784-C8C2A642AC77}"/>
    <cellStyle name="Normal 10 2 10" xfId="5056" xr:uid="{211AF932-0604-4466-8A18-05BD3F32C012}"/>
    <cellStyle name="Normal 10 2 10 2" xfId="5057" xr:uid="{2B157BD4-89C4-4DA2-A015-643F57059C43}"/>
    <cellStyle name="Normal 10 2 10 2 2" xfId="46199" xr:uid="{67E9BB3C-CB1D-47FD-A924-A71353431550}"/>
    <cellStyle name="Normal 10 2 10 2 3" xfId="32549" xr:uid="{C2E1DF21-266F-476F-83D4-AC739A57621B}"/>
    <cellStyle name="Normal 10 2 10 2 4" xfId="18986" xr:uid="{4C06A5D3-9D84-4B2D-B0B8-FEF20C0E53DB}"/>
    <cellStyle name="Normal 10 2 10 3" xfId="5058" xr:uid="{BE3BFFF3-E032-413A-8C51-DD562165B4D2}"/>
    <cellStyle name="Normal 10 2 10 3 2" xfId="5059" xr:uid="{58AFAD85-6A58-4BA9-8159-70A2287821B5}"/>
    <cellStyle name="Normal 10 2 10 3 2 2" xfId="46201" xr:uid="{A9E7DF20-AF99-408C-A804-1EA60152700F}"/>
    <cellStyle name="Normal 10 2 10 3 2 3" xfId="32551" xr:uid="{69E3D5A5-899B-4AD8-9ED7-DAD7C23B429C}"/>
    <cellStyle name="Normal 10 2 10 3 2 4" xfId="18988" xr:uid="{2D4E5051-8F6E-4B8A-A19A-1A589900F26C}"/>
    <cellStyle name="Normal 10 2 10 3 3" xfId="46200" xr:uid="{55C30DB4-A48C-4A1A-A3AB-3F39D0C77D95}"/>
    <cellStyle name="Normal 10 2 10 3 4" xfId="32550" xr:uid="{8C211FD3-C66E-4EE3-A0E6-4B13CBE161C0}"/>
    <cellStyle name="Normal 10 2 10 3 5" xfId="18987" xr:uid="{DE26640C-687F-4369-8AD5-AE61EF1BA0E5}"/>
    <cellStyle name="Normal 10 2 10 4" xfId="5060" xr:uid="{C25B79CA-42B1-4380-852A-710729DC4E2B}"/>
    <cellStyle name="Normal 10 2 10 4 2" xfId="5061" xr:uid="{F99ECBAA-1975-465A-B711-4BC07746766E}"/>
    <cellStyle name="Normal 10 2 10 4 2 2" xfId="46203" xr:uid="{72816539-0258-47C5-B0F1-2BAD6128586D}"/>
    <cellStyle name="Normal 10 2 10 4 2 3" xfId="32553" xr:uid="{FEC1528B-D6CF-46CE-AB6F-1910752C6E5D}"/>
    <cellStyle name="Normal 10 2 10 4 2 4" xfId="18990" xr:uid="{84DD0909-A527-4EB8-892A-41A4DB90CF64}"/>
    <cellStyle name="Normal 10 2 10 4 3" xfId="46202" xr:uid="{7EB0D13D-D4BE-488C-917A-7359D02C6FB0}"/>
    <cellStyle name="Normal 10 2 10 4 4" xfId="32552" xr:uid="{1E6079D5-B9EC-4C98-878F-EBDE8811AAA3}"/>
    <cellStyle name="Normal 10 2 10 4 5" xfId="18989" xr:uid="{A28D0B17-3DCB-4669-BEBC-1D2E26D2C7DD}"/>
    <cellStyle name="Normal 10 2 10 5" xfId="5062" xr:uid="{C88DD1D5-8152-485F-A460-17634A2EF38C}"/>
    <cellStyle name="Normal 10 2 10 5 2" xfId="46204" xr:uid="{6C50E60E-1203-44B1-A79D-A727A6003D7E}"/>
    <cellStyle name="Normal 10 2 10 5 3" xfId="32554" xr:uid="{86724E95-00AC-4EA9-8B10-FCBBB6049061}"/>
    <cellStyle name="Normal 10 2 10 5 4" xfId="18991" xr:uid="{A29E53F1-8338-40C4-8CDE-DB41BBFD64E0}"/>
    <cellStyle name="Normal 10 2 10 6" xfId="46198" xr:uid="{065AAFD3-AAA5-40EF-849A-3C284F97C861}"/>
    <cellStyle name="Normal 10 2 10 7" xfId="32548" xr:uid="{FD5E83D5-248B-44DB-B2CC-F182089FB2F9}"/>
    <cellStyle name="Normal 10 2 10 8" xfId="18985" xr:uid="{2133712C-663F-46AA-878F-9B3BC2CF2BFA}"/>
    <cellStyle name="Normal 10 2 11" xfId="5063" xr:uid="{FB526347-1EC8-4B6C-84C0-C080EE6F3716}"/>
    <cellStyle name="Normal 10 2 11 2" xfId="46205" xr:uid="{9B4E0A67-8F2D-4EE5-B309-7E9833815B4F}"/>
    <cellStyle name="Normal 10 2 11 3" xfId="32555" xr:uid="{24A5AE3A-0FF0-44E9-8A16-19FA837EC17D}"/>
    <cellStyle name="Normal 10 2 11 4" xfId="18992" xr:uid="{06756F40-9214-48CF-8494-4E495E40CD1A}"/>
    <cellStyle name="Normal 10 2 12" xfId="5064" xr:uid="{BB39AA4A-60FE-4CA6-89D7-B63C20C9E748}"/>
    <cellStyle name="Normal 10 2 12 2" xfId="5065" xr:uid="{CD5D8C8D-104C-4FC7-95C2-DBD3AE6B5274}"/>
    <cellStyle name="Normal 10 2 12 2 2" xfId="5066" xr:uid="{9CFEB0ED-393D-4E4A-8937-5912D325E0D1}"/>
    <cellStyle name="Normal 10 2 12 2 2 2" xfId="46208" xr:uid="{DCE834B3-7FF4-4DF5-B750-ED18B5AEB9F1}"/>
    <cellStyle name="Normal 10 2 12 2 2 3" xfId="32558" xr:uid="{FBF4AB9C-865E-4386-B823-77B79867B253}"/>
    <cellStyle name="Normal 10 2 12 2 2 4" xfId="18995" xr:uid="{B184E0B9-3E29-4C97-984D-27956DBD2021}"/>
    <cellStyle name="Normal 10 2 12 2 3" xfId="46207" xr:uid="{09D2FBE8-7747-4722-A55A-59159CCEC018}"/>
    <cellStyle name="Normal 10 2 12 2 4" xfId="32557" xr:uid="{F7F486F4-112A-4005-A183-3A9169E5276B}"/>
    <cellStyle name="Normal 10 2 12 2 5" xfId="18994" xr:uid="{C3DE4374-81F1-4A8E-BA04-1ED9A2F6CD6D}"/>
    <cellStyle name="Normal 10 2 12 3" xfId="5067" xr:uid="{884C5BCB-5BFF-4F6C-B1A1-040A6CAFC51F}"/>
    <cellStyle name="Normal 10 2 12 3 2" xfId="5068" xr:uid="{33A5F796-ADB1-4811-8C67-9FF4CECE1E84}"/>
    <cellStyle name="Normal 10 2 12 3 2 2" xfId="46210" xr:uid="{FAF99803-B5DB-41CC-BF4E-54607671AB95}"/>
    <cellStyle name="Normal 10 2 12 3 2 3" xfId="32560" xr:uid="{C71E995E-9FF7-495E-ACCD-32907A98E45F}"/>
    <cellStyle name="Normal 10 2 12 3 2 4" xfId="18997" xr:uid="{7DDE4D41-1456-4ABC-9A68-4F595A2FF678}"/>
    <cellStyle name="Normal 10 2 12 3 3" xfId="46209" xr:uid="{D7162FA3-551F-4245-962F-30D304F71EA7}"/>
    <cellStyle name="Normal 10 2 12 3 4" xfId="32559" xr:uid="{1035D7AF-3D67-446B-9B65-3FDDFD479137}"/>
    <cellStyle name="Normal 10 2 12 3 5" xfId="18996" xr:uid="{9983E900-25DC-4E64-B94D-5B1322944338}"/>
    <cellStyle name="Normal 10 2 12 4" xfId="5069" xr:uid="{FF1DF3DF-C5FB-4C80-87E2-60EE8EC66F77}"/>
    <cellStyle name="Normal 10 2 12 4 2" xfId="46211" xr:uid="{A30F471A-A091-4FA8-8468-5900FA055E2C}"/>
    <cellStyle name="Normal 10 2 12 4 3" xfId="32561" xr:uid="{5678C0D6-7D5D-474B-88A2-1E31C25D1E64}"/>
    <cellStyle name="Normal 10 2 12 4 4" xfId="18998" xr:uid="{B86050F0-A211-4083-8D68-EC693B094FA6}"/>
    <cellStyle name="Normal 10 2 12 5" xfId="46206" xr:uid="{06EC30DE-3AFE-4638-9FCF-40DE0C8EAC1C}"/>
    <cellStyle name="Normal 10 2 12 6" xfId="32556" xr:uid="{974A5269-8314-4DD8-91D1-490F478D1932}"/>
    <cellStyle name="Normal 10 2 12 7" xfId="18993" xr:uid="{9B38ECC1-743C-485A-AD5A-1C28723F381E}"/>
    <cellStyle name="Normal 10 2 13" xfId="5070" xr:uid="{9639296B-9409-4685-B448-EF4B26B767D5}"/>
    <cellStyle name="Normal 10 2 13 2" xfId="5071" xr:uid="{A7625065-FADE-45B6-B0E5-6579FEF2F58D}"/>
    <cellStyle name="Normal 10 2 13 2 2" xfId="5072" xr:uid="{7D9141FE-A9A9-49C7-9BF3-EC4838848E77}"/>
    <cellStyle name="Normal 10 2 13 2 2 2" xfId="46214" xr:uid="{3CC66E0A-4C8D-4B11-A40E-07EAB081CD21}"/>
    <cellStyle name="Normal 10 2 13 2 2 3" xfId="32564" xr:uid="{8018B147-34C6-41F7-86E0-3F67903AF3BB}"/>
    <cellStyle name="Normal 10 2 13 2 2 4" xfId="19001" xr:uid="{781175B5-9A03-410F-AF7F-D1421FFE7D5E}"/>
    <cellStyle name="Normal 10 2 13 2 3" xfId="46213" xr:uid="{0B6E975C-6E74-4475-A2D6-912A344B032F}"/>
    <cellStyle name="Normal 10 2 13 2 4" xfId="32563" xr:uid="{97043D14-CBE8-4276-89CB-A82750CC2717}"/>
    <cellStyle name="Normal 10 2 13 2 5" xfId="19000" xr:uid="{A3D82311-E41E-496F-B43B-15729CE3C57E}"/>
    <cellStyle name="Normal 10 2 13 3" xfId="5073" xr:uid="{230E8B2B-1076-4CA1-9E54-2E8EBAD0DBF1}"/>
    <cellStyle name="Normal 10 2 13 3 2" xfId="5074" xr:uid="{709A4DB8-C91E-4446-9B52-53B5AEA24070}"/>
    <cellStyle name="Normal 10 2 13 3 2 2" xfId="46216" xr:uid="{D80FC23C-E3F3-4EE4-87D7-A919D398060A}"/>
    <cellStyle name="Normal 10 2 13 3 2 3" xfId="32566" xr:uid="{08D6F7E1-50A2-4AE3-9388-3EA825029C26}"/>
    <cellStyle name="Normal 10 2 13 3 2 4" xfId="19003" xr:uid="{34E64B52-B0CD-4F72-9D3B-6B92B63BDFE0}"/>
    <cellStyle name="Normal 10 2 13 3 3" xfId="46215" xr:uid="{7853D2C4-32BF-49A4-91F2-43ED6B57157B}"/>
    <cellStyle name="Normal 10 2 13 3 4" xfId="32565" xr:uid="{F4176A3A-04F7-4E63-982D-5317FB1EEA17}"/>
    <cellStyle name="Normal 10 2 13 3 5" xfId="19002" xr:uid="{3887F7AB-B4DE-4939-8D39-D524FE292FE9}"/>
    <cellStyle name="Normal 10 2 13 4" xfId="5075" xr:uid="{B972CFF0-A9A9-4A35-976C-1CDCB53461E9}"/>
    <cellStyle name="Normal 10 2 13 4 2" xfId="46217" xr:uid="{F86B82AB-D81B-4ADA-9E33-268283CAFEBD}"/>
    <cellStyle name="Normal 10 2 13 4 3" xfId="32567" xr:uid="{F12AC7BF-2F42-428E-8888-A7AEDC6C0245}"/>
    <cellStyle name="Normal 10 2 13 4 4" xfId="19004" xr:uid="{0D9EEAE9-745E-4CA9-8DF7-48C0A5080D52}"/>
    <cellStyle name="Normal 10 2 13 5" xfId="46212" xr:uid="{6E936A3E-2F34-408D-82C2-C81A9CBFF5BB}"/>
    <cellStyle name="Normal 10 2 13 6" xfId="32562" xr:uid="{E5C9D5B3-A4E6-42EA-947C-8527746709A6}"/>
    <cellStyle name="Normal 10 2 13 7" xfId="18999" xr:uid="{5EB100C6-8142-4C5E-9523-75F2C1919E87}"/>
    <cellStyle name="Normal 10 2 14" xfId="5076" xr:uid="{D625D067-46E5-4A42-9C92-3234122C9C09}"/>
    <cellStyle name="Normal 10 2 14 2" xfId="5077" xr:uid="{0AD308F7-EAA4-468B-A0F5-D3331A57D1C4}"/>
    <cellStyle name="Normal 10 2 14 2 2" xfId="5078" xr:uid="{5515E82B-9F9A-4404-A55D-0F9A16E913C9}"/>
    <cellStyle name="Normal 10 2 14 2 2 2" xfId="5079" xr:uid="{316E2F5F-4966-42E9-BE55-10B403A6537C}"/>
    <cellStyle name="Normal 10 2 14 2 2 2 2" xfId="46221" xr:uid="{DCC1E696-6CA2-46E3-A7D6-2CA28FD3DD48}"/>
    <cellStyle name="Normal 10 2 14 2 2 2 3" xfId="32571" xr:uid="{673D3D76-543D-4F1C-9800-881B73903918}"/>
    <cellStyle name="Normal 10 2 14 2 2 2 4" xfId="19008" xr:uid="{C6114D4A-276B-4D5C-84E9-66C309F9A230}"/>
    <cellStyle name="Normal 10 2 14 2 2 3" xfId="46220" xr:uid="{0CA59F1D-5AA2-4735-B2C2-DC756394AA00}"/>
    <cellStyle name="Normal 10 2 14 2 2 4" xfId="32570" xr:uid="{85B4024A-8E47-49F7-8B57-BCBD79EBC6F7}"/>
    <cellStyle name="Normal 10 2 14 2 2 5" xfId="19007" xr:uid="{8C4649F8-201E-43CE-AEA1-C22123E1EED3}"/>
    <cellStyle name="Normal 10 2 14 2 3" xfId="5080" xr:uid="{2876C155-B20B-4152-AE5A-1196CAF34FF1}"/>
    <cellStyle name="Normal 10 2 14 2 3 2" xfId="5081" xr:uid="{94F9346A-92A1-4C18-BFD2-50460AFED119}"/>
    <cellStyle name="Normal 10 2 14 2 3 2 2" xfId="46223" xr:uid="{30D4F09E-FC57-498E-B12B-E29A7F94D551}"/>
    <cellStyle name="Normal 10 2 14 2 3 2 3" xfId="32573" xr:uid="{3C60F3D1-9F43-444A-9480-695FBA60310A}"/>
    <cellStyle name="Normal 10 2 14 2 3 2 4" xfId="19010" xr:uid="{3E23BB2D-3EF9-492B-A242-1E0006DC50EC}"/>
    <cellStyle name="Normal 10 2 14 2 3 3" xfId="46222" xr:uid="{8FF74FA0-8254-4800-91B0-2E0A1810A512}"/>
    <cellStyle name="Normal 10 2 14 2 3 4" xfId="32572" xr:uid="{41F1F327-1460-4211-986D-D465C40DC856}"/>
    <cellStyle name="Normal 10 2 14 2 3 5" xfId="19009" xr:uid="{CE87ACE2-5117-4D59-BD85-13DC588ADAB7}"/>
    <cellStyle name="Normal 10 2 14 2 4" xfId="5082" xr:uid="{FAB2CFDB-52BE-40D8-A60E-AC3996105AA6}"/>
    <cellStyle name="Normal 10 2 14 2 4 2" xfId="46224" xr:uid="{701C16D9-D176-4020-B846-0AA253AE1E1D}"/>
    <cellStyle name="Normal 10 2 14 2 4 3" xfId="32574" xr:uid="{C3E1DD8F-0FB3-4AB5-A631-1F5CBDB1A025}"/>
    <cellStyle name="Normal 10 2 14 2 4 4" xfId="19011" xr:uid="{E71DD023-A578-4A71-9F77-DF3D56B54150}"/>
    <cellStyle name="Normal 10 2 14 2 5" xfId="46219" xr:uid="{2821ABDA-3B18-4FE6-B266-17D97A037770}"/>
    <cellStyle name="Normal 10 2 14 2 6" xfId="32569" xr:uid="{6107340D-51F6-4E0B-B09B-3F98C26E452C}"/>
    <cellStyle name="Normal 10 2 14 2 7" xfId="19006" xr:uid="{B783C72F-3CFA-4EEE-AE8F-518D5651B659}"/>
    <cellStyle name="Normal 10 2 14 3" xfId="46218" xr:uid="{EFD4B520-3E2C-4CCB-8475-1B4D52F6EF5A}"/>
    <cellStyle name="Normal 10 2 14 4" xfId="32568" xr:uid="{B539A0B2-EA82-4CCB-A0A3-170D42574C95}"/>
    <cellStyle name="Normal 10 2 14 5" xfId="19005" xr:uid="{25349DF2-2CDC-4B41-8181-745EDFE7C519}"/>
    <cellStyle name="Normal 10 2 15" xfId="5083" xr:uid="{09FA2584-2005-4859-87E2-953175782922}"/>
    <cellStyle name="Normal 10 2 15 2" xfId="46225" xr:uid="{EE016FA6-EAF8-4F2D-88CD-C20CFC16E587}"/>
    <cellStyle name="Normal 10 2 15 3" xfId="32575" xr:uid="{B73DFD06-BCF2-482F-B2CC-FC70D2144652}"/>
    <cellStyle name="Normal 10 2 15 4" xfId="19012" xr:uid="{4F3152D5-CE95-4A7D-941E-042633825DA2}"/>
    <cellStyle name="Normal 10 2 16" xfId="5084" xr:uid="{8473131D-3B08-48A7-B2D8-C740CDF96E64}"/>
    <cellStyle name="Normal 10 2 16 2" xfId="46226" xr:uid="{4C97429C-B32D-44F2-A885-F76F0AE0CBB3}"/>
    <cellStyle name="Normal 10 2 16 3" xfId="32576" xr:uid="{3D00A6F3-C5EE-4FEA-8C52-F264A6B0F704}"/>
    <cellStyle name="Normal 10 2 16 4" xfId="19013" xr:uid="{5AD0A63E-583F-4135-A15E-77CEB6B9D89F}"/>
    <cellStyle name="Normal 10 2 17" xfId="5085" xr:uid="{9ADCD715-BD46-479F-87C3-856940044B56}"/>
    <cellStyle name="Normal 10 2 17 2" xfId="46227" xr:uid="{505DAED4-A324-469E-9C0B-ACD496100E16}"/>
    <cellStyle name="Normal 10 2 17 3" xfId="32577" xr:uid="{AD96DE32-95B4-40A5-8768-FA7B4D5D7753}"/>
    <cellStyle name="Normal 10 2 17 4" xfId="19014" xr:uid="{B1551EAF-FA4D-41B1-9AF3-849A196F0E29}"/>
    <cellStyle name="Normal 10 2 18" xfId="5086" xr:uid="{2C030027-C353-47A0-889E-1443427A4FF3}"/>
    <cellStyle name="Normal 10 2 18 2" xfId="46228" xr:uid="{85FDB0C7-3CE4-4864-BFEF-52FA36C61E4A}"/>
    <cellStyle name="Normal 10 2 18 3" xfId="32578" xr:uid="{27229BCA-BBD0-470E-810D-25101DFF0E6A}"/>
    <cellStyle name="Normal 10 2 18 4" xfId="19015" xr:uid="{D6A7277A-EACF-42AD-A66E-8F009519BECA}"/>
    <cellStyle name="Normal 10 2 19" xfId="5087" xr:uid="{D67A5B21-19A5-4543-B789-2C1A049ABC5D}"/>
    <cellStyle name="Normal 10 2 19 2" xfId="46229" xr:uid="{63E2A8B6-459C-4607-9A82-E0B4BBC72AAE}"/>
    <cellStyle name="Normal 10 2 19 3" xfId="32579" xr:uid="{E61D79D2-00BB-49D7-993C-F9BA78F8AD69}"/>
    <cellStyle name="Normal 10 2 19 4" xfId="19016" xr:uid="{F3847221-D453-4B33-8C95-FA6AD9703DA4}"/>
    <cellStyle name="Normal 10 2 2" xfId="5088" xr:uid="{7D347B38-A498-4836-BA5C-F1D35163CCA5}"/>
    <cellStyle name="Normal 10 2 2 10" xfId="5089" xr:uid="{D3CAFB4C-DB42-4735-A3AA-EA400BF000A6}"/>
    <cellStyle name="Normal 10 2 2 10 2" xfId="5090" xr:uid="{F67D22C3-D903-4F96-A9D7-9A0C3A13412D}"/>
    <cellStyle name="Normal 10 2 2 10 2 2" xfId="5091" xr:uid="{919DEF74-DFE1-4483-9B2C-8148FED3664A}"/>
    <cellStyle name="Normal 10 2 2 10 2 2 2" xfId="46233" xr:uid="{926BD6B6-0D01-4FD9-8733-BC04491B5534}"/>
    <cellStyle name="Normal 10 2 2 10 2 2 3" xfId="32583" xr:uid="{02345FB6-FAB9-4138-810C-FD58DD83607D}"/>
    <cellStyle name="Normal 10 2 2 10 2 2 4" xfId="19020" xr:uid="{23097C65-A227-4836-8509-B425C6F3FD4F}"/>
    <cellStyle name="Normal 10 2 2 10 2 3" xfId="46232" xr:uid="{23AEF2CA-FAEE-4601-B01A-BB545EF7147E}"/>
    <cellStyle name="Normal 10 2 2 10 2 4" xfId="32582" xr:uid="{21F0E28F-18A4-4318-9466-10BEBBDA646A}"/>
    <cellStyle name="Normal 10 2 2 10 2 5" xfId="19019" xr:uid="{FC763360-60D4-4657-AB02-D0E83A03BE1B}"/>
    <cellStyle name="Normal 10 2 2 10 3" xfId="5092" xr:uid="{1F585284-A3A9-49BD-82F6-D206A952A1D8}"/>
    <cellStyle name="Normal 10 2 2 10 3 2" xfId="5093" xr:uid="{818D7CCF-150B-4692-86E6-C15C63C6FE34}"/>
    <cellStyle name="Normal 10 2 2 10 3 2 2" xfId="46235" xr:uid="{1F43D18F-12B3-45F6-8740-9F43C35F0F99}"/>
    <cellStyle name="Normal 10 2 2 10 3 2 3" xfId="32585" xr:uid="{30B1ABFE-2F41-4ECD-B70C-3F9C69C1875F}"/>
    <cellStyle name="Normal 10 2 2 10 3 2 4" xfId="19022" xr:uid="{D9649B30-CA76-4E19-99B5-478B3A2F1C24}"/>
    <cellStyle name="Normal 10 2 2 10 3 3" xfId="46234" xr:uid="{60D9CECF-7294-4E7D-BC22-77DC9D0B8F12}"/>
    <cellStyle name="Normal 10 2 2 10 3 4" xfId="32584" xr:uid="{B6B74267-3A87-4D8B-A612-B10D096B868C}"/>
    <cellStyle name="Normal 10 2 2 10 3 5" xfId="19021" xr:uid="{8637E2CC-F493-4999-B02A-B285F1992FDB}"/>
    <cellStyle name="Normal 10 2 2 10 4" xfId="5094" xr:uid="{7A114BDB-2E85-4E79-B9B8-E5880DF23C65}"/>
    <cellStyle name="Normal 10 2 2 10 4 2" xfId="46236" xr:uid="{27426DA2-C884-4D8C-B0B8-69912752E8FD}"/>
    <cellStyle name="Normal 10 2 2 10 4 3" xfId="32586" xr:uid="{5EA640D6-1109-4C0F-881B-7B3008263A7C}"/>
    <cellStyle name="Normal 10 2 2 10 4 4" xfId="19023" xr:uid="{78D68676-CE74-4090-AC13-7B0D015DF5CD}"/>
    <cellStyle name="Normal 10 2 2 10 5" xfId="46231" xr:uid="{6C037E36-1118-4AA5-9AED-E7F7DC840772}"/>
    <cellStyle name="Normal 10 2 2 10 6" xfId="32581" xr:uid="{8574F842-9B2F-4941-A648-810B7B865DF0}"/>
    <cellStyle name="Normal 10 2 2 10 7" xfId="19018" xr:uid="{91ED972D-6EDB-47D2-877F-49006F304D4E}"/>
    <cellStyle name="Normal 10 2 2 11" xfId="5095" xr:uid="{5176F645-B46C-4B99-A485-AB18AE787FEA}"/>
    <cellStyle name="Normal 10 2 2 11 2" xfId="5096" xr:uid="{ED3A19BE-B9D2-435C-8736-7F19E903F36A}"/>
    <cellStyle name="Normal 10 2 2 11 2 2" xfId="5097" xr:uid="{B73481B2-DE22-4699-A99C-2FA606CB0087}"/>
    <cellStyle name="Normal 10 2 2 11 2 2 2" xfId="46239" xr:uid="{BAD60753-C041-4FBF-B252-F466C17F187C}"/>
    <cellStyle name="Normal 10 2 2 11 2 2 3" xfId="32589" xr:uid="{5F9C92A2-7A26-4486-87CF-0E37A3F63991}"/>
    <cellStyle name="Normal 10 2 2 11 2 2 4" xfId="19026" xr:uid="{F4C50DEC-B65E-49B6-83F7-2CA02A2C3962}"/>
    <cellStyle name="Normal 10 2 2 11 2 3" xfId="46238" xr:uid="{B9F40E2F-6D65-428D-9537-32153019D27D}"/>
    <cellStyle name="Normal 10 2 2 11 2 4" xfId="32588" xr:uid="{B5745BEA-1C99-446C-B4B5-36AB0853B342}"/>
    <cellStyle name="Normal 10 2 2 11 2 5" xfId="19025" xr:uid="{06FABBB9-9B70-4DD3-AAB6-5C6278762455}"/>
    <cellStyle name="Normal 10 2 2 11 3" xfId="5098" xr:uid="{7D5C8DC7-DEEE-435B-AE16-42C6AD5E24F5}"/>
    <cellStyle name="Normal 10 2 2 11 3 2" xfId="5099" xr:uid="{9957456F-746B-4A33-94D0-0FAC40977D62}"/>
    <cellStyle name="Normal 10 2 2 11 3 2 2" xfId="46241" xr:uid="{B797BEB3-14E2-4E3D-AE06-7CFF887C1043}"/>
    <cellStyle name="Normal 10 2 2 11 3 2 3" xfId="32591" xr:uid="{1B9FFAA2-C318-4CD4-B7CF-2DD2595BCD18}"/>
    <cellStyle name="Normal 10 2 2 11 3 2 4" xfId="19028" xr:uid="{712576DA-2B71-4C09-BC63-8EA6F5E359D6}"/>
    <cellStyle name="Normal 10 2 2 11 3 3" xfId="46240" xr:uid="{58F4F4D3-CBF4-4CE5-8B53-D3FF13FBBFC8}"/>
    <cellStyle name="Normal 10 2 2 11 3 4" xfId="32590" xr:uid="{04945AE7-4D68-4447-936E-413D933D1C36}"/>
    <cellStyle name="Normal 10 2 2 11 3 5" xfId="19027" xr:uid="{6FF4E5DE-1ADE-40A9-932A-F741924970F1}"/>
    <cellStyle name="Normal 10 2 2 11 4" xfId="5100" xr:uid="{FA620751-556A-4368-9BA7-3D111F23F17E}"/>
    <cellStyle name="Normal 10 2 2 11 4 2" xfId="46242" xr:uid="{75B2F727-4665-485E-8C1D-A42E8AB3E76B}"/>
    <cellStyle name="Normal 10 2 2 11 4 3" xfId="32592" xr:uid="{88637B4B-2661-444F-975C-51B76AD2AFCB}"/>
    <cellStyle name="Normal 10 2 2 11 4 4" xfId="19029" xr:uid="{0636FE3B-6E2C-43A1-97A5-D8F71D657BA7}"/>
    <cellStyle name="Normal 10 2 2 11 5" xfId="46237" xr:uid="{1D0C3C1E-3F4C-43F6-AC37-52C186B7DB2C}"/>
    <cellStyle name="Normal 10 2 2 11 6" xfId="32587" xr:uid="{BDD5208C-D8EB-4A4C-8829-5DE76E609D7B}"/>
    <cellStyle name="Normal 10 2 2 11 7" xfId="19024" xr:uid="{B676685B-AED7-4755-B8C0-71F3308743B9}"/>
    <cellStyle name="Normal 10 2 2 12" xfId="5101" xr:uid="{5E37BE98-DCA8-4657-95B7-2B54C1B320A9}"/>
    <cellStyle name="Normal 10 2 2 12 2" xfId="5102" xr:uid="{B47372D6-FE7B-46DA-876B-F88594358040}"/>
    <cellStyle name="Normal 10 2 2 12 2 2" xfId="5103" xr:uid="{8636C915-4637-42E9-9DF5-6AC66142B010}"/>
    <cellStyle name="Normal 10 2 2 12 2 2 2" xfId="46245" xr:uid="{243BBC49-20DB-432B-98BE-CD344A8741F3}"/>
    <cellStyle name="Normal 10 2 2 12 2 2 3" xfId="32595" xr:uid="{CDCE2F9E-42F0-4D00-8ACD-F00777C777B6}"/>
    <cellStyle name="Normal 10 2 2 12 2 2 4" xfId="19032" xr:uid="{E8EFD667-AC57-45AB-96E0-F7701EE05299}"/>
    <cellStyle name="Normal 10 2 2 12 2 3" xfId="46244" xr:uid="{7DADCE52-5FD7-407C-B552-7280C40CAE19}"/>
    <cellStyle name="Normal 10 2 2 12 2 4" xfId="32594" xr:uid="{D8BD60D1-4BC9-417C-96F2-83F68DEEBA58}"/>
    <cellStyle name="Normal 10 2 2 12 2 5" xfId="19031" xr:uid="{FE3CE521-BD6A-41B0-8640-CF73888CE852}"/>
    <cellStyle name="Normal 10 2 2 12 3" xfId="5104" xr:uid="{55F234DF-56B8-4D09-A38A-EE7AE4D51927}"/>
    <cellStyle name="Normal 10 2 2 12 3 2" xfId="5105" xr:uid="{57FE2463-0727-471E-95EF-9607A0D2F6F0}"/>
    <cellStyle name="Normal 10 2 2 12 3 2 2" xfId="46247" xr:uid="{6CE1F49D-15BA-4C3B-8BBD-954B6491D5C8}"/>
    <cellStyle name="Normal 10 2 2 12 3 2 3" xfId="32597" xr:uid="{22DFC2A8-856F-44D0-9298-9554D30FCBAA}"/>
    <cellStyle name="Normal 10 2 2 12 3 2 4" xfId="19034" xr:uid="{2C0B44C8-43A8-4AC2-A8FA-168A6D4CC0B1}"/>
    <cellStyle name="Normal 10 2 2 12 3 3" xfId="46246" xr:uid="{2239749C-AF86-4AF2-825B-0A8EB24E2D20}"/>
    <cellStyle name="Normal 10 2 2 12 3 4" xfId="32596" xr:uid="{036DB0E2-FF6E-49D8-ACF5-59A67D17B197}"/>
    <cellStyle name="Normal 10 2 2 12 3 5" xfId="19033" xr:uid="{E466E0F9-731B-4DD6-AD7A-3A0C38CA7E35}"/>
    <cellStyle name="Normal 10 2 2 12 4" xfId="5106" xr:uid="{DCA0207F-0241-4814-ACCC-5E587D6BACD2}"/>
    <cellStyle name="Normal 10 2 2 12 4 2" xfId="46248" xr:uid="{4A5968CA-F353-42D7-8802-3EF353BB504C}"/>
    <cellStyle name="Normal 10 2 2 12 4 3" xfId="32598" xr:uid="{93BB8BBE-38AB-46AA-BF16-450321D50264}"/>
    <cellStyle name="Normal 10 2 2 12 4 4" xfId="19035" xr:uid="{32A87356-8136-4A69-8AE0-B766D3420C6E}"/>
    <cellStyle name="Normal 10 2 2 12 5" xfId="46243" xr:uid="{D9E6BE65-C2B5-493E-9F46-09D5DFB70D03}"/>
    <cellStyle name="Normal 10 2 2 12 6" xfId="32593" xr:uid="{59BCC779-6A80-474D-8102-394FA327DE34}"/>
    <cellStyle name="Normal 10 2 2 12 7" xfId="19030" xr:uid="{09658E43-1587-4FC4-8981-9CE97D048756}"/>
    <cellStyle name="Normal 10 2 2 13" xfId="5107" xr:uid="{69AEEDF2-0187-41D6-8166-270771EAAB97}"/>
    <cellStyle name="Normal 10 2 2 13 2" xfId="5108" xr:uid="{876CFA6E-4D9E-4CC1-A406-5477886725A0}"/>
    <cellStyle name="Normal 10 2 2 13 2 2" xfId="5109" xr:uid="{5D26D1B6-0104-4364-A592-9E3A841012A5}"/>
    <cellStyle name="Normal 10 2 2 13 2 2 2" xfId="46251" xr:uid="{7961C6BF-412E-4025-8543-C16AC819DDD7}"/>
    <cellStyle name="Normal 10 2 2 13 2 2 3" xfId="32601" xr:uid="{EFB34657-6EC3-479C-9807-A6E88C64548D}"/>
    <cellStyle name="Normal 10 2 2 13 2 2 4" xfId="19038" xr:uid="{33F5DFD5-D705-4C2C-BEBD-B67BFD38BB9B}"/>
    <cellStyle name="Normal 10 2 2 13 2 3" xfId="46250" xr:uid="{7F151EC4-8C02-4786-A021-E01991E723EF}"/>
    <cellStyle name="Normal 10 2 2 13 2 4" xfId="32600" xr:uid="{D3947144-1232-43AC-ACBF-C8EE8AFC3A3D}"/>
    <cellStyle name="Normal 10 2 2 13 2 5" xfId="19037" xr:uid="{040778BC-335F-4145-80E8-F83409CF3066}"/>
    <cellStyle name="Normal 10 2 2 13 3" xfId="5110" xr:uid="{906BC25E-3E56-405E-B0F3-FA790F665357}"/>
    <cellStyle name="Normal 10 2 2 13 3 2" xfId="5111" xr:uid="{3E8156C9-6350-4338-87FA-B49B597508F0}"/>
    <cellStyle name="Normal 10 2 2 13 3 2 2" xfId="46253" xr:uid="{61598940-23B4-4E80-A044-631A81D41720}"/>
    <cellStyle name="Normal 10 2 2 13 3 2 3" xfId="32603" xr:uid="{85C7E8EF-57D2-46DA-A1E7-737D2C5764E0}"/>
    <cellStyle name="Normal 10 2 2 13 3 2 4" xfId="19040" xr:uid="{F50B96E2-8428-461D-B0D0-B9F80BD53EDF}"/>
    <cellStyle name="Normal 10 2 2 13 3 3" xfId="46252" xr:uid="{84A7E728-F621-4325-855A-EF4D755CEC33}"/>
    <cellStyle name="Normal 10 2 2 13 3 4" xfId="32602" xr:uid="{0DA8DA0D-78A0-42DB-BA21-A606A0D8ADD4}"/>
    <cellStyle name="Normal 10 2 2 13 3 5" xfId="19039" xr:uid="{6D92EAA8-9353-4393-AF14-1AD26086034F}"/>
    <cellStyle name="Normal 10 2 2 13 4" xfId="5112" xr:uid="{7E2477A7-7FF3-4D70-8AE9-B0E0E765AA60}"/>
    <cellStyle name="Normal 10 2 2 13 4 2" xfId="46254" xr:uid="{105CE129-B3F1-4408-BE38-932A533540A7}"/>
    <cellStyle name="Normal 10 2 2 13 4 3" xfId="32604" xr:uid="{F67D25E4-0077-48C0-9BF9-32F7B2B8323D}"/>
    <cellStyle name="Normal 10 2 2 13 4 4" xfId="19041" xr:uid="{7ACF459B-4C0E-4130-89D6-3A93B626E65D}"/>
    <cellStyle name="Normal 10 2 2 13 5" xfId="46249" xr:uid="{A4AD4D42-234B-4D5F-80AD-87BE4C97DFA7}"/>
    <cellStyle name="Normal 10 2 2 13 6" xfId="32599" xr:uid="{CCCB5727-A114-49B9-ABE7-0B9A06453C4C}"/>
    <cellStyle name="Normal 10 2 2 13 7" xfId="19036" xr:uid="{DE586BC5-E51D-4FC4-90BF-4C562BEAC3C5}"/>
    <cellStyle name="Normal 10 2 2 14" xfId="5113" xr:uid="{05ADDC85-AA7D-4576-81D2-C12BC6BE8A53}"/>
    <cellStyle name="Normal 10 2 2 14 2" xfId="5114" xr:uid="{4B474597-5D0F-4813-9840-43D4224C0BB7}"/>
    <cellStyle name="Normal 10 2 2 14 2 2" xfId="5115" xr:uid="{271F985D-E676-4A45-8CA0-1117256E30DC}"/>
    <cellStyle name="Normal 10 2 2 14 2 2 2" xfId="46257" xr:uid="{14DDB642-25A5-492A-B7E2-78A742169A36}"/>
    <cellStyle name="Normal 10 2 2 14 2 2 3" xfId="32607" xr:uid="{E68D4391-9DC0-4275-A902-FABB8257C304}"/>
    <cellStyle name="Normal 10 2 2 14 2 2 4" xfId="19044" xr:uid="{50B6F3B5-3230-4131-B5AE-BE6CE138AEDF}"/>
    <cellStyle name="Normal 10 2 2 14 2 3" xfId="46256" xr:uid="{15688F7E-A10F-49FE-823C-96EA08F7733F}"/>
    <cellStyle name="Normal 10 2 2 14 2 4" xfId="32606" xr:uid="{56A3907A-048A-4F54-B36E-567AA8BA9B52}"/>
    <cellStyle name="Normal 10 2 2 14 2 5" xfId="19043" xr:uid="{A924C849-252F-4896-9175-DC03951E922F}"/>
    <cellStyle name="Normal 10 2 2 14 3" xfId="5116" xr:uid="{2447E03C-8149-43F5-869C-B77032D4DFB2}"/>
    <cellStyle name="Normal 10 2 2 14 3 2" xfId="5117" xr:uid="{A4D876E1-AA5D-40DF-80A7-E71E9DF6F89B}"/>
    <cellStyle name="Normal 10 2 2 14 3 2 2" xfId="46259" xr:uid="{F61B30F1-2298-4CF6-B63B-A45F95F57695}"/>
    <cellStyle name="Normal 10 2 2 14 3 2 3" xfId="32609" xr:uid="{89BCCA80-B4F0-4B24-B505-A26E373812C7}"/>
    <cellStyle name="Normal 10 2 2 14 3 2 4" xfId="19046" xr:uid="{3F2111F6-24E1-4EB6-B968-FA8035DF5E75}"/>
    <cellStyle name="Normal 10 2 2 14 3 3" xfId="46258" xr:uid="{054A131F-2515-43A3-9351-2302A2E828CA}"/>
    <cellStyle name="Normal 10 2 2 14 3 4" xfId="32608" xr:uid="{73491E77-D2E9-4D99-9402-2732286391E0}"/>
    <cellStyle name="Normal 10 2 2 14 3 5" xfId="19045" xr:uid="{FEED810F-88E8-4FFC-A89D-6D243D8709F0}"/>
    <cellStyle name="Normal 10 2 2 14 4" xfId="5118" xr:uid="{3C3300DB-93C6-4A9C-94BA-1DE2DF285F56}"/>
    <cellStyle name="Normal 10 2 2 14 4 2" xfId="46260" xr:uid="{6A92BAB4-3BF3-4239-ACB3-863E5984F2D9}"/>
    <cellStyle name="Normal 10 2 2 14 4 3" xfId="32610" xr:uid="{7C3B81D2-A1EF-4A2F-9A57-E5A7EB428FE9}"/>
    <cellStyle name="Normal 10 2 2 14 4 4" xfId="19047" xr:uid="{C8D13E63-9F89-4209-822B-716CB5C32AFA}"/>
    <cellStyle name="Normal 10 2 2 14 5" xfId="46255" xr:uid="{EF84D7F3-9A92-4D8D-9C75-766E2A562F4C}"/>
    <cellStyle name="Normal 10 2 2 14 6" xfId="32605" xr:uid="{0042C2D7-44DF-45AC-95CB-A7046D2C3528}"/>
    <cellStyle name="Normal 10 2 2 14 7" xfId="19042" xr:uid="{394531F4-7695-49C8-9A46-FF58E95869EE}"/>
    <cellStyle name="Normal 10 2 2 15" xfId="5119" xr:uid="{1F3B6B34-B9D0-4394-8A9D-F20FBEE14521}"/>
    <cellStyle name="Normal 10 2 2 15 2" xfId="5120" xr:uid="{88DC2C39-E5B6-4A41-87A1-9EC963B274A0}"/>
    <cellStyle name="Normal 10 2 2 15 2 2" xfId="5121" xr:uid="{45488C21-9EC7-4722-BA60-3E2764A85013}"/>
    <cellStyle name="Normal 10 2 2 15 2 2 2" xfId="46263" xr:uid="{CC78B02E-E6AC-46EC-84EA-952AA8AE1289}"/>
    <cellStyle name="Normal 10 2 2 15 2 2 3" xfId="32613" xr:uid="{94F6730A-4808-4538-A1E3-12085437D942}"/>
    <cellStyle name="Normal 10 2 2 15 2 2 4" xfId="19050" xr:uid="{0DCF199F-A975-4971-92DB-5895B963B202}"/>
    <cellStyle name="Normal 10 2 2 15 2 3" xfId="46262" xr:uid="{1C455CD7-4277-46D2-8CF4-7A53D24D6158}"/>
    <cellStyle name="Normal 10 2 2 15 2 4" xfId="32612" xr:uid="{8613FED6-BBB9-4E17-BED1-8A2504502F94}"/>
    <cellStyle name="Normal 10 2 2 15 2 5" xfId="19049" xr:uid="{A5C43B47-CA0E-4FBE-B567-8A6B0C302AE2}"/>
    <cellStyle name="Normal 10 2 2 15 3" xfId="5122" xr:uid="{9930A554-AF75-4B3C-8E60-FB5BCAAFE717}"/>
    <cellStyle name="Normal 10 2 2 15 3 2" xfId="5123" xr:uid="{1C173C3F-8C02-4DFB-BAA6-DD53F68028DF}"/>
    <cellStyle name="Normal 10 2 2 15 3 2 2" xfId="46265" xr:uid="{E6C23293-0755-4D80-80B6-3578C509357D}"/>
    <cellStyle name="Normal 10 2 2 15 3 2 3" xfId="32615" xr:uid="{D3C9EA96-4027-49EF-A047-8C7BB8B39052}"/>
    <cellStyle name="Normal 10 2 2 15 3 2 4" xfId="19052" xr:uid="{A240978D-1677-4871-8981-ACC62768386C}"/>
    <cellStyle name="Normal 10 2 2 15 3 3" xfId="46264" xr:uid="{F2CC06ED-B169-4CDB-9B61-BBC90858E1F2}"/>
    <cellStyle name="Normal 10 2 2 15 3 4" xfId="32614" xr:uid="{955068E1-2559-4650-A4E5-4104F162D4D1}"/>
    <cellStyle name="Normal 10 2 2 15 3 5" xfId="19051" xr:uid="{F03E25D2-D363-4E33-9F7F-2329928D1727}"/>
    <cellStyle name="Normal 10 2 2 15 4" xfId="5124" xr:uid="{B455DBD2-BB83-442E-9582-FEB3D150A62A}"/>
    <cellStyle name="Normal 10 2 2 15 4 2" xfId="46266" xr:uid="{165CFFE6-F6F0-46A8-AC3E-4FEB8C679581}"/>
    <cellStyle name="Normal 10 2 2 15 4 3" xfId="32616" xr:uid="{6496317B-A4B0-44E1-A830-581E4D8FCD66}"/>
    <cellStyle name="Normal 10 2 2 15 4 4" xfId="19053" xr:uid="{5D3EEE02-D378-4FEE-AD37-C18DAA60F8AB}"/>
    <cellStyle name="Normal 10 2 2 15 5" xfId="46261" xr:uid="{6C47CE37-3BEC-486E-9865-6F1D8D69FAD3}"/>
    <cellStyle name="Normal 10 2 2 15 6" xfId="32611" xr:uid="{74A8EBB2-1139-45FB-A0FD-08F1FA361F2C}"/>
    <cellStyle name="Normal 10 2 2 15 7" xfId="19048" xr:uid="{01E6ABC7-1A27-4768-9986-F4BF831121A1}"/>
    <cellStyle name="Normal 10 2 2 16" xfId="5125" xr:uid="{8F334C70-C69D-463F-928C-150E5809F346}"/>
    <cellStyle name="Normal 10 2 2 16 2" xfId="5126" xr:uid="{76328C37-B4AE-4EE0-AD71-48FA32DAAD31}"/>
    <cellStyle name="Normal 10 2 2 16 2 2" xfId="5127" xr:uid="{FE21EFF6-56F5-4344-AB59-C9E8A32AC982}"/>
    <cellStyle name="Normal 10 2 2 16 2 2 2" xfId="46269" xr:uid="{6F6145B3-2FB1-4CE6-B951-B3F4907D0B11}"/>
    <cellStyle name="Normal 10 2 2 16 2 2 3" xfId="32619" xr:uid="{2817B68F-1687-4B8E-8E4D-E55BFDC73987}"/>
    <cellStyle name="Normal 10 2 2 16 2 2 4" xfId="19056" xr:uid="{4CF0E053-18E4-4DE7-AC1D-E1B5D356F74D}"/>
    <cellStyle name="Normal 10 2 2 16 2 3" xfId="46268" xr:uid="{D5404470-3E3E-4E22-BF46-EAE7A860AB28}"/>
    <cellStyle name="Normal 10 2 2 16 2 4" xfId="32618" xr:uid="{D4BB60D2-23D2-4FF8-A621-3F467FF21F17}"/>
    <cellStyle name="Normal 10 2 2 16 2 5" xfId="19055" xr:uid="{4EF3FA8A-4F0E-4B83-8D92-37898160DA0F}"/>
    <cellStyle name="Normal 10 2 2 16 3" xfId="5128" xr:uid="{0A7E3410-2B76-4D08-BF3C-EB83D8222B78}"/>
    <cellStyle name="Normal 10 2 2 16 3 2" xfId="5129" xr:uid="{FF6A9698-30F9-4B9A-967B-774818358DB1}"/>
    <cellStyle name="Normal 10 2 2 16 3 2 2" xfId="46271" xr:uid="{5034321E-A1EE-4F6D-9489-E747ADF225EE}"/>
    <cellStyle name="Normal 10 2 2 16 3 2 3" xfId="32621" xr:uid="{2A58D5C7-145C-4D3B-8DB6-1C115A69B1BD}"/>
    <cellStyle name="Normal 10 2 2 16 3 2 4" xfId="19058" xr:uid="{5FA15CF2-2B0D-4FC1-998E-3A82BF606A01}"/>
    <cellStyle name="Normal 10 2 2 16 3 3" xfId="46270" xr:uid="{4FD8DACE-EE03-4BED-A443-6D6F77EC9F24}"/>
    <cellStyle name="Normal 10 2 2 16 3 4" xfId="32620" xr:uid="{A7EAB13C-E0CC-403A-BFFB-3B957FF66916}"/>
    <cellStyle name="Normal 10 2 2 16 3 5" xfId="19057" xr:uid="{ECBD2F6B-5A0C-427E-B6E4-B1C6D142BF9A}"/>
    <cellStyle name="Normal 10 2 2 16 4" xfId="5130" xr:uid="{D0AD1852-4604-4E32-B24A-3A1DA1EF3F4F}"/>
    <cellStyle name="Normal 10 2 2 16 4 2" xfId="46272" xr:uid="{FF4AD0A8-F29F-4D34-875A-0A97BFA58085}"/>
    <cellStyle name="Normal 10 2 2 16 4 3" xfId="32622" xr:uid="{A07D81A1-EEE6-48C0-A3B2-98DF98B44E33}"/>
    <cellStyle name="Normal 10 2 2 16 4 4" xfId="19059" xr:uid="{04E7CBD4-9F30-4DCE-97AF-8404F1CC0B86}"/>
    <cellStyle name="Normal 10 2 2 16 5" xfId="46267" xr:uid="{A903CE0B-4F09-407B-B4A5-8AF2F87750D1}"/>
    <cellStyle name="Normal 10 2 2 16 6" xfId="32617" xr:uid="{CC18387A-5A84-4D99-AE3D-D47CF0523952}"/>
    <cellStyle name="Normal 10 2 2 16 7" xfId="19054" xr:uid="{FA4A6260-FF2E-4360-B406-4BA2286C747E}"/>
    <cellStyle name="Normal 10 2 2 17" xfId="5131" xr:uid="{8954AA31-7A8B-4268-81EE-CF9375E922AE}"/>
    <cellStyle name="Normal 10 2 2 17 2" xfId="5132" xr:uid="{EE508C35-A139-4BFE-A933-19F73F612CA4}"/>
    <cellStyle name="Normal 10 2 2 17 2 2" xfId="46274" xr:uid="{75A67BF0-5FB0-4E13-BACA-22F6BB5516FC}"/>
    <cellStyle name="Normal 10 2 2 17 2 3" xfId="32624" xr:uid="{6C72DAC9-4446-4A0A-A3A9-F312BE509F5A}"/>
    <cellStyle name="Normal 10 2 2 17 2 4" xfId="19061" xr:uid="{8B91FE2B-263C-4FB3-AE93-6FFFCE1859BC}"/>
    <cellStyle name="Normal 10 2 2 17 3" xfId="46273" xr:uid="{052A77DE-30CF-45B6-B43E-A6A8F4F32E55}"/>
    <cellStyle name="Normal 10 2 2 17 4" xfId="32623" xr:uid="{184A50C1-6AF3-467B-813F-E0ED2BCD3E23}"/>
    <cellStyle name="Normal 10 2 2 17 5" xfId="19060" xr:uid="{B259501E-3142-4E42-9DC0-83FA5294F3EE}"/>
    <cellStyle name="Normal 10 2 2 18" xfId="5133" xr:uid="{96EAE9C4-757B-410F-9E65-ECD4635969C1}"/>
    <cellStyle name="Normal 10 2 2 18 2" xfId="5134" xr:uid="{E3603A90-76B6-4082-8786-2292B5E808B6}"/>
    <cellStyle name="Normal 10 2 2 18 2 2" xfId="46276" xr:uid="{044A6A61-8083-47E8-AE2C-2336B50DFA61}"/>
    <cellStyle name="Normal 10 2 2 18 2 3" xfId="32626" xr:uid="{3CB95804-4BBB-4B91-941C-FAB78248AF41}"/>
    <cellStyle name="Normal 10 2 2 18 2 4" xfId="19063" xr:uid="{232DE9E1-1D34-4A6B-8DEF-52EA73B7784A}"/>
    <cellStyle name="Normal 10 2 2 18 3" xfId="46275" xr:uid="{2B522ABD-1999-4C98-B2F4-F6E4F378A9DA}"/>
    <cellStyle name="Normal 10 2 2 18 4" xfId="32625" xr:uid="{07C4D470-7FC6-45DA-9D0F-AFCFB44890B9}"/>
    <cellStyle name="Normal 10 2 2 18 5" xfId="19062" xr:uid="{D4356DAE-2C7C-40A1-A08D-65A82655E1D8}"/>
    <cellStyle name="Normal 10 2 2 19" xfId="5135" xr:uid="{79AC078C-AAD1-40EF-AB5C-9308C60C52B8}"/>
    <cellStyle name="Normal 10 2 2 19 2" xfId="46277" xr:uid="{BCA517B6-E518-4B17-AFC7-13638FEC9B5E}"/>
    <cellStyle name="Normal 10 2 2 19 3" xfId="32627" xr:uid="{EFCF4557-EBD7-47A3-B631-08E8C122B0B8}"/>
    <cellStyle name="Normal 10 2 2 19 4" xfId="19064" xr:uid="{10928434-3DA1-4868-BA59-CF104D6D77F5}"/>
    <cellStyle name="Normal 10 2 2 2" xfId="5136" xr:uid="{E62A50FB-F90C-49D3-8E5A-DCAD87890EAA}"/>
    <cellStyle name="Normal 10 2 2 2 10" xfId="5137" xr:uid="{CC9A9A04-BBC7-40F9-A199-8610E29AB2E2}"/>
    <cellStyle name="Normal 10 2 2 2 10 2" xfId="46279" xr:uid="{329BA611-64AA-44A7-8A49-322ED3FED517}"/>
    <cellStyle name="Normal 10 2 2 2 10 3" xfId="32629" xr:uid="{1B6CFBCE-C155-480B-9030-30404C5F994F}"/>
    <cellStyle name="Normal 10 2 2 2 10 4" xfId="19066" xr:uid="{E90F3074-B13A-47A8-84E7-AEC5BDA101A7}"/>
    <cellStyle name="Normal 10 2 2 2 11" xfId="5138" xr:uid="{71E82DC1-B024-4019-B282-BB0A63E210CE}"/>
    <cellStyle name="Normal 10 2 2 2 11 2" xfId="5139" xr:uid="{54AF979A-66BA-413F-92B7-9507B0845DDE}"/>
    <cellStyle name="Normal 10 2 2 2 11 2 2" xfId="5140" xr:uid="{1913F38E-2EC8-4AF1-BE34-4866D442E001}"/>
    <cellStyle name="Normal 10 2 2 2 11 2 2 2" xfId="46282" xr:uid="{F6ECBFD8-31A4-470A-899E-E42EF9EEC2D3}"/>
    <cellStyle name="Normal 10 2 2 2 11 2 2 3" xfId="32632" xr:uid="{E3FDE0B6-DBF5-453B-A9B1-9E4AC9DB1078}"/>
    <cellStyle name="Normal 10 2 2 2 11 2 2 4" xfId="19069" xr:uid="{E1FF8701-9BD1-486F-BF4A-64320EB007F0}"/>
    <cellStyle name="Normal 10 2 2 2 11 2 3" xfId="46281" xr:uid="{DCCB74CC-FD6D-4332-A4A3-7C7BD4F234EE}"/>
    <cellStyle name="Normal 10 2 2 2 11 2 4" xfId="32631" xr:uid="{3CBDB89C-B191-4AD8-BE7F-DB3D85F40E21}"/>
    <cellStyle name="Normal 10 2 2 2 11 2 5" xfId="19068" xr:uid="{E75E4A37-3BB0-479C-83F1-E95E30D6FAF6}"/>
    <cellStyle name="Normal 10 2 2 2 11 3" xfId="5141" xr:uid="{383E7277-611D-4E25-9B8A-42CE7FC77D51}"/>
    <cellStyle name="Normal 10 2 2 2 11 3 2" xfId="5142" xr:uid="{82594ACA-5FC0-482E-9EA1-DDFBAF4DBDC2}"/>
    <cellStyle name="Normal 10 2 2 2 11 3 2 2" xfId="46284" xr:uid="{AA361208-BFFA-4C4E-A6FF-F161F31E0B44}"/>
    <cellStyle name="Normal 10 2 2 2 11 3 2 3" xfId="32634" xr:uid="{4FC7A740-5151-4271-B585-73C09C2AC26C}"/>
    <cellStyle name="Normal 10 2 2 2 11 3 2 4" xfId="19071" xr:uid="{C24B049C-EA56-4E43-ABBB-446977F467B2}"/>
    <cellStyle name="Normal 10 2 2 2 11 3 3" xfId="46283" xr:uid="{1A0759CC-C142-4F7C-9249-0DEE8010DE49}"/>
    <cellStyle name="Normal 10 2 2 2 11 3 4" xfId="32633" xr:uid="{715D68DB-1839-4892-A318-E80C04E866EA}"/>
    <cellStyle name="Normal 10 2 2 2 11 3 5" xfId="19070" xr:uid="{7CA1022F-FE0F-4C41-B4D7-39F355CC3F32}"/>
    <cellStyle name="Normal 10 2 2 2 11 4" xfId="5143" xr:uid="{57CB6440-523E-4F93-BF92-83F91FF2A2F8}"/>
    <cellStyle name="Normal 10 2 2 2 11 4 2" xfId="46285" xr:uid="{42091C72-4D21-497A-A614-8B4BE9630A05}"/>
    <cellStyle name="Normal 10 2 2 2 11 4 3" xfId="32635" xr:uid="{7B30EBE8-1635-4785-8503-8DE4E03D38AB}"/>
    <cellStyle name="Normal 10 2 2 2 11 4 4" xfId="19072" xr:uid="{2D8D837D-CFA6-449D-AEE9-761BB3C8A054}"/>
    <cellStyle name="Normal 10 2 2 2 11 5" xfId="46280" xr:uid="{F74A728A-2937-4027-A988-11FB6F81A930}"/>
    <cellStyle name="Normal 10 2 2 2 11 6" xfId="32630" xr:uid="{0443371C-0336-4261-9769-7CD9EC67F824}"/>
    <cellStyle name="Normal 10 2 2 2 11 7" xfId="19067" xr:uid="{8A33A953-4DC4-43E5-81B5-56F720B26821}"/>
    <cellStyle name="Normal 10 2 2 2 12" xfId="5144" xr:uid="{43F84E4F-E7F9-4FC9-B745-30D4F29E7C7B}"/>
    <cellStyle name="Normal 10 2 2 2 12 2" xfId="5145" xr:uid="{14611D5C-BB46-431A-956F-366D09C9E0DC}"/>
    <cellStyle name="Normal 10 2 2 2 12 2 2" xfId="5146" xr:uid="{C930D045-A952-4231-8800-1D4060D14137}"/>
    <cellStyle name="Normal 10 2 2 2 12 2 2 2" xfId="46288" xr:uid="{F80D1E95-4105-47E8-965E-F1B009803FC0}"/>
    <cellStyle name="Normal 10 2 2 2 12 2 2 3" xfId="32638" xr:uid="{19EEBB6D-9324-4104-9CC8-05DE4FDDE5AF}"/>
    <cellStyle name="Normal 10 2 2 2 12 2 2 4" xfId="19075" xr:uid="{D1FB9F53-5B6D-4C5B-8A90-FF1069797F1E}"/>
    <cellStyle name="Normal 10 2 2 2 12 2 3" xfId="46287" xr:uid="{C61C5BC6-CE63-489B-8D4C-F3C7C8992D22}"/>
    <cellStyle name="Normal 10 2 2 2 12 2 4" xfId="32637" xr:uid="{4E942C1C-8331-4613-82A7-196FA9D18B64}"/>
    <cellStyle name="Normal 10 2 2 2 12 2 5" xfId="19074" xr:uid="{F4EE427E-A21B-4B91-9E07-20A750117375}"/>
    <cellStyle name="Normal 10 2 2 2 12 3" xfId="5147" xr:uid="{1DD84A2D-A5B9-4E0D-8B18-AC5A5E97158D}"/>
    <cellStyle name="Normal 10 2 2 2 12 3 2" xfId="5148" xr:uid="{7D804951-1C4F-4D3F-A9A7-48D897FB7AE5}"/>
    <cellStyle name="Normal 10 2 2 2 12 3 2 2" xfId="46290" xr:uid="{0B7DAB02-6CBE-4177-A058-8CF764E8EC80}"/>
    <cellStyle name="Normal 10 2 2 2 12 3 2 3" xfId="32640" xr:uid="{FD83847B-60A1-4914-89A6-1982C73561CE}"/>
    <cellStyle name="Normal 10 2 2 2 12 3 2 4" xfId="19077" xr:uid="{979BF8B9-10AA-463D-9E7C-7755B153C6A4}"/>
    <cellStyle name="Normal 10 2 2 2 12 3 3" xfId="46289" xr:uid="{46C66D15-B4B1-4466-84A4-39E2BBBF62F1}"/>
    <cellStyle name="Normal 10 2 2 2 12 3 4" xfId="32639" xr:uid="{F1D3885D-9245-4C74-A058-DB6FFD9D611B}"/>
    <cellStyle name="Normal 10 2 2 2 12 3 5" xfId="19076" xr:uid="{C7A1521C-4ACE-407D-9254-CC390AB9CF7B}"/>
    <cellStyle name="Normal 10 2 2 2 12 4" xfId="5149" xr:uid="{5D59011E-7323-4D95-B4BC-FA0E39134897}"/>
    <cellStyle name="Normal 10 2 2 2 12 4 2" xfId="46291" xr:uid="{103395DB-3217-41D7-86E1-C38071C11C15}"/>
    <cellStyle name="Normal 10 2 2 2 12 4 3" xfId="32641" xr:uid="{038280AD-1178-463C-AE22-DA7FAEAF1204}"/>
    <cellStyle name="Normal 10 2 2 2 12 4 4" xfId="19078" xr:uid="{3F4A758F-AB1D-4091-A5F9-0E19A91A0D2A}"/>
    <cellStyle name="Normal 10 2 2 2 12 5" xfId="46286" xr:uid="{6DD10FC8-94E5-43F1-AAD7-5A8863197851}"/>
    <cellStyle name="Normal 10 2 2 2 12 6" xfId="32636" xr:uid="{E632F196-3F53-48CA-B1AE-E7C826F5D688}"/>
    <cellStyle name="Normal 10 2 2 2 12 7" xfId="19073" xr:uid="{FD70ED60-DD29-4D8C-96AD-57C5F39718BE}"/>
    <cellStyle name="Normal 10 2 2 2 13" xfId="5150" xr:uid="{FD7F9DB7-D3B1-4D63-AD88-87AE7424EC4A}"/>
    <cellStyle name="Normal 10 2 2 2 13 2" xfId="5151" xr:uid="{43BE55BD-D561-47CB-8AF4-C12B4049D369}"/>
    <cellStyle name="Normal 10 2 2 2 13 2 2" xfId="5152" xr:uid="{55A81F0C-91E4-4A51-BE1E-D92998C7C03E}"/>
    <cellStyle name="Normal 10 2 2 2 13 2 2 2" xfId="5153" xr:uid="{4605E62A-B762-47D7-BF17-36AFCB556E5E}"/>
    <cellStyle name="Normal 10 2 2 2 13 2 2 2 2" xfId="46295" xr:uid="{54A1850E-9CFA-4366-88A5-CBE279894590}"/>
    <cellStyle name="Normal 10 2 2 2 13 2 2 2 3" xfId="32645" xr:uid="{FABC5097-39B6-464B-8D9A-9991238E226A}"/>
    <cellStyle name="Normal 10 2 2 2 13 2 2 2 4" xfId="19082" xr:uid="{DC305D60-0602-41A9-AA07-4182AD2CD2B1}"/>
    <cellStyle name="Normal 10 2 2 2 13 2 2 3" xfId="46294" xr:uid="{034092A9-E3F8-4591-884F-71FA2488DEE3}"/>
    <cellStyle name="Normal 10 2 2 2 13 2 2 4" xfId="32644" xr:uid="{9250DDC6-C018-4742-887A-FF82AC344E18}"/>
    <cellStyle name="Normal 10 2 2 2 13 2 2 5" xfId="19081" xr:uid="{9CC16B27-DBBC-49C6-A552-5BF595EB79C0}"/>
    <cellStyle name="Normal 10 2 2 2 13 2 3" xfId="5154" xr:uid="{5165461D-DA62-4110-9F9E-9A4F12C38B57}"/>
    <cellStyle name="Normal 10 2 2 2 13 2 3 2" xfId="5155" xr:uid="{589DDE09-A5B9-45A6-B8F6-116AE1646ABB}"/>
    <cellStyle name="Normal 10 2 2 2 13 2 3 2 2" xfId="46297" xr:uid="{B7E95F36-1007-4E20-8AD7-EEA52201467A}"/>
    <cellStyle name="Normal 10 2 2 2 13 2 3 2 3" xfId="32647" xr:uid="{ABCCA16C-B7BD-4824-B21C-7DDF0AE0A30B}"/>
    <cellStyle name="Normal 10 2 2 2 13 2 3 2 4" xfId="19084" xr:uid="{2A4D5A82-F37C-43E2-B0A3-D39B29CE71DA}"/>
    <cellStyle name="Normal 10 2 2 2 13 2 3 3" xfId="46296" xr:uid="{FC104F5E-22F0-4FD2-9479-6FBE7196D5B5}"/>
    <cellStyle name="Normal 10 2 2 2 13 2 3 4" xfId="32646" xr:uid="{AB72DADF-B091-466F-A43C-6319BE5449F0}"/>
    <cellStyle name="Normal 10 2 2 2 13 2 3 5" xfId="19083" xr:uid="{EC940BB5-CCDD-4A28-92FC-0A973AEE36EF}"/>
    <cellStyle name="Normal 10 2 2 2 13 2 4" xfId="5156" xr:uid="{359E4F75-B0E6-42E2-8E33-364F1339447B}"/>
    <cellStyle name="Normal 10 2 2 2 13 2 4 2" xfId="46298" xr:uid="{4D22ED49-6C84-46AF-9487-3D731024A0A8}"/>
    <cellStyle name="Normal 10 2 2 2 13 2 4 3" xfId="32648" xr:uid="{8800C45A-2ED3-404F-A58F-DE3D25258063}"/>
    <cellStyle name="Normal 10 2 2 2 13 2 4 4" xfId="19085" xr:uid="{B2BA2C42-4AAE-4D2A-891F-3D5D9F393D8F}"/>
    <cellStyle name="Normal 10 2 2 2 13 2 5" xfId="46293" xr:uid="{B89F49BB-C5B4-414F-95BC-F8CF504920BE}"/>
    <cellStyle name="Normal 10 2 2 2 13 2 6" xfId="32643" xr:uid="{BF05DB39-409D-4A0C-AE59-D9D97993520A}"/>
    <cellStyle name="Normal 10 2 2 2 13 2 7" xfId="19080" xr:uid="{A8F42475-02F0-48DE-AAAA-68558E832445}"/>
    <cellStyle name="Normal 10 2 2 2 13 3" xfId="46292" xr:uid="{82AC7D20-A626-4F24-998D-D9CD7977B478}"/>
    <cellStyle name="Normal 10 2 2 2 13 4" xfId="32642" xr:uid="{9C3050E2-D9B9-40B0-9B36-54D49460B0CF}"/>
    <cellStyle name="Normal 10 2 2 2 13 5" xfId="19079" xr:uid="{696D4FA9-783B-453B-8091-2B4FB4C6B0B0}"/>
    <cellStyle name="Normal 10 2 2 2 14" xfId="5157" xr:uid="{75F346D8-79CB-4830-A405-B215DA2F19B8}"/>
    <cellStyle name="Normal 10 2 2 2 14 2" xfId="46299" xr:uid="{A2091767-BB69-4B05-89F9-264E6C18CAB8}"/>
    <cellStyle name="Normal 10 2 2 2 14 3" xfId="32649" xr:uid="{F05159E2-3EF3-4B7E-90A1-6ED7414F62E6}"/>
    <cellStyle name="Normal 10 2 2 2 14 4" xfId="19086" xr:uid="{4C9FED9D-4AA5-406A-AE33-066D24ED08AA}"/>
    <cellStyle name="Normal 10 2 2 2 15" xfId="5158" xr:uid="{245CA010-9FE2-45E2-8CF7-FE243A123C3B}"/>
    <cellStyle name="Normal 10 2 2 2 15 2" xfId="46300" xr:uid="{766E4FC9-B114-4455-9998-E6CE6055FD6E}"/>
    <cellStyle name="Normal 10 2 2 2 15 3" xfId="32650" xr:uid="{CD0D573E-8EEE-4D8E-9AD6-01D147D3FBC7}"/>
    <cellStyle name="Normal 10 2 2 2 15 4" xfId="19087" xr:uid="{24B3A01E-FEB2-4AC6-A242-4F3DA6CB9E1B}"/>
    <cellStyle name="Normal 10 2 2 2 16" xfId="5159" xr:uid="{700F9BB2-C250-4EB5-A6A5-61F7D24EBCEF}"/>
    <cellStyle name="Normal 10 2 2 2 16 2" xfId="46301" xr:uid="{16607A60-68A2-409B-A774-40D7D16CDC72}"/>
    <cellStyle name="Normal 10 2 2 2 16 3" xfId="32651" xr:uid="{D81DECD0-CF7A-48F1-B9DE-C5DCDF93460E}"/>
    <cellStyle name="Normal 10 2 2 2 16 4" xfId="19088" xr:uid="{8F4C7A3C-24E3-4802-8CA9-A8B4B5386671}"/>
    <cellStyle name="Normal 10 2 2 2 17" xfId="5160" xr:uid="{9D1A293D-5F9D-4144-B169-D48D78CC6572}"/>
    <cellStyle name="Normal 10 2 2 2 17 2" xfId="46302" xr:uid="{2B20529F-9B8C-480F-B9A0-FD32749580DF}"/>
    <cellStyle name="Normal 10 2 2 2 17 3" xfId="32652" xr:uid="{63777462-B158-4178-8A54-941CBADE986E}"/>
    <cellStyle name="Normal 10 2 2 2 17 4" xfId="19089" xr:uid="{9237BAE8-7BAF-478A-8F55-32951E4C0C9C}"/>
    <cellStyle name="Normal 10 2 2 2 18" xfId="46278" xr:uid="{336C7A2D-70AA-42B1-B27F-7123C8218A28}"/>
    <cellStyle name="Normal 10 2 2 2 19" xfId="32628" xr:uid="{FFB6389D-BA42-4395-B8C3-9B167F8C3552}"/>
    <cellStyle name="Normal 10 2 2 2 2" xfId="5161" xr:uid="{E76A036B-6EE1-4F48-9982-2EA40B8335B8}"/>
    <cellStyle name="Normal 10 2 2 2 2 10" xfId="5162" xr:uid="{3F95713A-D337-46B3-95E8-6BA626B242D0}"/>
    <cellStyle name="Normal 10 2 2 2 2 10 2" xfId="5163" xr:uid="{A466CBDE-61E9-4472-BCC8-4E9E5CC84933}"/>
    <cellStyle name="Normal 10 2 2 2 2 10 2 2" xfId="5164" xr:uid="{860E5529-AB9E-4E53-B2D2-BD3978EEC1F4}"/>
    <cellStyle name="Normal 10 2 2 2 2 10 2 2 2" xfId="46306" xr:uid="{E9EBAA29-4DA7-4DF0-9C2A-C54D68E210A0}"/>
    <cellStyle name="Normal 10 2 2 2 2 10 2 2 3" xfId="32656" xr:uid="{CFCFEF30-3CAB-459C-A6AD-BFCA5A129388}"/>
    <cellStyle name="Normal 10 2 2 2 2 10 2 2 4" xfId="19093" xr:uid="{67B08C0F-58C8-461F-8B53-A9F22625251E}"/>
    <cellStyle name="Normal 10 2 2 2 2 10 2 3" xfId="46305" xr:uid="{6D19A2E4-CFAF-483F-8457-156A4E05AF94}"/>
    <cellStyle name="Normal 10 2 2 2 2 10 2 4" xfId="32655" xr:uid="{06CECECD-6403-48FC-B269-2E98F794FF88}"/>
    <cellStyle name="Normal 10 2 2 2 2 10 2 5" xfId="19092" xr:uid="{E752E182-DA1A-4433-8C56-5635EC81533A}"/>
    <cellStyle name="Normal 10 2 2 2 2 10 3" xfId="5165" xr:uid="{BE5F8FAC-8B88-434A-B94C-D1827B914E87}"/>
    <cellStyle name="Normal 10 2 2 2 2 10 3 2" xfId="5166" xr:uid="{A246AAC3-0A13-4546-8DEA-A88BCAD5296D}"/>
    <cellStyle name="Normal 10 2 2 2 2 10 3 2 2" xfId="46308" xr:uid="{1D2DAC19-124A-4AEA-B994-162D994E54C0}"/>
    <cellStyle name="Normal 10 2 2 2 2 10 3 2 3" xfId="32658" xr:uid="{CB531EFB-A508-42B7-9047-454632C0B48B}"/>
    <cellStyle name="Normal 10 2 2 2 2 10 3 2 4" xfId="19095" xr:uid="{27AEB38C-941B-4BE4-A44B-CD114C49C751}"/>
    <cellStyle name="Normal 10 2 2 2 2 10 3 3" xfId="46307" xr:uid="{F38908E6-534A-4829-965F-30CFB2C44D51}"/>
    <cellStyle name="Normal 10 2 2 2 2 10 3 4" xfId="32657" xr:uid="{2541D753-840D-4389-A4CB-4F10147FF30F}"/>
    <cellStyle name="Normal 10 2 2 2 2 10 3 5" xfId="19094" xr:uid="{73C13114-9BC8-4424-9D61-5FDAF0D76E12}"/>
    <cellStyle name="Normal 10 2 2 2 2 10 4" xfId="5167" xr:uid="{5DB1411B-DE95-4CF4-BD97-4FDA46973C97}"/>
    <cellStyle name="Normal 10 2 2 2 2 10 4 2" xfId="46309" xr:uid="{7BBD10D2-F2AA-4924-8B25-B80FC3EB2EE7}"/>
    <cellStyle name="Normal 10 2 2 2 2 10 4 3" xfId="32659" xr:uid="{74857807-39E0-4906-911A-31C791A232C0}"/>
    <cellStyle name="Normal 10 2 2 2 2 10 4 4" xfId="19096" xr:uid="{FC33A67E-6649-49D9-82A7-CB454F00CE23}"/>
    <cellStyle name="Normal 10 2 2 2 2 10 5" xfId="46304" xr:uid="{58AE671B-6269-4041-9396-096D1A4BBDAB}"/>
    <cellStyle name="Normal 10 2 2 2 2 10 6" xfId="32654" xr:uid="{6E582B8F-5281-4F63-A32D-B166397638E5}"/>
    <cellStyle name="Normal 10 2 2 2 2 10 7" xfId="19091" xr:uid="{3038055D-7292-4596-82C7-AF888BEAA2E0}"/>
    <cellStyle name="Normal 10 2 2 2 2 11" xfId="5168" xr:uid="{CCAF8A25-D369-404F-8A6D-542A70A9B235}"/>
    <cellStyle name="Normal 10 2 2 2 2 11 2" xfId="5169" xr:uid="{0752E091-830F-4D5B-9370-39F388437DA8}"/>
    <cellStyle name="Normal 10 2 2 2 2 11 2 2" xfId="5170" xr:uid="{12F4E6B4-589D-4266-A845-B3B9133EAA13}"/>
    <cellStyle name="Normal 10 2 2 2 2 11 2 2 2" xfId="46312" xr:uid="{6569A164-DA54-45AE-9E9D-472271DC76B1}"/>
    <cellStyle name="Normal 10 2 2 2 2 11 2 2 3" xfId="32662" xr:uid="{7EF17512-FE24-4421-A096-985F7D5D2A30}"/>
    <cellStyle name="Normal 10 2 2 2 2 11 2 2 4" xfId="19099" xr:uid="{20DB46A0-A81F-4217-8E88-504025136B3F}"/>
    <cellStyle name="Normal 10 2 2 2 2 11 2 3" xfId="46311" xr:uid="{85EC79B8-6348-495D-9304-DF27711FF889}"/>
    <cellStyle name="Normal 10 2 2 2 2 11 2 4" xfId="32661" xr:uid="{EE74D31D-D0ED-4B80-92D3-DAF491335DFD}"/>
    <cellStyle name="Normal 10 2 2 2 2 11 2 5" xfId="19098" xr:uid="{980DA65D-B256-4D28-9869-33F4DCBAEE21}"/>
    <cellStyle name="Normal 10 2 2 2 2 11 3" xfId="5171" xr:uid="{6028984A-028C-460E-9544-1E13A8D3C12F}"/>
    <cellStyle name="Normal 10 2 2 2 2 11 3 2" xfId="5172" xr:uid="{4C7417DB-05AF-4798-B915-7473ABB8F04E}"/>
    <cellStyle name="Normal 10 2 2 2 2 11 3 2 2" xfId="46314" xr:uid="{FDEF8492-7DDD-4E1D-8234-F2A8D6E6B8C7}"/>
    <cellStyle name="Normal 10 2 2 2 2 11 3 2 3" xfId="32664" xr:uid="{51964245-E908-4E3B-8D41-CFDA1634A9BC}"/>
    <cellStyle name="Normal 10 2 2 2 2 11 3 2 4" xfId="19101" xr:uid="{EC628A15-0275-4EAD-A61F-26A7611FABAA}"/>
    <cellStyle name="Normal 10 2 2 2 2 11 3 3" xfId="46313" xr:uid="{A467AA14-2ACE-4CFE-8EED-5194C602971F}"/>
    <cellStyle name="Normal 10 2 2 2 2 11 3 4" xfId="32663" xr:uid="{6B7A6F1E-FECF-471E-8793-7D147818F76D}"/>
    <cellStyle name="Normal 10 2 2 2 2 11 3 5" xfId="19100" xr:uid="{C38FB50A-F278-4E05-8419-69D0E8C6468B}"/>
    <cellStyle name="Normal 10 2 2 2 2 11 4" xfId="5173" xr:uid="{C070C3B7-EE9C-4059-B24A-2FFD02DCDDF2}"/>
    <cellStyle name="Normal 10 2 2 2 2 11 4 2" xfId="46315" xr:uid="{F4100F43-9356-44C6-AA7A-9FBF80DB7F3A}"/>
    <cellStyle name="Normal 10 2 2 2 2 11 4 3" xfId="32665" xr:uid="{EE577244-836D-4B8A-9328-C5386E0097FB}"/>
    <cellStyle name="Normal 10 2 2 2 2 11 4 4" xfId="19102" xr:uid="{7F68F4D5-D375-442B-9477-66B92B0A9AB2}"/>
    <cellStyle name="Normal 10 2 2 2 2 11 5" xfId="46310" xr:uid="{1E2E5056-1A2A-44A5-85AD-6C8816D93AF2}"/>
    <cellStyle name="Normal 10 2 2 2 2 11 6" xfId="32660" xr:uid="{D3B30998-2952-4EFB-9F15-A3EC955C5B25}"/>
    <cellStyle name="Normal 10 2 2 2 2 11 7" xfId="19097" xr:uid="{712548D8-ADD3-4A56-A3F6-582F609CE1B0}"/>
    <cellStyle name="Normal 10 2 2 2 2 12" xfId="5174" xr:uid="{53E3BAEC-87C1-4513-A52B-5C7065B232B8}"/>
    <cellStyle name="Normal 10 2 2 2 2 12 2" xfId="5175" xr:uid="{0DAC8FF5-B98D-4ADB-8CED-6509399DA17B}"/>
    <cellStyle name="Normal 10 2 2 2 2 12 2 2" xfId="5176" xr:uid="{893034C6-DFFD-4D66-ACCE-CE5C32B7F14F}"/>
    <cellStyle name="Normal 10 2 2 2 2 12 2 2 2" xfId="46318" xr:uid="{4F8FB5FC-C811-45FB-8243-0CC5253B9792}"/>
    <cellStyle name="Normal 10 2 2 2 2 12 2 2 3" xfId="32668" xr:uid="{B0F0ECF2-614F-47A3-8DF3-57F3AB32B441}"/>
    <cellStyle name="Normal 10 2 2 2 2 12 2 2 4" xfId="19105" xr:uid="{6D6A6A45-B0D4-421A-8C25-BB1C90418B27}"/>
    <cellStyle name="Normal 10 2 2 2 2 12 2 3" xfId="46317" xr:uid="{6AE14D4D-4C5F-4DE4-9707-B8602E66381F}"/>
    <cellStyle name="Normal 10 2 2 2 2 12 2 4" xfId="32667" xr:uid="{48DBA7BA-AE74-4D2D-BD08-1288CC749580}"/>
    <cellStyle name="Normal 10 2 2 2 2 12 2 5" xfId="19104" xr:uid="{61B58F76-5364-49C4-B6DC-1D773296506B}"/>
    <cellStyle name="Normal 10 2 2 2 2 12 3" xfId="5177" xr:uid="{1853F000-CAF6-4EDD-B1C4-D599989A75E6}"/>
    <cellStyle name="Normal 10 2 2 2 2 12 3 2" xfId="5178" xr:uid="{07819F8C-2BDD-4066-B509-389D8D463248}"/>
    <cellStyle name="Normal 10 2 2 2 2 12 3 2 2" xfId="46320" xr:uid="{A1046693-8673-43FB-8117-BEBF716D2C99}"/>
    <cellStyle name="Normal 10 2 2 2 2 12 3 2 3" xfId="32670" xr:uid="{B02ED9C0-B8D4-4A56-8FB2-F6F16331A4D8}"/>
    <cellStyle name="Normal 10 2 2 2 2 12 3 2 4" xfId="19107" xr:uid="{A35784E4-5444-42D3-AE7C-5C8CA12AF92C}"/>
    <cellStyle name="Normal 10 2 2 2 2 12 3 3" xfId="46319" xr:uid="{C19EE47A-3EDB-4D45-85F8-C91D11922F87}"/>
    <cellStyle name="Normal 10 2 2 2 2 12 3 4" xfId="32669" xr:uid="{33D176D0-4F21-4150-BB8A-E37138DDFFD2}"/>
    <cellStyle name="Normal 10 2 2 2 2 12 3 5" xfId="19106" xr:uid="{4EB2B387-EB09-4DD1-A6CD-110EC35759D6}"/>
    <cellStyle name="Normal 10 2 2 2 2 12 4" xfId="5179" xr:uid="{A4331AD9-B5BF-4330-A547-3B45D515B99F}"/>
    <cellStyle name="Normal 10 2 2 2 2 12 4 2" xfId="46321" xr:uid="{C99E561F-BEA7-47F6-B0E4-7C0993D5C644}"/>
    <cellStyle name="Normal 10 2 2 2 2 12 4 3" xfId="32671" xr:uid="{7917BC79-8E99-4A69-A11A-46F3DEBC145A}"/>
    <cellStyle name="Normal 10 2 2 2 2 12 4 4" xfId="19108" xr:uid="{F3620D09-7626-4D57-9739-0E21F9B0DA20}"/>
    <cellStyle name="Normal 10 2 2 2 2 12 5" xfId="46316" xr:uid="{E8B693DD-BCD3-4BAB-AB19-1D03BABCD6CC}"/>
    <cellStyle name="Normal 10 2 2 2 2 12 6" xfId="32666" xr:uid="{102562C8-C878-459A-A8A3-5FDCA4246363}"/>
    <cellStyle name="Normal 10 2 2 2 2 12 7" xfId="19103" xr:uid="{C84235D1-046A-483D-8FE9-C77CC2F88599}"/>
    <cellStyle name="Normal 10 2 2 2 2 13" xfId="5180" xr:uid="{4E4C1E93-4409-441B-9747-FA8A02066501}"/>
    <cellStyle name="Normal 10 2 2 2 2 13 2" xfId="5181" xr:uid="{1E5C7A9D-CC70-481D-B671-DAED9A4DD565}"/>
    <cellStyle name="Normal 10 2 2 2 2 13 2 2" xfId="5182" xr:uid="{D7E32F62-C13C-4CC0-81F5-BF9CAFF08E5D}"/>
    <cellStyle name="Normal 10 2 2 2 2 13 2 2 2" xfId="46324" xr:uid="{C72896AB-8F6A-4E76-8D58-3476764A9F7F}"/>
    <cellStyle name="Normal 10 2 2 2 2 13 2 2 3" xfId="32674" xr:uid="{D69C3A91-6B35-4DA7-91FA-C679AEC5879A}"/>
    <cellStyle name="Normal 10 2 2 2 2 13 2 2 4" xfId="19111" xr:uid="{AD122BD2-5166-42BA-BF19-C09ECA87A769}"/>
    <cellStyle name="Normal 10 2 2 2 2 13 2 3" xfId="46323" xr:uid="{1C58AD95-1304-48F6-8F82-82FB28729230}"/>
    <cellStyle name="Normal 10 2 2 2 2 13 2 4" xfId="32673" xr:uid="{E9AA8191-26EB-4A90-8CFA-38EA21FE5090}"/>
    <cellStyle name="Normal 10 2 2 2 2 13 2 5" xfId="19110" xr:uid="{A34E3A9B-2D78-406C-A237-EBCAF21EFAD2}"/>
    <cellStyle name="Normal 10 2 2 2 2 13 3" xfId="5183" xr:uid="{6CFC8CD8-8867-4F42-8CDE-96432FDBABA0}"/>
    <cellStyle name="Normal 10 2 2 2 2 13 3 2" xfId="5184" xr:uid="{CDEB84E9-6BC5-483E-A4E5-7FB9EE80DE2E}"/>
    <cellStyle name="Normal 10 2 2 2 2 13 3 2 2" xfId="46326" xr:uid="{980A6ED4-6853-4CEC-A3BF-A5AE3B3B1739}"/>
    <cellStyle name="Normal 10 2 2 2 2 13 3 2 3" xfId="32676" xr:uid="{B77427FC-DBC2-47EF-888A-E489E6F6F2CA}"/>
    <cellStyle name="Normal 10 2 2 2 2 13 3 2 4" xfId="19113" xr:uid="{730CB788-DC6B-49AD-9474-85E4B605B662}"/>
    <cellStyle name="Normal 10 2 2 2 2 13 3 3" xfId="46325" xr:uid="{D2587453-69BA-465B-B933-A55943FE90D8}"/>
    <cellStyle name="Normal 10 2 2 2 2 13 3 4" xfId="32675" xr:uid="{08C994BC-EE4D-48E3-A4BF-2A77D8C65AF5}"/>
    <cellStyle name="Normal 10 2 2 2 2 13 3 5" xfId="19112" xr:uid="{F1F5DBFE-F92B-458D-8937-40DF5C6A2CAC}"/>
    <cellStyle name="Normal 10 2 2 2 2 13 4" xfId="5185" xr:uid="{65D94F4D-6125-4AA5-9C86-56529DF71A16}"/>
    <cellStyle name="Normal 10 2 2 2 2 13 4 2" xfId="46327" xr:uid="{E6B123B9-1581-4DBF-AA0E-D0FE9E51E646}"/>
    <cellStyle name="Normal 10 2 2 2 2 13 4 3" xfId="32677" xr:uid="{8E901F21-9F70-4B0A-92D9-AFBEC94432EE}"/>
    <cellStyle name="Normal 10 2 2 2 2 13 4 4" xfId="19114" xr:uid="{F9F0A5EC-F13C-4A42-B86F-237480A3964A}"/>
    <cellStyle name="Normal 10 2 2 2 2 13 5" xfId="46322" xr:uid="{5BBDE500-6101-4F11-8065-A4D2010A5161}"/>
    <cellStyle name="Normal 10 2 2 2 2 13 6" xfId="32672" xr:uid="{02C784E7-970D-44B5-BFB7-6D8B63412C94}"/>
    <cellStyle name="Normal 10 2 2 2 2 13 7" xfId="19109" xr:uid="{04CE5EAB-3502-4709-94CA-B545E56FF79A}"/>
    <cellStyle name="Normal 10 2 2 2 2 14" xfId="5186" xr:uid="{458D95A9-D9E4-410D-A7DC-97523A357DF5}"/>
    <cellStyle name="Normal 10 2 2 2 2 14 2" xfId="5187" xr:uid="{65C05C74-11DE-4FF8-B7BF-22BB55E80663}"/>
    <cellStyle name="Normal 10 2 2 2 2 14 2 2" xfId="5188" xr:uid="{7ECBAAC1-5FFE-48FE-BDB3-9FA58630FDB0}"/>
    <cellStyle name="Normal 10 2 2 2 2 14 2 2 2" xfId="46330" xr:uid="{0AAAB07B-8524-4D87-A06E-A4660967BDA5}"/>
    <cellStyle name="Normal 10 2 2 2 2 14 2 2 3" xfId="32680" xr:uid="{BB1B9619-0603-461C-A044-4FC6B6D032F0}"/>
    <cellStyle name="Normal 10 2 2 2 2 14 2 2 4" xfId="19117" xr:uid="{8ECD0C95-AFA7-4B67-8A6F-7BBF9503C57A}"/>
    <cellStyle name="Normal 10 2 2 2 2 14 2 3" xfId="46329" xr:uid="{BFBBA9A8-1126-405B-B532-B553AE418256}"/>
    <cellStyle name="Normal 10 2 2 2 2 14 2 4" xfId="32679" xr:uid="{4A062FA3-9B3F-4CEF-B578-A92F4981A54F}"/>
    <cellStyle name="Normal 10 2 2 2 2 14 2 5" xfId="19116" xr:uid="{AB4F12D8-A4E4-46BD-8932-3ACE2B8032C8}"/>
    <cellStyle name="Normal 10 2 2 2 2 14 3" xfId="5189" xr:uid="{FB1BD3E8-C282-42CC-A2F9-98FE66582AF1}"/>
    <cellStyle name="Normal 10 2 2 2 2 14 3 2" xfId="5190" xr:uid="{78822392-D933-4C26-8032-E76D2A19AD23}"/>
    <cellStyle name="Normal 10 2 2 2 2 14 3 2 2" xfId="46332" xr:uid="{5DC1F5A1-8770-49F0-9036-4A8053FFA356}"/>
    <cellStyle name="Normal 10 2 2 2 2 14 3 2 3" xfId="32682" xr:uid="{5899B27E-4A66-486B-BD54-CDD4ACCAA2AD}"/>
    <cellStyle name="Normal 10 2 2 2 2 14 3 2 4" xfId="19119" xr:uid="{8CC75DEB-6F84-4C3F-9483-FC1CF0314481}"/>
    <cellStyle name="Normal 10 2 2 2 2 14 3 3" xfId="46331" xr:uid="{2329927D-1AEA-4746-9ECA-2F93AD4DBA04}"/>
    <cellStyle name="Normal 10 2 2 2 2 14 3 4" xfId="32681" xr:uid="{37ABB233-34F0-47EE-A162-FAFAE07BE875}"/>
    <cellStyle name="Normal 10 2 2 2 2 14 3 5" xfId="19118" xr:uid="{58430FDA-F4D6-40DA-A08D-06A4236C9470}"/>
    <cellStyle name="Normal 10 2 2 2 2 14 4" xfId="5191" xr:uid="{95BF7E0C-894F-4BBD-A267-C2522A524C3F}"/>
    <cellStyle name="Normal 10 2 2 2 2 14 4 2" xfId="46333" xr:uid="{5ACFA7E7-F79B-44B5-B49C-22677E782699}"/>
    <cellStyle name="Normal 10 2 2 2 2 14 4 3" xfId="32683" xr:uid="{CB5CE24A-C3A3-4A3B-8221-A2A5AEA59284}"/>
    <cellStyle name="Normal 10 2 2 2 2 14 4 4" xfId="19120" xr:uid="{08A89F4D-6434-4DD3-907D-52BC182AB091}"/>
    <cellStyle name="Normal 10 2 2 2 2 14 5" xfId="46328" xr:uid="{037D6A22-3CC5-495A-BFFC-05EA2E2359C3}"/>
    <cellStyle name="Normal 10 2 2 2 2 14 6" xfId="32678" xr:uid="{C789B69B-9933-4618-8DA2-883E704E96D6}"/>
    <cellStyle name="Normal 10 2 2 2 2 14 7" xfId="19115" xr:uid="{82434C45-03F9-4D52-9024-91018C3926EB}"/>
    <cellStyle name="Normal 10 2 2 2 2 15" xfId="5192" xr:uid="{A06B715C-144E-4967-B9B6-F37ADCF1BF34}"/>
    <cellStyle name="Normal 10 2 2 2 2 15 2" xfId="5193" xr:uid="{39C6537C-9A34-4311-BAEA-D338DEDFD5FA}"/>
    <cellStyle name="Normal 10 2 2 2 2 15 2 2" xfId="5194" xr:uid="{520D463E-7BC6-40E6-B207-21A04CA5D355}"/>
    <cellStyle name="Normal 10 2 2 2 2 15 2 2 2" xfId="46336" xr:uid="{C364EB19-EE16-4AE5-BCE4-618AAF260A98}"/>
    <cellStyle name="Normal 10 2 2 2 2 15 2 2 3" xfId="32686" xr:uid="{A39A8AB2-56C0-40AB-A2DB-2AF0E560E482}"/>
    <cellStyle name="Normal 10 2 2 2 2 15 2 2 4" xfId="19123" xr:uid="{34A9E513-51E9-4641-8BDD-CDE4A765BDE9}"/>
    <cellStyle name="Normal 10 2 2 2 2 15 2 3" xfId="46335" xr:uid="{65A8F9B1-D725-4390-AC54-8647C0A81482}"/>
    <cellStyle name="Normal 10 2 2 2 2 15 2 4" xfId="32685" xr:uid="{671C8A76-8BA0-49EE-94CE-7EAEEB49B9A3}"/>
    <cellStyle name="Normal 10 2 2 2 2 15 2 5" xfId="19122" xr:uid="{9CB62C6E-5ACD-4C18-9A97-A5EE70900353}"/>
    <cellStyle name="Normal 10 2 2 2 2 15 3" xfId="5195" xr:uid="{1573067E-2AC4-4E8D-8B12-B573D99B097D}"/>
    <cellStyle name="Normal 10 2 2 2 2 15 3 2" xfId="5196" xr:uid="{21BE11FA-50D4-43BB-9A77-4E5EEC834DE2}"/>
    <cellStyle name="Normal 10 2 2 2 2 15 3 2 2" xfId="46338" xr:uid="{9942B23D-4CB0-4629-9EB6-04AB59709C26}"/>
    <cellStyle name="Normal 10 2 2 2 2 15 3 2 3" xfId="32688" xr:uid="{5EF1296E-EDB5-4873-A178-999B962BAB1E}"/>
    <cellStyle name="Normal 10 2 2 2 2 15 3 2 4" xfId="19125" xr:uid="{3CD751ED-80E1-4C14-96D1-E1CC18638C59}"/>
    <cellStyle name="Normal 10 2 2 2 2 15 3 3" xfId="46337" xr:uid="{94BF7354-EA88-4BA1-B86D-AA892B834FA4}"/>
    <cellStyle name="Normal 10 2 2 2 2 15 3 4" xfId="32687" xr:uid="{DEF5CD44-3261-444E-AFB2-E5600E0DC8C0}"/>
    <cellStyle name="Normal 10 2 2 2 2 15 3 5" xfId="19124" xr:uid="{AC9C009B-E829-481F-BE06-305A9F2F95F7}"/>
    <cellStyle name="Normal 10 2 2 2 2 15 4" xfId="5197" xr:uid="{0BB7865B-1B29-4D40-92BF-F6E083D5FC0D}"/>
    <cellStyle name="Normal 10 2 2 2 2 15 4 2" xfId="46339" xr:uid="{E76EEA40-4D15-4572-8E98-7F350C8376A4}"/>
    <cellStyle name="Normal 10 2 2 2 2 15 4 3" xfId="32689" xr:uid="{36648A7C-B2DC-475A-9DDA-C9A614E69D19}"/>
    <cellStyle name="Normal 10 2 2 2 2 15 4 4" xfId="19126" xr:uid="{1F071F80-DE5E-4F1D-BE99-0F70252F6D9A}"/>
    <cellStyle name="Normal 10 2 2 2 2 15 5" xfId="46334" xr:uid="{9ABBBDBA-558F-4932-A46C-AD10DAFA3C25}"/>
    <cellStyle name="Normal 10 2 2 2 2 15 6" xfId="32684" xr:uid="{E1901E5D-2402-431D-801A-8B23E3761298}"/>
    <cellStyle name="Normal 10 2 2 2 2 15 7" xfId="19121" xr:uid="{89869ABA-2D35-4589-AAE6-1E5F04748AFE}"/>
    <cellStyle name="Normal 10 2 2 2 2 16" xfId="5198" xr:uid="{03C1F904-165C-4D78-B378-4AA866D9D37B}"/>
    <cellStyle name="Normal 10 2 2 2 2 16 2" xfId="5199" xr:uid="{565D4607-9C9D-41CB-8263-5AD96DCC14D3}"/>
    <cellStyle name="Normal 10 2 2 2 2 16 2 2" xfId="46341" xr:uid="{6CD7D652-B5FE-42D3-ABEA-21CF1BAA3BF7}"/>
    <cellStyle name="Normal 10 2 2 2 2 16 2 3" xfId="32691" xr:uid="{4679A85A-ADBB-4FCC-AADA-C54646B44FA7}"/>
    <cellStyle name="Normal 10 2 2 2 2 16 2 4" xfId="19128" xr:uid="{B230F17B-5B44-48DA-A42E-25EAA145D950}"/>
    <cellStyle name="Normal 10 2 2 2 2 16 3" xfId="46340" xr:uid="{45446D37-D30D-4E34-88CC-1DED80880B48}"/>
    <cellStyle name="Normal 10 2 2 2 2 16 4" xfId="32690" xr:uid="{3BA9A4A6-F91F-414C-832B-0E8D7E05C5BB}"/>
    <cellStyle name="Normal 10 2 2 2 2 16 5" xfId="19127" xr:uid="{BC212588-3F57-4F6C-888B-BB9782A19AA5}"/>
    <cellStyle name="Normal 10 2 2 2 2 17" xfId="5200" xr:uid="{3A71C152-C68D-4F88-8539-1D5FAB39D4D7}"/>
    <cellStyle name="Normal 10 2 2 2 2 17 2" xfId="5201" xr:uid="{11ADE4E7-6A96-4162-A8FC-702080024ACE}"/>
    <cellStyle name="Normal 10 2 2 2 2 17 2 2" xfId="46343" xr:uid="{033C796A-D444-455A-994B-27F27A2F0508}"/>
    <cellStyle name="Normal 10 2 2 2 2 17 2 3" xfId="32693" xr:uid="{1C8A7DCD-49FB-487B-922B-DAE2201CBC23}"/>
    <cellStyle name="Normal 10 2 2 2 2 17 2 4" xfId="19130" xr:uid="{61F1C355-43CB-4BDF-8DA4-679DE4F4CEE0}"/>
    <cellStyle name="Normal 10 2 2 2 2 17 3" xfId="46342" xr:uid="{33659EC3-EBE8-4F38-833D-658919205207}"/>
    <cellStyle name="Normal 10 2 2 2 2 17 4" xfId="32692" xr:uid="{6E76824A-E0CC-4A90-B73D-313DBB9EF432}"/>
    <cellStyle name="Normal 10 2 2 2 2 17 5" xfId="19129" xr:uid="{949ACAE5-1D64-43B8-9EAF-55C686DBB374}"/>
    <cellStyle name="Normal 10 2 2 2 2 18" xfId="5202" xr:uid="{E6C9E577-5BD1-4EC6-8CE8-B9A8C4CD4A73}"/>
    <cellStyle name="Normal 10 2 2 2 2 18 2" xfId="46344" xr:uid="{54F36A96-756F-424B-821D-43A8B59711A0}"/>
    <cellStyle name="Normal 10 2 2 2 2 18 3" xfId="32694" xr:uid="{CD897149-9276-4A38-9A55-6E2ED16EAB12}"/>
    <cellStyle name="Normal 10 2 2 2 2 18 4" xfId="19131" xr:uid="{57511B7E-245B-46B0-932F-F08BEFFFCFC9}"/>
    <cellStyle name="Normal 10 2 2 2 2 19" xfId="46303" xr:uid="{A2F681B0-53CD-4FC3-9070-46A470C41FA8}"/>
    <cellStyle name="Normal 10 2 2 2 2 2" xfId="5203" xr:uid="{75F96B9D-2F3F-4D20-AC6F-1ACD5E052B6A}"/>
    <cellStyle name="Normal 10 2 2 2 2 2 2" xfId="5204" xr:uid="{D3440E90-AB51-4DE4-86E0-3265A698C113}"/>
    <cellStyle name="Normal 10 2 2 2 2 2 2 2" xfId="5205" xr:uid="{52765C79-FAF3-4348-BCF7-028C8F91B81C}"/>
    <cellStyle name="Normal 10 2 2 2 2 2 2 2 2" xfId="5206" xr:uid="{108C1ACE-18C6-4817-A839-76B076B25BCF}"/>
    <cellStyle name="Normal 10 2 2 2 2 2 2 2 2 2" xfId="5207" xr:uid="{F50128E3-40AB-4CF3-BF51-D583AE29D818}"/>
    <cellStyle name="Normal 10 2 2 2 2 2 2 2 2 2 2" xfId="46349" xr:uid="{7D547F23-2C23-4FC3-9372-D4DCD191A8FA}"/>
    <cellStyle name="Normal 10 2 2 2 2 2 2 2 2 2 3" xfId="32699" xr:uid="{C7462874-56C3-472B-BBBF-DC26D9DA5303}"/>
    <cellStyle name="Normal 10 2 2 2 2 2 2 2 2 2 4" xfId="19136" xr:uid="{C09EC82D-536E-432B-AAE0-7730F313BB8F}"/>
    <cellStyle name="Normal 10 2 2 2 2 2 2 2 2 3" xfId="46348" xr:uid="{93D3C459-8EA2-49B5-9A6F-46576DE2F906}"/>
    <cellStyle name="Normal 10 2 2 2 2 2 2 2 2 4" xfId="32698" xr:uid="{5FD7CE7D-8BC1-4A4E-9394-F324E5374056}"/>
    <cellStyle name="Normal 10 2 2 2 2 2 2 2 2 5" xfId="19135" xr:uid="{A19A79C0-F01D-4950-B7B8-8428EB8BFDB7}"/>
    <cellStyle name="Normal 10 2 2 2 2 2 2 2 3" xfId="5208" xr:uid="{6F2A85FB-3E8A-4027-AA74-5C7548589D71}"/>
    <cellStyle name="Normal 10 2 2 2 2 2 2 2 3 2" xfId="5209" xr:uid="{CA6A16A1-BBBB-4A8A-AEF4-DD16F5DA76C0}"/>
    <cellStyle name="Normal 10 2 2 2 2 2 2 2 3 2 2" xfId="46351" xr:uid="{6A577496-1CB0-470A-BDD2-D61AE1AFCCC0}"/>
    <cellStyle name="Normal 10 2 2 2 2 2 2 2 3 2 3" xfId="32701" xr:uid="{846280FF-0A64-4EE5-B390-7CAC5C5F55F4}"/>
    <cellStyle name="Normal 10 2 2 2 2 2 2 2 3 2 4" xfId="19138" xr:uid="{987540FA-766F-457E-9482-DC3D9783358D}"/>
    <cellStyle name="Normal 10 2 2 2 2 2 2 2 3 3" xfId="46350" xr:uid="{7A6F4834-B9B8-46F2-968E-AE970354553F}"/>
    <cellStyle name="Normal 10 2 2 2 2 2 2 2 3 4" xfId="32700" xr:uid="{49CF9771-A6AC-4508-9C8B-48F31AFAA2B4}"/>
    <cellStyle name="Normal 10 2 2 2 2 2 2 2 3 5" xfId="19137" xr:uid="{05FAD96D-8E2F-43B3-816A-9B8235AFDBB5}"/>
    <cellStyle name="Normal 10 2 2 2 2 2 2 2 4" xfId="5210" xr:uid="{E2C216BC-8FEF-439E-9E49-A363ED3206E7}"/>
    <cellStyle name="Normal 10 2 2 2 2 2 2 2 4 2" xfId="46352" xr:uid="{6A2173D0-267A-4002-BA6E-B0C2C3E1F398}"/>
    <cellStyle name="Normal 10 2 2 2 2 2 2 2 4 3" xfId="32702" xr:uid="{021D63D9-530D-4B5C-A982-9A98EA40D61E}"/>
    <cellStyle name="Normal 10 2 2 2 2 2 2 2 4 4" xfId="19139" xr:uid="{D79FDC68-0D43-464A-8B9A-6EDE6821070C}"/>
    <cellStyle name="Normal 10 2 2 2 2 2 2 2 5" xfId="46347" xr:uid="{CA349F99-3669-4B46-9D8A-A545994544A0}"/>
    <cellStyle name="Normal 10 2 2 2 2 2 2 2 6" xfId="32697" xr:uid="{D27A303F-D570-469E-8EF1-45848F5298A9}"/>
    <cellStyle name="Normal 10 2 2 2 2 2 2 2 7" xfId="19134" xr:uid="{07CEFC8C-5A9C-4113-996B-B5FE5CF74B3A}"/>
    <cellStyle name="Normal 10 2 2 2 2 2 2 3" xfId="5211" xr:uid="{71775CBE-D68A-4FA9-8EDB-1F17474A8FE2}"/>
    <cellStyle name="Normal 10 2 2 2 2 2 2 3 2" xfId="5212" xr:uid="{8447777F-A732-477E-B4BF-2B3ADF7F8D16}"/>
    <cellStyle name="Normal 10 2 2 2 2 2 2 3 2 2" xfId="46354" xr:uid="{96CA2B6A-072F-4670-9033-4B43AB5A400A}"/>
    <cellStyle name="Normal 10 2 2 2 2 2 2 3 2 3" xfId="32704" xr:uid="{B8BE1437-A114-4935-ADC1-4A4FA0208005}"/>
    <cellStyle name="Normal 10 2 2 2 2 2 2 3 2 4" xfId="19141" xr:uid="{CF86E712-6BBC-45F7-9096-B268979AB58B}"/>
    <cellStyle name="Normal 10 2 2 2 2 2 2 3 3" xfId="46353" xr:uid="{85451690-F77C-4D4B-BB3D-5408C943C951}"/>
    <cellStyle name="Normal 10 2 2 2 2 2 2 3 4" xfId="32703" xr:uid="{6657051C-362A-49C3-A5CB-942F88DA645D}"/>
    <cellStyle name="Normal 10 2 2 2 2 2 2 3 5" xfId="19140" xr:uid="{7A70C352-0401-4E75-8322-B0E12375C52B}"/>
    <cellStyle name="Normal 10 2 2 2 2 2 2 4" xfId="5213" xr:uid="{8E64A8C7-9EC2-4940-A24A-881D5BA5D55A}"/>
    <cellStyle name="Normal 10 2 2 2 2 2 2 4 2" xfId="5214" xr:uid="{553C1219-F18F-42F0-87BE-A9842F25D73C}"/>
    <cellStyle name="Normal 10 2 2 2 2 2 2 4 2 2" xfId="46356" xr:uid="{2D74B086-5D1C-4ABD-B336-EDF3B5911957}"/>
    <cellStyle name="Normal 10 2 2 2 2 2 2 4 2 3" xfId="32706" xr:uid="{00F55C91-5331-48F0-9574-A38B368B6D60}"/>
    <cellStyle name="Normal 10 2 2 2 2 2 2 4 2 4" xfId="19143" xr:uid="{03C14FEA-68F6-4EFB-BA0A-451F3EFBA2B4}"/>
    <cellStyle name="Normal 10 2 2 2 2 2 2 4 3" xfId="46355" xr:uid="{A9E1D85D-3FF8-4EBF-A1ED-95F5DE44BCFC}"/>
    <cellStyle name="Normal 10 2 2 2 2 2 2 4 4" xfId="32705" xr:uid="{A2A7F075-CAC9-4789-A42B-6DBEEAD077E6}"/>
    <cellStyle name="Normal 10 2 2 2 2 2 2 4 5" xfId="19142" xr:uid="{D5ABC867-6D37-468F-8003-89F9B6B5BDF6}"/>
    <cellStyle name="Normal 10 2 2 2 2 2 2 5" xfId="5215" xr:uid="{9DE88F0E-0DE9-4792-BDAD-1F22FA6BC4E1}"/>
    <cellStyle name="Normal 10 2 2 2 2 2 2 5 2" xfId="46357" xr:uid="{1ABE4819-AC87-4B32-9C9F-6EC7C3A65A40}"/>
    <cellStyle name="Normal 10 2 2 2 2 2 2 5 3" xfId="32707" xr:uid="{E01E01E8-C3BC-4E34-9EDD-0ADF74D4C5AF}"/>
    <cellStyle name="Normal 10 2 2 2 2 2 2 5 4" xfId="19144" xr:uid="{0FD590DC-B6BD-45D1-9466-BE9A1BB06458}"/>
    <cellStyle name="Normal 10 2 2 2 2 2 2 6" xfId="46346" xr:uid="{6CD7D582-FC62-4A64-BE44-2C7624E8995D}"/>
    <cellStyle name="Normal 10 2 2 2 2 2 2 7" xfId="32696" xr:uid="{92348501-63D9-4AEB-A621-C39D212A8E82}"/>
    <cellStyle name="Normal 10 2 2 2 2 2 2 8" xfId="19133" xr:uid="{5861527E-46C6-43A8-A77E-7C6E420C3350}"/>
    <cellStyle name="Normal 10 2 2 2 2 2 3" xfId="5216" xr:uid="{5E0BDD31-E4A3-45E6-B34E-F688F728F34C}"/>
    <cellStyle name="Normal 10 2 2 2 2 2 3 2" xfId="5217" xr:uid="{498FDD92-6C84-47D0-B97D-B384795921F0}"/>
    <cellStyle name="Normal 10 2 2 2 2 2 3 2 2" xfId="5218" xr:uid="{BD765B59-E29C-4621-97A8-4014DED37B14}"/>
    <cellStyle name="Normal 10 2 2 2 2 2 3 2 2 2" xfId="46360" xr:uid="{74901828-409C-41FE-BFC7-0A63D49D0C2D}"/>
    <cellStyle name="Normal 10 2 2 2 2 2 3 2 2 3" xfId="32710" xr:uid="{47796C2B-B531-4C25-93ED-6B1875BD9191}"/>
    <cellStyle name="Normal 10 2 2 2 2 2 3 2 2 4" xfId="19147" xr:uid="{D8C5A4FE-6F48-4689-BAFA-495267B6BABD}"/>
    <cellStyle name="Normal 10 2 2 2 2 2 3 2 3" xfId="46359" xr:uid="{93BC7E70-BEBC-453C-8FA7-43FBF37FF6D3}"/>
    <cellStyle name="Normal 10 2 2 2 2 2 3 2 4" xfId="32709" xr:uid="{AE7BCAED-6D9D-44A1-B6BE-BA36BA603B8F}"/>
    <cellStyle name="Normal 10 2 2 2 2 2 3 2 5" xfId="19146" xr:uid="{AD8F23A5-5F0D-4AC5-AC61-D110A213F4B4}"/>
    <cellStyle name="Normal 10 2 2 2 2 2 3 3" xfId="5219" xr:uid="{C0634338-A6A3-4751-9F66-7368F87E62AF}"/>
    <cellStyle name="Normal 10 2 2 2 2 2 3 3 2" xfId="5220" xr:uid="{578047BF-1F51-4937-9CE4-1ABE8898B1C5}"/>
    <cellStyle name="Normal 10 2 2 2 2 2 3 3 2 2" xfId="46362" xr:uid="{2274198E-3374-4969-8DCD-52CC33E4678A}"/>
    <cellStyle name="Normal 10 2 2 2 2 2 3 3 2 3" xfId="32712" xr:uid="{3CDEABE9-9E71-4992-8A14-85063CEFD186}"/>
    <cellStyle name="Normal 10 2 2 2 2 2 3 3 2 4" xfId="19149" xr:uid="{94650D66-0433-4F0C-90E0-AF7701832C69}"/>
    <cellStyle name="Normal 10 2 2 2 2 2 3 3 3" xfId="46361" xr:uid="{92087FFA-67F5-4B8B-913B-60154BDF242D}"/>
    <cellStyle name="Normal 10 2 2 2 2 2 3 3 4" xfId="32711" xr:uid="{B763A9C0-BFBF-4A54-A0C1-11EC83DFED7B}"/>
    <cellStyle name="Normal 10 2 2 2 2 2 3 3 5" xfId="19148" xr:uid="{DC0B8104-3507-4AF0-97D0-48531EFAA3AD}"/>
    <cellStyle name="Normal 10 2 2 2 2 2 3 4" xfId="5221" xr:uid="{B94375E4-C711-48A9-A59D-34CA001F7918}"/>
    <cellStyle name="Normal 10 2 2 2 2 2 3 4 2" xfId="46363" xr:uid="{D657387F-202C-4C76-955D-A28562B95B07}"/>
    <cellStyle name="Normal 10 2 2 2 2 2 3 4 3" xfId="32713" xr:uid="{7215110D-AE6B-46A8-A8E9-03613BED5915}"/>
    <cellStyle name="Normal 10 2 2 2 2 2 3 4 4" xfId="19150" xr:uid="{0C99AA8E-17AB-41F2-8769-6E125C39A7AD}"/>
    <cellStyle name="Normal 10 2 2 2 2 2 3 5" xfId="46358" xr:uid="{B14206BF-8D68-442D-9BF4-70C496D21DE0}"/>
    <cellStyle name="Normal 10 2 2 2 2 2 3 6" xfId="32708" xr:uid="{7EE5E0BE-1F40-4410-90E9-C33EB25E616D}"/>
    <cellStyle name="Normal 10 2 2 2 2 2 3 7" xfId="19145" xr:uid="{5F20580D-B4A4-4760-B49C-47069904ACEB}"/>
    <cellStyle name="Normal 10 2 2 2 2 2 4" xfId="5222" xr:uid="{3464F28A-4B13-4E12-8000-1C45A6BA0D9F}"/>
    <cellStyle name="Normal 10 2 2 2 2 2 4 2" xfId="5223" xr:uid="{8E2AA0CD-33E7-4587-87B2-21AFE90A7A7C}"/>
    <cellStyle name="Normal 10 2 2 2 2 2 4 2 2" xfId="5224" xr:uid="{6E062CD2-5030-487E-A62B-BBE213B13799}"/>
    <cellStyle name="Normal 10 2 2 2 2 2 4 2 2 2" xfId="46366" xr:uid="{0FA4F8BE-23CF-4DC7-A59E-791B2DC74235}"/>
    <cellStyle name="Normal 10 2 2 2 2 2 4 2 2 3" xfId="32716" xr:uid="{5C6B43A1-7DDA-4343-8B17-C1B6BBB605E4}"/>
    <cellStyle name="Normal 10 2 2 2 2 2 4 2 2 4" xfId="19153" xr:uid="{8EEBE2ED-B493-42BF-B26B-85AEBB4F49B2}"/>
    <cellStyle name="Normal 10 2 2 2 2 2 4 2 3" xfId="46365" xr:uid="{4EA2E08F-C789-47A7-B6FC-BFCC45276EEC}"/>
    <cellStyle name="Normal 10 2 2 2 2 2 4 2 4" xfId="32715" xr:uid="{922A727A-0D8F-4F1C-A2C6-A5F5A642CDA7}"/>
    <cellStyle name="Normal 10 2 2 2 2 2 4 2 5" xfId="19152" xr:uid="{14ED76D0-C812-49ED-A74D-954E4FB33CAF}"/>
    <cellStyle name="Normal 10 2 2 2 2 2 4 3" xfId="5225" xr:uid="{1D4E35FF-95F5-4296-A1C4-5A89623DF882}"/>
    <cellStyle name="Normal 10 2 2 2 2 2 4 3 2" xfId="5226" xr:uid="{B34E3504-ECE3-4850-98A9-502AD7CEF3AF}"/>
    <cellStyle name="Normal 10 2 2 2 2 2 4 3 2 2" xfId="46368" xr:uid="{3C59117E-DDC8-4064-B5BD-C2BCC13EF66B}"/>
    <cellStyle name="Normal 10 2 2 2 2 2 4 3 2 3" xfId="32718" xr:uid="{10F4A9D6-FCCF-41A1-BD7D-00B8C0BAE5D6}"/>
    <cellStyle name="Normal 10 2 2 2 2 2 4 3 2 4" xfId="19155" xr:uid="{493872AE-F521-4467-9BA2-438CA4C80E5A}"/>
    <cellStyle name="Normal 10 2 2 2 2 2 4 3 3" xfId="46367" xr:uid="{E7FD9C9B-29D4-4DF3-BFE3-037080E51816}"/>
    <cellStyle name="Normal 10 2 2 2 2 2 4 3 4" xfId="32717" xr:uid="{7858F84D-9359-4B15-AC50-B06E539DC9BE}"/>
    <cellStyle name="Normal 10 2 2 2 2 2 4 3 5" xfId="19154" xr:uid="{BFA10C2F-AC35-4E86-B90F-4CA7776651BF}"/>
    <cellStyle name="Normal 10 2 2 2 2 2 4 4" xfId="5227" xr:uid="{6B37F95D-722C-4246-B20D-77E0E632D53E}"/>
    <cellStyle name="Normal 10 2 2 2 2 2 4 4 2" xfId="46369" xr:uid="{74C10C65-D3AF-44EC-97E7-FCAB6AE60E74}"/>
    <cellStyle name="Normal 10 2 2 2 2 2 4 4 3" xfId="32719" xr:uid="{A698A920-6B49-4241-9A81-F3A893C09E46}"/>
    <cellStyle name="Normal 10 2 2 2 2 2 4 4 4" xfId="19156" xr:uid="{51EB9456-8623-49A2-909E-E58F849CFF4A}"/>
    <cellStyle name="Normal 10 2 2 2 2 2 4 5" xfId="46364" xr:uid="{99949DF8-D01A-47A8-9E86-332FB73F7A55}"/>
    <cellStyle name="Normal 10 2 2 2 2 2 4 6" xfId="32714" xr:uid="{AB34C631-BF71-48C9-A236-220915D8F650}"/>
    <cellStyle name="Normal 10 2 2 2 2 2 4 7" xfId="19151" xr:uid="{D86695AD-50D2-40DC-8857-EAB3F06CB77C}"/>
    <cellStyle name="Normal 10 2 2 2 2 2 5" xfId="5228" xr:uid="{32D8F909-F67E-48E0-9458-223DA0C7FDD8}"/>
    <cellStyle name="Normal 10 2 2 2 2 2 5 2" xfId="5229" xr:uid="{F56EB418-C034-4A07-89A8-A2BD6EEB4D26}"/>
    <cellStyle name="Normal 10 2 2 2 2 2 5 2 2" xfId="5230" xr:uid="{B7B4D155-E18B-4F13-BCE5-96C17C1EBFB0}"/>
    <cellStyle name="Normal 10 2 2 2 2 2 5 2 2 2" xfId="5231" xr:uid="{6DDAB7FA-53B9-4CD3-B38C-4B6AD8367C9C}"/>
    <cellStyle name="Normal 10 2 2 2 2 2 5 2 2 2 2" xfId="46373" xr:uid="{1D11D97F-60C4-46DE-8729-06E2D8796AF4}"/>
    <cellStyle name="Normal 10 2 2 2 2 2 5 2 2 2 3" xfId="32723" xr:uid="{07D2FD04-CC08-4EB0-BED8-4ADA782A2500}"/>
    <cellStyle name="Normal 10 2 2 2 2 2 5 2 2 2 4" xfId="19160" xr:uid="{B50C08F3-9835-4378-B3EC-2B9952A00AAE}"/>
    <cellStyle name="Normal 10 2 2 2 2 2 5 2 2 3" xfId="46372" xr:uid="{055B46D4-CD21-4F9B-99C9-F7C01DCD0957}"/>
    <cellStyle name="Normal 10 2 2 2 2 2 5 2 2 4" xfId="32722" xr:uid="{A14ADB4E-BCD7-480E-A9E6-9D62DFA933BC}"/>
    <cellStyle name="Normal 10 2 2 2 2 2 5 2 2 5" xfId="19159" xr:uid="{93CB2B3C-6C28-42D0-B157-BC74F7F8EF21}"/>
    <cellStyle name="Normal 10 2 2 2 2 2 5 2 3" xfId="5232" xr:uid="{87BAA34A-5132-418E-BA90-2870B8809D7B}"/>
    <cellStyle name="Normal 10 2 2 2 2 2 5 2 3 2" xfId="5233" xr:uid="{D6450018-F1B5-4A1B-9B74-A3EAFE7A2AD5}"/>
    <cellStyle name="Normal 10 2 2 2 2 2 5 2 3 2 2" xfId="46375" xr:uid="{11327407-310B-4A89-84C7-8D0EB95EE8AF}"/>
    <cellStyle name="Normal 10 2 2 2 2 2 5 2 3 2 3" xfId="32725" xr:uid="{4717679A-41DB-4F4B-B9C9-CB2E15284080}"/>
    <cellStyle name="Normal 10 2 2 2 2 2 5 2 3 2 4" xfId="19162" xr:uid="{A602075B-5853-4B5D-B710-31E01B8CE769}"/>
    <cellStyle name="Normal 10 2 2 2 2 2 5 2 3 3" xfId="46374" xr:uid="{F994E813-531F-4CF9-A76C-C00564560E38}"/>
    <cellStyle name="Normal 10 2 2 2 2 2 5 2 3 4" xfId="32724" xr:uid="{C98102FF-CC6D-4E8E-8555-53FC7F2E17CF}"/>
    <cellStyle name="Normal 10 2 2 2 2 2 5 2 3 5" xfId="19161" xr:uid="{308CCE5B-9D65-4443-BA44-F67ABC4B3AF6}"/>
    <cellStyle name="Normal 10 2 2 2 2 2 5 2 4" xfId="5234" xr:uid="{55122F72-A846-44A3-B974-DF726CCC276E}"/>
    <cellStyle name="Normal 10 2 2 2 2 2 5 2 4 2" xfId="46376" xr:uid="{F4593575-C900-4870-A632-942F2F0230A3}"/>
    <cellStyle name="Normal 10 2 2 2 2 2 5 2 4 3" xfId="32726" xr:uid="{71F0B926-04FE-4C90-8CA3-45276EF4862A}"/>
    <cellStyle name="Normal 10 2 2 2 2 2 5 2 4 4" xfId="19163" xr:uid="{D7635545-5F80-4697-B8A7-771A251BA772}"/>
    <cellStyle name="Normal 10 2 2 2 2 2 5 2 5" xfId="46371" xr:uid="{6FE97F0D-BAED-48DE-A3EB-A059788EC102}"/>
    <cellStyle name="Normal 10 2 2 2 2 2 5 2 6" xfId="32721" xr:uid="{6F83BC6C-CE0D-4D97-9223-EEE350AD73CB}"/>
    <cellStyle name="Normal 10 2 2 2 2 2 5 2 7" xfId="19158" xr:uid="{8CF31991-E6B2-441B-B5B7-D32CAB1C8C65}"/>
    <cellStyle name="Normal 10 2 2 2 2 2 5 3" xfId="46370" xr:uid="{41F65E94-8CB3-4973-A493-1572D4881314}"/>
    <cellStyle name="Normal 10 2 2 2 2 2 5 4" xfId="32720" xr:uid="{9C2902D5-CD8A-4801-B772-B20516831BD4}"/>
    <cellStyle name="Normal 10 2 2 2 2 2 5 5" xfId="19157" xr:uid="{EBD9F51E-4443-4C6A-B232-5BE1D451C6A9}"/>
    <cellStyle name="Normal 10 2 2 2 2 2 6" xfId="46345" xr:uid="{FF383F23-D676-4B51-9C85-175FB6183A6B}"/>
    <cellStyle name="Normal 10 2 2 2 2 2 7" xfId="32695" xr:uid="{AD44453F-CBB7-48F5-A270-DA7239DDA102}"/>
    <cellStyle name="Normal 10 2 2 2 2 2 8" xfId="19132" xr:uid="{889CACFE-A220-49A8-B526-6208280BADF7}"/>
    <cellStyle name="Normal 10 2 2 2 2 20" xfId="32653" xr:uid="{FE169A69-053F-466E-A4A4-A5ED3C1A4CD0}"/>
    <cellStyle name="Normal 10 2 2 2 2 21" xfId="19090" xr:uid="{ACFBD738-4779-4FA8-B82A-312AAAD68457}"/>
    <cellStyle name="Normal 10 2 2 2 2 3" xfId="5235" xr:uid="{77B9A84C-F848-43FB-93DB-AC4D13249BE1}"/>
    <cellStyle name="Normal 10 2 2 2 2 3 10" xfId="32727" xr:uid="{1F14A13E-C809-4CE2-A0DF-C3D00C4BA52E}"/>
    <cellStyle name="Normal 10 2 2 2 2 3 11" xfId="19164" xr:uid="{0E5049C6-87D1-48C0-B218-1FBE2C36C085}"/>
    <cellStyle name="Normal 10 2 2 2 2 3 2" xfId="5236" xr:uid="{89C5D166-F430-4B5B-91B6-A761CE9B6021}"/>
    <cellStyle name="Normal 10 2 2 2 2 3 2 2" xfId="5237" xr:uid="{77B7859D-582D-47D1-9789-40C57ACA6A89}"/>
    <cellStyle name="Normal 10 2 2 2 2 3 2 2 2" xfId="5238" xr:uid="{91F0C0AC-F0D9-4A63-AF69-D5CF0AE90F09}"/>
    <cellStyle name="Normal 10 2 2 2 2 3 2 2 2 2" xfId="5239" xr:uid="{F15EA0C6-BF36-49B1-B360-181C8EDA32E9}"/>
    <cellStyle name="Normal 10 2 2 2 2 3 2 2 2 2 2" xfId="46381" xr:uid="{E328C61A-6087-4DCF-BEBD-3BACB833B979}"/>
    <cellStyle name="Normal 10 2 2 2 2 3 2 2 2 2 3" xfId="32731" xr:uid="{20F3027D-47C7-4BDA-B0C1-D6364A6A2EFF}"/>
    <cellStyle name="Normal 10 2 2 2 2 3 2 2 2 2 4" xfId="19168" xr:uid="{AABAC0BF-70C6-49C4-A993-FAE45A4B8FE5}"/>
    <cellStyle name="Normal 10 2 2 2 2 3 2 2 2 3" xfId="46380" xr:uid="{980BF315-2540-4C93-BA15-00EA43333145}"/>
    <cellStyle name="Normal 10 2 2 2 2 3 2 2 2 4" xfId="32730" xr:uid="{B105117F-F239-40B3-ACDB-D8EAC5224FF1}"/>
    <cellStyle name="Normal 10 2 2 2 2 3 2 2 2 5" xfId="19167" xr:uid="{B9DD8C51-C9F9-4E94-9B5E-D1F47F5F804B}"/>
    <cellStyle name="Normal 10 2 2 2 2 3 2 2 3" xfId="5240" xr:uid="{D4ED9E89-BD79-49B9-8217-7F001CB742A5}"/>
    <cellStyle name="Normal 10 2 2 2 2 3 2 2 3 2" xfId="5241" xr:uid="{7BDB4164-44A2-4C82-BCAF-4F3ED2636D41}"/>
    <cellStyle name="Normal 10 2 2 2 2 3 2 2 3 2 2" xfId="46383" xr:uid="{5CD815AB-8D00-46A1-B584-EBD2B7AECB9E}"/>
    <cellStyle name="Normal 10 2 2 2 2 3 2 2 3 2 3" xfId="32733" xr:uid="{7FE6120E-1B0E-4CB1-9C4D-8DE75F0B0D45}"/>
    <cellStyle name="Normal 10 2 2 2 2 3 2 2 3 2 4" xfId="19170" xr:uid="{FDAC1DDF-2B06-4D37-AF70-96548B455226}"/>
    <cellStyle name="Normal 10 2 2 2 2 3 2 2 3 3" xfId="46382" xr:uid="{C9E59CC2-467A-4EEF-8E37-16606A1ACD4A}"/>
    <cellStyle name="Normal 10 2 2 2 2 3 2 2 3 4" xfId="32732" xr:uid="{01A9415D-CF21-411F-90DC-190538288AF9}"/>
    <cellStyle name="Normal 10 2 2 2 2 3 2 2 3 5" xfId="19169" xr:uid="{ED7CD894-E2F4-4A3C-A80B-AF82CA23876B}"/>
    <cellStyle name="Normal 10 2 2 2 2 3 2 2 4" xfId="5242" xr:uid="{F16AD841-752A-4736-A552-D0CD663A2B06}"/>
    <cellStyle name="Normal 10 2 2 2 2 3 2 2 4 2" xfId="46384" xr:uid="{0B98B961-4560-4346-A3F7-883E4E260DBB}"/>
    <cellStyle name="Normal 10 2 2 2 2 3 2 2 4 3" xfId="32734" xr:uid="{D52E81D7-EF7B-4E43-B90C-CD278B5255D8}"/>
    <cellStyle name="Normal 10 2 2 2 2 3 2 2 4 4" xfId="19171" xr:uid="{21074D67-464A-4B98-A608-FA3073FA56C0}"/>
    <cellStyle name="Normal 10 2 2 2 2 3 2 2 5" xfId="46379" xr:uid="{3CC2CB5C-7F27-4D59-9DA3-A9A6E80918A8}"/>
    <cellStyle name="Normal 10 2 2 2 2 3 2 2 6" xfId="32729" xr:uid="{A5A9B89B-47D7-4D2A-A5E7-276F28B67290}"/>
    <cellStyle name="Normal 10 2 2 2 2 3 2 2 7" xfId="19166" xr:uid="{8D3591AC-8FF6-48AF-A453-4AA861F7D1D9}"/>
    <cellStyle name="Normal 10 2 2 2 2 3 2 3" xfId="5243" xr:uid="{3F764416-B217-4D2C-BD4F-60B0BB021226}"/>
    <cellStyle name="Normal 10 2 2 2 2 3 2 3 2" xfId="5244" xr:uid="{A50567E9-2A3A-4839-8C6E-24A08D41072D}"/>
    <cellStyle name="Normal 10 2 2 2 2 3 2 3 2 2" xfId="46386" xr:uid="{303FF272-E15F-4477-BDB4-C2E262BA969F}"/>
    <cellStyle name="Normal 10 2 2 2 2 3 2 3 2 3" xfId="32736" xr:uid="{2C125936-8615-447E-983E-67A4E38BE412}"/>
    <cellStyle name="Normal 10 2 2 2 2 3 2 3 2 4" xfId="19173" xr:uid="{3AE30351-A2D8-45B0-AA1B-E79F2E7A74EB}"/>
    <cellStyle name="Normal 10 2 2 2 2 3 2 3 3" xfId="46385" xr:uid="{8D44B864-3CF9-4CFC-9066-FAA2824721C0}"/>
    <cellStyle name="Normal 10 2 2 2 2 3 2 3 4" xfId="32735" xr:uid="{CEF4BE6B-15D7-41BD-809D-ED32E2F254E9}"/>
    <cellStyle name="Normal 10 2 2 2 2 3 2 3 5" xfId="19172" xr:uid="{D94F9E4F-76DF-4BE8-B20A-71196B32EE79}"/>
    <cellStyle name="Normal 10 2 2 2 2 3 2 4" xfId="5245" xr:uid="{0431C2F3-04DA-4AF4-956B-7F775A86FE99}"/>
    <cellStyle name="Normal 10 2 2 2 2 3 2 4 2" xfId="5246" xr:uid="{1573EFEB-B283-44FF-85FD-E6B2539130AC}"/>
    <cellStyle name="Normal 10 2 2 2 2 3 2 4 2 2" xfId="46388" xr:uid="{8C5463DF-627E-4092-AB28-75DE055728BA}"/>
    <cellStyle name="Normal 10 2 2 2 2 3 2 4 2 3" xfId="32738" xr:uid="{6A960993-CBD5-460F-98B2-FA9384CF423C}"/>
    <cellStyle name="Normal 10 2 2 2 2 3 2 4 2 4" xfId="19175" xr:uid="{9E12800B-4E86-4AF3-BDB5-CC37ADC88DDB}"/>
    <cellStyle name="Normal 10 2 2 2 2 3 2 4 3" xfId="46387" xr:uid="{2286113C-6EC2-465B-91C5-A7510DFB060A}"/>
    <cellStyle name="Normal 10 2 2 2 2 3 2 4 4" xfId="32737" xr:uid="{187AADB2-AA04-452B-B572-B4E2EFDAE0DE}"/>
    <cellStyle name="Normal 10 2 2 2 2 3 2 4 5" xfId="19174" xr:uid="{2144FCD2-A653-40D2-B9F6-CE65176044E2}"/>
    <cellStyle name="Normal 10 2 2 2 2 3 2 5" xfId="5247" xr:uid="{99876212-3E66-4D38-B85C-1412712C4006}"/>
    <cellStyle name="Normal 10 2 2 2 2 3 2 5 2" xfId="46389" xr:uid="{3114CE39-39FE-4679-9827-A85B05CA665B}"/>
    <cellStyle name="Normal 10 2 2 2 2 3 2 5 3" xfId="32739" xr:uid="{2E321E5D-0F3D-4043-BBD2-3E953F760676}"/>
    <cellStyle name="Normal 10 2 2 2 2 3 2 5 4" xfId="19176" xr:uid="{47DA0451-9E48-42C7-89F0-070AEFDF151B}"/>
    <cellStyle name="Normal 10 2 2 2 2 3 2 6" xfId="46378" xr:uid="{47809343-F78F-440E-96C9-7B7339183F34}"/>
    <cellStyle name="Normal 10 2 2 2 2 3 2 7" xfId="32728" xr:uid="{06FDBD69-ABF7-4E19-BFCD-34CD0FB2EC1C}"/>
    <cellStyle name="Normal 10 2 2 2 2 3 2 8" xfId="19165" xr:uid="{9BC8F9C1-CADE-4CAD-ACEF-C7131F512952}"/>
    <cellStyle name="Normal 10 2 2 2 2 3 3" xfId="5248" xr:uid="{6250A650-ACF0-4148-99E7-0620A06768BA}"/>
    <cellStyle name="Normal 10 2 2 2 2 3 3 2" xfId="5249" xr:uid="{2B911DC4-DF93-4B99-B6AF-3B6B5FBAF2C2}"/>
    <cellStyle name="Normal 10 2 2 2 2 3 3 2 2" xfId="5250" xr:uid="{3D150F8F-71DF-4BBB-91DC-1DE2596EA10D}"/>
    <cellStyle name="Normal 10 2 2 2 2 3 3 2 2 2" xfId="46392" xr:uid="{7F2DEA48-DFBA-48D3-90CD-76A7DB52257A}"/>
    <cellStyle name="Normal 10 2 2 2 2 3 3 2 2 3" xfId="32742" xr:uid="{BB81F267-DC12-47F7-9988-BAF5125BAD91}"/>
    <cellStyle name="Normal 10 2 2 2 2 3 3 2 2 4" xfId="19179" xr:uid="{7FFA2904-EB5C-47B7-89C2-A63973761A5D}"/>
    <cellStyle name="Normal 10 2 2 2 2 3 3 2 3" xfId="46391" xr:uid="{32ED65B7-83F9-4D14-BD5A-67D893F56355}"/>
    <cellStyle name="Normal 10 2 2 2 2 3 3 2 4" xfId="32741" xr:uid="{77B7AEFE-1985-43F9-9382-864C4CD0C9D1}"/>
    <cellStyle name="Normal 10 2 2 2 2 3 3 2 5" xfId="19178" xr:uid="{131F239D-D773-4FA0-8702-8B90E69FEAEE}"/>
    <cellStyle name="Normal 10 2 2 2 2 3 3 3" xfId="5251" xr:uid="{D9177BDB-495D-4A0C-B226-E1CEFFEA6743}"/>
    <cellStyle name="Normal 10 2 2 2 2 3 3 3 2" xfId="5252" xr:uid="{A1C96D66-D4E6-460E-AF71-3977C82DAA66}"/>
    <cellStyle name="Normal 10 2 2 2 2 3 3 3 2 2" xfId="46394" xr:uid="{863DE319-B5A2-4653-B856-AADF4AC727C0}"/>
    <cellStyle name="Normal 10 2 2 2 2 3 3 3 2 3" xfId="32744" xr:uid="{B7B20804-2FBB-4ED2-83F7-64F259397280}"/>
    <cellStyle name="Normal 10 2 2 2 2 3 3 3 2 4" xfId="19181" xr:uid="{3CD98408-70CA-4666-9E66-381D1DE3A9E9}"/>
    <cellStyle name="Normal 10 2 2 2 2 3 3 3 3" xfId="46393" xr:uid="{619D25E7-2983-4411-B56E-A24C721AC080}"/>
    <cellStyle name="Normal 10 2 2 2 2 3 3 3 4" xfId="32743" xr:uid="{8E8AA00D-FB73-4672-9A69-7A1318B99C4B}"/>
    <cellStyle name="Normal 10 2 2 2 2 3 3 3 5" xfId="19180" xr:uid="{41BA1C47-358D-48B7-B290-7CFA4C565287}"/>
    <cellStyle name="Normal 10 2 2 2 2 3 3 4" xfId="5253" xr:uid="{564103BE-CBED-4827-A913-5A1605816377}"/>
    <cellStyle name="Normal 10 2 2 2 2 3 3 4 2" xfId="46395" xr:uid="{E06AB17D-24C2-43B3-81E3-D93B6FEC25DE}"/>
    <cellStyle name="Normal 10 2 2 2 2 3 3 4 3" xfId="32745" xr:uid="{90B89EEF-C947-4C65-AEE2-58B770DF6FCD}"/>
    <cellStyle name="Normal 10 2 2 2 2 3 3 4 4" xfId="19182" xr:uid="{291BF60F-79DA-481C-BB0B-7E36F20DD5F1}"/>
    <cellStyle name="Normal 10 2 2 2 2 3 3 5" xfId="46390" xr:uid="{4496A86E-5596-4036-AB3C-43AE3CD16470}"/>
    <cellStyle name="Normal 10 2 2 2 2 3 3 6" xfId="32740" xr:uid="{A436E878-38EE-4EA3-BC3D-712A240912D8}"/>
    <cellStyle name="Normal 10 2 2 2 2 3 3 7" xfId="19177" xr:uid="{4FCE10DE-B1E4-4776-8914-26622851CC99}"/>
    <cellStyle name="Normal 10 2 2 2 2 3 4" xfId="5254" xr:uid="{25F3D766-F196-4966-B444-436AD804979B}"/>
    <cellStyle name="Normal 10 2 2 2 2 3 4 2" xfId="5255" xr:uid="{C1D8F8F3-0532-42E1-ADAC-8D0347E2AC54}"/>
    <cellStyle name="Normal 10 2 2 2 2 3 4 2 2" xfId="5256" xr:uid="{9BD71669-D1D9-4EF9-866E-B42CE89683F9}"/>
    <cellStyle name="Normal 10 2 2 2 2 3 4 2 2 2" xfId="46398" xr:uid="{F8ABA5C0-DE87-40A0-B7DD-9818255B9D58}"/>
    <cellStyle name="Normal 10 2 2 2 2 3 4 2 2 3" xfId="32748" xr:uid="{CCDBABE6-39ED-4B4B-8ABC-282B688173DA}"/>
    <cellStyle name="Normal 10 2 2 2 2 3 4 2 2 4" xfId="19185" xr:uid="{A3DD4615-EF40-4DCA-9490-0F5D9110084D}"/>
    <cellStyle name="Normal 10 2 2 2 2 3 4 2 3" xfId="46397" xr:uid="{BA5CB303-7819-4945-A1A2-DD59611C68A1}"/>
    <cellStyle name="Normal 10 2 2 2 2 3 4 2 4" xfId="32747" xr:uid="{FB803942-B906-4EC7-BDAC-F415A38DDBE3}"/>
    <cellStyle name="Normal 10 2 2 2 2 3 4 2 5" xfId="19184" xr:uid="{94667238-01CA-4383-A764-58260C74DAD8}"/>
    <cellStyle name="Normal 10 2 2 2 2 3 4 3" xfId="5257" xr:uid="{F562B1F2-CCEF-4B88-A1E5-DAA37B5AE6FA}"/>
    <cellStyle name="Normal 10 2 2 2 2 3 4 3 2" xfId="5258" xr:uid="{3D6491C9-7F14-4BF0-AE8D-62E93BDCF252}"/>
    <cellStyle name="Normal 10 2 2 2 2 3 4 3 2 2" xfId="46400" xr:uid="{1A6D232F-BAA1-4AF1-AD7A-AC982A3CD7A6}"/>
    <cellStyle name="Normal 10 2 2 2 2 3 4 3 2 3" xfId="32750" xr:uid="{AA8599BA-9491-4111-80DD-F40825E7B438}"/>
    <cellStyle name="Normal 10 2 2 2 2 3 4 3 2 4" xfId="19187" xr:uid="{276E32D2-AE39-4797-9919-E8A5033A717D}"/>
    <cellStyle name="Normal 10 2 2 2 2 3 4 3 3" xfId="46399" xr:uid="{147405C1-65C3-4014-9368-75D94BB60BEE}"/>
    <cellStyle name="Normal 10 2 2 2 2 3 4 3 4" xfId="32749" xr:uid="{4CE9B0B0-90AA-403C-8F3E-088BB757736A}"/>
    <cellStyle name="Normal 10 2 2 2 2 3 4 3 5" xfId="19186" xr:uid="{C6BF832B-C9C7-4F58-834A-1B58FEF10AC3}"/>
    <cellStyle name="Normal 10 2 2 2 2 3 4 4" xfId="5259" xr:uid="{9B452AE7-AE7D-4784-A289-F910AF996857}"/>
    <cellStyle name="Normal 10 2 2 2 2 3 4 4 2" xfId="46401" xr:uid="{BD640BEE-4B5A-4BA6-B92E-A36209AFD031}"/>
    <cellStyle name="Normal 10 2 2 2 2 3 4 4 3" xfId="32751" xr:uid="{618A583A-D278-4CF0-AE0C-A26140E51628}"/>
    <cellStyle name="Normal 10 2 2 2 2 3 4 4 4" xfId="19188" xr:uid="{1461011C-0B77-4B8D-91A5-37BF00392CB9}"/>
    <cellStyle name="Normal 10 2 2 2 2 3 4 5" xfId="46396" xr:uid="{8B634B10-9ED8-484F-B9ED-C6108DA13F66}"/>
    <cellStyle name="Normal 10 2 2 2 2 3 4 6" xfId="32746" xr:uid="{EF76C394-5DCE-4918-95DA-6E004861A67F}"/>
    <cellStyle name="Normal 10 2 2 2 2 3 4 7" xfId="19183" xr:uid="{65C44C8E-0E68-4C88-9D2F-29667B32332B}"/>
    <cellStyle name="Normal 10 2 2 2 2 3 5" xfId="5260" xr:uid="{E1FC2595-0984-4D8C-B515-0DB8E7A9A3F8}"/>
    <cellStyle name="Normal 10 2 2 2 2 3 5 2" xfId="5261" xr:uid="{FFC126AF-C37F-4720-97B3-491DE4E799F6}"/>
    <cellStyle name="Normal 10 2 2 2 2 3 5 2 2" xfId="5262" xr:uid="{6B27E15D-3324-4CB6-968E-C09CA61517B0}"/>
    <cellStyle name="Normal 10 2 2 2 2 3 5 2 2 2" xfId="46404" xr:uid="{CA13901B-74E6-4693-973E-1776D57710C4}"/>
    <cellStyle name="Normal 10 2 2 2 2 3 5 2 2 3" xfId="32754" xr:uid="{8B6179E1-AF63-40F6-8188-ED3B7B80A356}"/>
    <cellStyle name="Normal 10 2 2 2 2 3 5 2 2 4" xfId="19191" xr:uid="{45C8F0A1-4007-484E-811A-9DB32F049A23}"/>
    <cellStyle name="Normal 10 2 2 2 2 3 5 2 3" xfId="46403" xr:uid="{0F0C20A4-4EC7-4189-8E92-26162ABA12CE}"/>
    <cellStyle name="Normal 10 2 2 2 2 3 5 2 4" xfId="32753" xr:uid="{A29B7BCC-1E62-457C-8EA5-823E2B6D6388}"/>
    <cellStyle name="Normal 10 2 2 2 2 3 5 2 5" xfId="19190" xr:uid="{BC8B4D45-02FD-40C0-90A8-8272FD82D9EE}"/>
    <cellStyle name="Normal 10 2 2 2 2 3 5 3" xfId="5263" xr:uid="{DA909D23-F2CF-4CC5-B1AD-E8ECD34C1A56}"/>
    <cellStyle name="Normal 10 2 2 2 2 3 5 3 2" xfId="5264" xr:uid="{31B78D62-CFEC-4EEA-9B2A-4230A2558830}"/>
    <cellStyle name="Normal 10 2 2 2 2 3 5 3 2 2" xfId="46406" xr:uid="{086065DC-C71F-4513-A255-5016E5D42C36}"/>
    <cellStyle name="Normal 10 2 2 2 2 3 5 3 2 3" xfId="32756" xr:uid="{2B4F5730-54C5-4124-92DF-B484B392050A}"/>
    <cellStyle name="Normal 10 2 2 2 2 3 5 3 2 4" xfId="19193" xr:uid="{19D2A632-5DD9-4AD5-9632-62D8DA76824D}"/>
    <cellStyle name="Normal 10 2 2 2 2 3 5 3 3" xfId="46405" xr:uid="{98E75D5C-BB95-4456-8CFC-8698CFF21905}"/>
    <cellStyle name="Normal 10 2 2 2 2 3 5 3 4" xfId="32755" xr:uid="{409F9060-AC37-4B5D-8003-BA96B9BDB23C}"/>
    <cellStyle name="Normal 10 2 2 2 2 3 5 3 5" xfId="19192" xr:uid="{3223076C-5157-414A-9F01-C54D70C62C0E}"/>
    <cellStyle name="Normal 10 2 2 2 2 3 5 4" xfId="5265" xr:uid="{D4652DA4-7FE8-460C-BAE5-3950C27D5F94}"/>
    <cellStyle name="Normal 10 2 2 2 2 3 5 4 2" xfId="46407" xr:uid="{9C456116-F0D9-4AAD-98A6-A1E08E923D0F}"/>
    <cellStyle name="Normal 10 2 2 2 2 3 5 4 3" xfId="32757" xr:uid="{F22CFE87-2F0C-414A-A4AC-BD654F4EBCDF}"/>
    <cellStyle name="Normal 10 2 2 2 2 3 5 4 4" xfId="19194" xr:uid="{9D0F31E4-D8CA-4A08-AC6F-AB489B62619C}"/>
    <cellStyle name="Normal 10 2 2 2 2 3 5 5" xfId="46402" xr:uid="{5499E870-CD9B-4E02-87AF-FD106C324BDB}"/>
    <cellStyle name="Normal 10 2 2 2 2 3 5 6" xfId="32752" xr:uid="{5FD200B1-3D3E-4F81-A5B1-302019C2322B}"/>
    <cellStyle name="Normal 10 2 2 2 2 3 5 7" xfId="19189" xr:uid="{415E4C13-B5BE-4BA2-B7BE-754448972497}"/>
    <cellStyle name="Normal 10 2 2 2 2 3 6" xfId="5266" xr:uid="{A25039F4-AD60-4325-92EE-453EB9BDC5D1}"/>
    <cellStyle name="Normal 10 2 2 2 2 3 6 2" xfId="5267" xr:uid="{F34C1432-EA2E-4752-BBC0-33804CFFFB90}"/>
    <cellStyle name="Normal 10 2 2 2 2 3 6 2 2" xfId="46409" xr:uid="{1B109F46-96BA-474C-B722-7902901C1ADC}"/>
    <cellStyle name="Normal 10 2 2 2 2 3 6 2 3" xfId="32759" xr:uid="{0805B395-D2AE-4D3B-AA19-6E836F0FD3F8}"/>
    <cellStyle name="Normal 10 2 2 2 2 3 6 2 4" xfId="19196" xr:uid="{3FB0A9EC-CD3B-4B1D-8D29-EE6AFAC44F11}"/>
    <cellStyle name="Normal 10 2 2 2 2 3 6 3" xfId="46408" xr:uid="{63B96529-04BB-4B4D-878A-67100CB306E2}"/>
    <cellStyle name="Normal 10 2 2 2 2 3 6 4" xfId="32758" xr:uid="{BE30CB8D-E980-4991-9441-1711F47682E8}"/>
    <cellStyle name="Normal 10 2 2 2 2 3 6 5" xfId="19195" xr:uid="{3C62B7ED-730D-4628-84B9-F47D70E7D4A2}"/>
    <cellStyle name="Normal 10 2 2 2 2 3 7" xfId="5268" xr:uid="{63C06461-9115-4B1E-A7EA-9A8662BEB2B0}"/>
    <cellStyle name="Normal 10 2 2 2 2 3 7 2" xfId="5269" xr:uid="{8BF1B04A-5D29-4C19-B39A-D4A200B341EF}"/>
    <cellStyle name="Normal 10 2 2 2 2 3 7 2 2" xfId="46411" xr:uid="{A31BF72C-72F0-4616-9142-A51AD7555132}"/>
    <cellStyle name="Normal 10 2 2 2 2 3 7 2 3" xfId="32761" xr:uid="{9E4242DA-3890-48AF-AB0B-80BBA86DBE62}"/>
    <cellStyle name="Normal 10 2 2 2 2 3 7 2 4" xfId="19198" xr:uid="{E2502B54-D544-4E33-AA51-236674D11341}"/>
    <cellStyle name="Normal 10 2 2 2 2 3 7 3" xfId="46410" xr:uid="{C214F218-66BB-46F7-8986-3DFF20A18BCD}"/>
    <cellStyle name="Normal 10 2 2 2 2 3 7 4" xfId="32760" xr:uid="{4F660E44-4257-4793-A142-C708FEC2AFF3}"/>
    <cellStyle name="Normal 10 2 2 2 2 3 7 5" xfId="19197" xr:uid="{D2512B9A-1DD4-4587-9194-53932FE6C8E7}"/>
    <cellStyle name="Normal 10 2 2 2 2 3 8" xfId="5270" xr:uid="{8F2709F9-996E-4EC8-854C-18CA8F5540C6}"/>
    <cellStyle name="Normal 10 2 2 2 2 3 8 2" xfId="46412" xr:uid="{FFA7C208-94FB-40C6-82B7-87FCE565A013}"/>
    <cellStyle name="Normal 10 2 2 2 2 3 8 3" xfId="32762" xr:uid="{EAB87313-7CCD-4F49-9E4E-244124D86883}"/>
    <cellStyle name="Normal 10 2 2 2 2 3 8 4" xfId="19199" xr:uid="{5844815C-6883-4335-BB16-ACAB50B2D98C}"/>
    <cellStyle name="Normal 10 2 2 2 2 3 9" xfId="46377" xr:uid="{D5FCE6A2-4B86-49EC-9D6B-C9D5B75335AA}"/>
    <cellStyle name="Normal 10 2 2 2 2 4" xfId="5271" xr:uid="{59033CEA-A36C-4331-AE30-80E734736372}"/>
    <cellStyle name="Normal 10 2 2 2 2 4 10" xfId="32763" xr:uid="{CA0B1C9F-C729-48C8-BD78-EC37225FE243}"/>
    <cellStyle name="Normal 10 2 2 2 2 4 11" xfId="19200" xr:uid="{DE5166CF-0AE4-40C7-A88B-81D387DFDD24}"/>
    <cellStyle name="Normal 10 2 2 2 2 4 2" xfId="5272" xr:uid="{D22EFA1A-2B49-4EAD-AACB-7448E3FC3702}"/>
    <cellStyle name="Normal 10 2 2 2 2 4 2 2" xfId="5273" xr:uid="{28ACF893-8372-4CC6-98CD-71CB5109E5D1}"/>
    <cellStyle name="Normal 10 2 2 2 2 4 2 2 2" xfId="5274" xr:uid="{BCB30AF0-B682-4F4F-B3D4-C989D449D4BF}"/>
    <cellStyle name="Normal 10 2 2 2 2 4 2 2 2 2" xfId="5275" xr:uid="{8A5A32CB-6619-4E76-8872-C66B6D772D50}"/>
    <cellStyle name="Normal 10 2 2 2 2 4 2 2 2 2 2" xfId="46417" xr:uid="{BEF668F7-32FF-476E-A0B6-5C41FDD62159}"/>
    <cellStyle name="Normal 10 2 2 2 2 4 2 2 2 2 3" xfId="32767" xr:uid="{EB740E37-C8AE-4531-B731-BCCB11A4B7A1}"/>
    <cellStyle name="Normal 10 2 2 2 2 4 2 2 2 2 4" xfId="19204" xr:uid="{9F2156AB-136D-40E2-83A3-75D43696DF8B}"/>
    <cellStyle name="Normal 10 2 2 2 2 4 2 2 2 3" xfId="46416" xr:uid="{F1EBB5A4-B72B-4411-8C5C-4CE1667C144A}"/>
    <cellStyle name="Normal 10 2 2 2 2 4 2 2 2 4" xfId="32766" xr:uid="{232426E0-7357-4159-B13F-DE9640F6F2FC}"/>
    <cellStyle name="Normal 10 2 2 2 2 4 2 2 2 5" xfId="19203" xr:uid="{43910229-E75B-4415-A8B8-9599A4D5A226}"/>
    <cellStyle name="Normal 10 2 2 2 2 4 2 2 3" xfId="5276" xr:uid="{DC9B5002-6BFF-4460-836B-6D730D990444}"/>
    <cellStyle name="Normal 10 2 2 2 2 4 2 2 3 2" xfId="5277" xr:uid="{D59D0C31-BF7E-4B89-A913-7E9221C2C51F}"/>
    <cellStyle name="Normal 10 2 2 2 2 4 2 2 3 2 2" xfId="46419" xr:uid="{AB28485E-3F81-4F01-88AD-E7F124AB2B8A}"/>
    <cellStyle name="Normal 10 2 2 2 2 4 2 2 3 2 3" xfId="32769" xr:uid="{3B7767B5-1BE4-4901-9188-BDA2F7407F1F}"/>
    <cellStyle name="Normal 10 2 2 2 2 4 2 2 3 2 4" xfId="19206" xr:uid="{2D10547A-3418-43AA-855C-E0F80CE6BE57}"/>
    <cellStyle name="Normal 10 2 2 2 2 4 2 2 3 3" xfId="46418" xr:uid="{00BDFBBA-0297-4249-93E5-BE0CEE192827}"/>
    <cellStyle name="Normal 10 2 2 2 2 4 2 2 3 4" xfId="32768" xr:uid="{583C8D7F-E4F1-4242-B541-CB7609CE145E}"/>
    <cellStyle name="Normal 10 2 2 2 2 4 2 2 3 5" xfId="19205" xr:uid="{A0240E60-B142-415F-9A52-0CED83EEEAE9}"/>
    <cellStyle name="Normal 10 2 2 2 2 4 2 2 4" xfId="5278" xr:uid="{09CD0FE7-2700-44A4-82E5-A189146C8E79}"/>
    <cellStyle name="Normal 10 2 2 2 2 4 2 2 4 2" xfId="46420" xr:uid="{2919E1AA-77FA-4B33-9A9D-3CFE9EE9931A}"/>
    <cellStyle name="Normal 10 2 2 2 2 4 2 2 4 3" xfId="32770" xr:uid="{43CBA81B-5496-439E-B539-3BD16401C939}"/>
    <cellStyle name="Normal 10 2 2 2 2 4 2 2 4 4" xfId="19207" xr:uid="{BAD650D0-8FB4-4DEA-A609-B021E0AD2B96}"/>
    <cellStyle name="Normal 10 2 2 2 2 4 2 2 5" xfId="46415" xr:uid="{1D756E2D-97EE-4BC0-8F78-A7C8D0812848}"/>
    <cellStyle name="Normal 10 2 2 2 2 4 2 2 6" xfId="32765" xr:uid="{9E9E28F7-FD98-4E9E-8BFF-98135AD098B7}"/>
    <cellStyle name="Normal 10 2 2 2 2 4 2 2 7" xfId="19202" xr:uid="{07500735-5040-419B-8F75-7CD3830385D5}"/>
    <cellStyle name="Normal 10 2 2 2 2 4 2 3" xfId="5279" xr:uid="{CAA507F9-DB22-4734-B9A8-67B68A732748}"/>
    <cellStyle name="Normal 10 2 2 2 2 4 2 3 2" xfId="5280" xr:uid="{3420BE05-0615-4D6A-B000-8CCDFE2B3BF2}"/>
    <cellStyle name="Normal 10 2 2 2 2 4 2 3 2 2" xfId="46422" xr:uid="{9F98A90F-72E2-4094-8B0B-5F09E52704EA}"/>
    <cellStyle name="Normal 10 2 2 2 2 4 2 3 2 3" xfId="32772" xr:uid="{74EA5C59-9063-4EA5-B023-5A117CD2CAB8}"/>
    <cellStyle name="Normal 10 2 2 2 2 4 2 3 2 4" xfId="19209" xr:uid="{30A87BC7-5A2D-4514-9B96-F4FB3CF21142}"/>
    <cellStyle name="Normal 10 2 2 2 2 4 2 3 3" xfId="46421" xr:uid="{CB24BD2D-4FD8-4093-BECD-738AFFAD2FBF}"/>
    <cellStyle name="Normal 10 2 2 2 2 4 2 3 4" xfId="32771" xr:uid="{DBC4C589-02BF-4D24-A2FB-608144146208}"/>
    <cellStyle name="Normal 10 2 2 2 2 4 2 3 5" xfId="19208" xr:uid="{C1425272-AF9D-40BC-8CB4-E46C62E4E7F4}"/>
    <cellStyle name="Normal 10 2 2 2 2 4 2 4" xfId="5281" xr:uid="{29EDAF3E-CAAD-4CA6-9EB3-457A19F7CFC8}"/>
    <cellStyle name="Normal 10 2 2 2 2 4 2 4 2" xfId="5282" xr:uid="{C4D9E9FB-112E-4DCF-9CDC-2F6C49D937CC}"/>
    <cellStyle name="Normal 10 2 2 2 2 4 2 4 2 2" xfId="46424" xr:uid="{8842ACDF-28A3-4FD1-B10C-B7F4015AC9B7}"/>
    <cellStyle name="Normal 10 2 2 2 2 4 2 4 2 3" xfId="32774" xr:uid="{8A03C300-6314-4581-B1CA-A176B21D2E4F}"/>
    <cellStyle name="Normal 10 2 2 2 2 4 2 4 2 4" xfId="19211" xr:uid="{013064DC-69E2-4DBA-901D-CBCC30627A29}"/>
    <cellStyle name="Normal 10 2 2 2 2 4 2 4 3" xfId="46423" xr:uid="{DB0D0833-128F-4C37-8D70-81FF1BD1463D}"/>
    <cellStyle name="Normal 10 2 2 2 2 4 2 4 4" xfId="32773" xr:uid="{789711E3-D9AC-478A-A368-7E95E805776A}"/>
    <cellStyle name="Normal 10 2 2 2 2 4 2 4 5" xfId="19210" xr:uid="{F1E743CE-868D-4AB1-A5D0-A4940DBD4AB1}"/>
    <cellStyle name="Normal 10 2 2 2 2 4 2 5" xfId="5283" xr:uid="{4515C824-9F19-4556-9950-27CC66C900E7}"/>
    <cellStyle name="Normal 10 2 2 2 2 4 2 5 2" xfId="46425" xr:uid="{00B054EC-39D6-4F8B-8707-2EABF9A3B1C5}"/>
    <cellStyle name="Normal 10 2 2 2 2 4 2 5 3" xfId="32775" xr:uid="{4AB51B9D-D437-43B4-AB07-3494E6361748}"/>
    <cellStyle name="Normal 10 2 2 2 2 4 2 5 4" xfId="19212" xr:uid="{3DB07CAB-7964-40A7-859C-635636095F28}"/>
    <cellStyle name="Normal 10 2 2 2 2 4 2 6" xfId="46414" xr:uid="{74B68E56-4BDF-4A5B-834B-F5E4CEA2389E}"/>
    <cellStyle name="Normal 10 2 2 2 2 4 2 7" xfId="32764" xr:uid="{26D04680-6941-4557-8740-CE0A8376EAB8}"/>
    <cellStyle name="Normal 10 2 2 2 2 4 2 8" xfId="19201" xr:uid="{43B1F012-BC51-4B1A-98DC-3EB54E9C75E2}"/>
    <cellStyle name="Normal 10 2 2 2 2 4 3" xfId="5284" xr:uid="{10F7851C-D273-462D-A30D-5D399D5224A8}"/>
    <cellStyle name="Normal 10 2 2 2 2 4 3 2" xfId="5285" xr:uid="{56F96365-0169-49AF-9A8B-2E306ABDF351}"/>
    <cellStyle name="Normal 10 2 2 2 2 4 3 2 2" xfId="5286" xr:uid="{3C9F3509-6113-4314-BDE7-E1666EAFF9DE}"/>
    <cellStyle name="Normal 10 2 2 2 2 4 3 2 2 2" xfId="46428" xr:uid="{6D0DBBB2-5798-459A-93C6-24B7EF0DD28E}"/>
    <cellStyle name="Normal 10 2 2 2 2 4 3 2 2 3" xfId="32778" xr:uid="{645AE0E7-887F-49C1-B2DB-C3D733664AA0}"/>
    <cellStyle name="Normal 10 2 2 2 2 4 3 2 2 4" xfId="19215" xr:uid="{F1DF510A-81F6-46D7-9BCC-7A9B6246B2B2}"/>
    <cellStyle name="Normal 10 2 2 2 2 4 3 2 3" xfId="46427" xr:uid="{373E1A94-A464-4927-99A4-08C84975525C}"/>
    <cellStyle name="Normal 10 2 2 2 2 4 3 2 4" xfId="32777" xr:uid="{4FAC2751-012D-4750-9361-810BB39A10CB}"/>
    <cellStyle name="Normal 10 2 2 2 2 4 3 2 5" xfId="19214" xr:uid="{CD793008-4A49-4AD1-8152-B2DD156636C8}"/>
    <cellStyle name="Normal 10 2 2 2 2 4 3 3" xfId="5287" xr:uid="{2AF27360-45FB-44F1-A3EB-87F303302F76}"/>
    <cellStyle name="Normal 10 2 2 2 2 4 3 3 2" xfId="5288" xr:uid="{EF3CEA57-F357-41C3-ADAF-31D26A39271C}"/>
    <cellStyle name="Normal 10 2 2 2 2 4 3 3 2 2" xfId="46430" xr:uid="{9FEEBF17-3946-4086-A949-6DE21908C59B}"/>
    <cellStyle name="Normal 10 2 2 2 2 4 3 3 2 3" xfId="32780" xr:uid="{61162B30-6E27-46B7-A2A9-669040C1E282}"/>
    <cellStyle name="Normal 10 2 2 2 2 4 3 3 2 4" xfId="19217" xr:uid="{0DD20DA0-B287-42B3-8096-7CEEB62915DD}"/>
    <cellStyle name="Normal 10 2 2 2 2 4 3 3 3" xfId="46429" xr:uid="{FA534C71-F2DC-4404-9708-D4004D97F2A1}"/>
    <cellStyle name="Normal 10 2 2 2 2 4 3 3 4" xfId="32779" xr:uid="{81DE9110-3490-465F-96E2-F68789F3D252}"/>
    <cellStyle name="Normal 10 2 2 2 2 4 3 3 5" xfId="19216" xr:uid="{1BB14FDA-F45D-4D41-804B-2E03D5BB20D8}"/>
    <cellStyle name="Normal 10 2 2 2 2 4 3 4" xfId="5289" xr:uid="{7E2AA7BF-F5C3-45B3-AC5F-0B31A5A7515E}"/>
    <cellStyle name="Normal 10 2 2 2 2 4 3 4 2" xfId="46431" xr:uid="{F2955028-3DBE-4BDA-954E-4C4490804391}"/>
    <cellStyle name="Normal 10 2 2 2 2 4 3 4 3" xfId="32781" xr:uid="{9801503E-C073-442F-85E1-5734F785B773}"/>
    <cellStyle name="Normal 10 2 2 2 2 4 3 4 4" xfId="19218" xr:uid="{08382F0A-95C7-41BB-BD34-139DCE798498}"/>
    <cellStyle name="Normal 10 2 2 2 2 4 3 5" xfId="46426" xr:uid="{52D00AC2-0978-4088-99B6-A47840CBE6F0}"/>
    <cellStyle name="Normal 10 2 2 2 2 4 3 6" xfId="32776" xr:uid="{E569B7E7-6D40-4517-9815-A72760F1F1B2}"/>
    <cellStyle name="Normal 10 2 2 2 2 4 3 7" xfId="19213" xr:uid="{330F4448-371D-4ABC-B83D-061EF62D2633}"/>
    <cellStyle name="Normal 10 2 2 2 2 4 4" xfId="5290" xr:uid="{5DE42CD2-1263-49B1-8E62-CDE2EF70427A}"/>
    <cellStyle name="Normal 10 2 2 2 2 4 4 2" xfId="5291" xr:uid="{9B954EDE-4DB7-45F5-8A61-D6AC9B6DDA18}"/>
    <cellStyle name="Normal 10 2 2 2 2 4 4 2 2" xfId="5292" xr:uid="{D59B1572-7D18-49F4-AD12-D9E802E80323}"/>
    <cellStyle name="Normal 10 2 2 2 2 4 4 2 2 2" xfId="46434" xr:uid="{B2C305D5-9994-47B1-9093-656755B402C3}"/>
    <cellStyle name="Normal 10 2 2 2 2 4 4 2 2 3" xfId="32784" xr:uid="{3F97765C-2114-4501-AB6B-8EE5665FFB5F}"/>
    <cellStyle name="Normal 10 2 2 2 2 4 4 2 2 4" xfId="19221" xr:uid="{C9979CB5-B116-4064-AE14-8EF9488C79AF}"/>
    <cellStyle name="Normal 10 2 2 2 2 4 4 2 3" xfId="46433" xr:uid="{3531F679-8A3B-403C-AFD1-92FF7FE50FFC}"/>
    <cellStyle name="Normal 10 2 2 2 2 4 4 2 4" xfId="32783" xr:uid="{F3EC743E-901C-4DBD-9A0D-2EBA6A0F0378}"/>
    <cellStyle name="Normal 10 2 2 2 2 4 4 2 5" xfId="19220" xr:uid="{01001444-05FC-42F9-A44E-4C14B61A6111}"/>
    <cellStyle name="Normal 10 2 2 2 2 4 4 3" xfId="5293" xr:uid="{774DABC3-C312-44BF-8097-A2B53E393980}"/>
    <cellStyle name="Normal 10 2 2 2 2 4 4 3 2" xfId="5294" xr:uid="{66080E02-1A2D-49F4-8A54-365B53FEF921}"/>
    <cellStyle name="Normal 10 2 2 2 2 4 4 3 2 2" xfId="46436" xr:uid="{69B12A17-670C-47FF-BF6B-C0B95AA69467}"/>
    <cellStyle name="Normal 10 2 2 2 2 4 4 3 2 3" xfId="32786" xr:uid="{31BE3BC8-2819-475A-8883-962D1CAE0169}"/>
    <cellStyle name="Normal 10 2 2 2 2 4 4 3 2 4" xfId="19223" xr:uid="{CF6E827F-3374-4CB8-9813-6EE9A46D8203}"/>
    <cellStyle name="Normal 10 2 2 2 2 4 4 3 3" xfId="46435" xr:uid="{FDCF36F5-EEA9-40AF-B888-B505E88779F2}"/>
    <cellStyle name="Normal 10 2 2 2 2 4 4 3 4" xfId="32785" xr:uid="{D44296DE-FC54-43A5-80E2-699029580A40}"/>
    <cellStyle name="Normal 10 2 2 2 2 4 4 3 5" xfId="19222" xr:uid="{D281619F-561A-4B32-83D2-138FCF6891CF}"/>
    <cellStyle name="Normal 10 2 2 2 2 4 4 4" xfId="5295" xr:uid="{E057546F-AB4E-43BB-90F1-E311DDD1F912}"/>
    <cellStyle name="Normal 10 2 2 2 2 4 4 4 2" xfId="46437" xr:uid="{D90ED69C-034D-4561-9CAD-E22950CE3B47}"/>
    <cellStyle name="Normal 10 2 2 2 2 4 4 4 3" xfId="32787" xr:uid="{26088330-FBB4-49A2-B2E9-D1048D4FF72E}"/>
    <cellStyle name="Normal 10 2 2 2 2 4 4 4 4" xfId="19224" xr:uid="{2D4B49F1-05E5-4F8B-BAAD-4581AC8CF0FF}"/>
    <cellStyle name="Normal 10 2 2 2 2 4 4 5" xfId="46432" xr:uid="{59E4052C-7CDF-4E61-9B95-FA4BF1ACB043}"/>
    <cellStyle name="Normal 10 2 2 2 2 4 4 6" xfId="32782" xr:uid="{685EDB9C-2D56-4793-BA4F-2FF447E035EE}"/>
    <cellStyle name="Normal 10 2 2 2 2 4 4 7" xfId="19219" xr:uid="{BC92C1EC-E60F-4113-88E2-716F33A006C4}"/>
    <cellStyle name="Normal 10 2 2 2 2 4 5" xfId="5296" xr:uid="{9657DE55-B114-45B2-8F8B-4973F32B9137}"/>
    <cellStyle name="Normal 10 2 2 2 2 4 5 2" xfId="5297" xr:uid="{EE6552CE-9FAB-41C1-83B1-E4C05C6B6D4A}"/>
    <cellStyle name="Normal 10 2 2 2 2 4 5 2 2" xfId="5298" xr:uid="{DCAEB471-7C8C-4DCF-9FE0-145B4AD3541D}"/>
    <cellStyle name="Normal 10 2 2 2 2 4 5 2 2 2" xfId="46440" xr:uid="{82F3D533-D748-4D89-9697-FC1BE454DE08}"/>
    <cellStyle name="Normal 10 2 2 2 2 4 5 2 2 3" xfId="32790" xr:uid="{8038EFE3-04C2-405B-828E-6B1237054D98}"/>
    <cellStyle name="Normal 10 2 2 2 2 4 5 2 2 4" xfId="19227" xr:uid="{3111C7D9-7223-43D5-BFFC-7F1FF618025E}"/>
    <cellStyle name="Normal 10 2 2 2 2 4 5 2 3" xfId="46439" xr:uid="{C946DFD1-6296-4871-9E7B-54429971EE51}"/>
    <cellStyle name="Normal 10 2 2 2 2 4 5 2 4" xfId="32789" xr:uid="{A6DFFC66-000B-43B8-B027-B3BCB9F8CD7B}"/>
    <cellStyle name="Normal 10 2 2 2 2 4 5 2 5" xfId="19226" xr:uid="{4D5D0840-FD5B-4930-8C55-31609E84DC37}"/>
    <cellStyle name="Normal 10 2 2 2 2 4 5 3" xfId="5299" xr:uid="{289BCE78-16A8-45C0-AB99-065914C95273}"/>
    <cellStyle name="Normal 10 2 2 2 2 4 5 3 2" xfId="5300" xr:uid="{E50FF6BD-2F89-44B8-9FB8-7A82C5A2B847}"/>
    <cellStyle name="Normal 10 2 2 2 2 4 5 3 2 2" xfId="46442" xr:uid="{9CEAFBC9-AC07-43CE-BA7C-8B2884B14528}"/>
    <cellStyle name="Normal 10 2 2 2 2 4 5 3 2 3" xfId="32792" xr:uid="{AA81BA32-12C5-4013-8D37-FBF2AC2B2769}"/>
    <cellStyle name="Normal 10 2 2 2 2 4 5 3 2 4" xfId="19229" xr:uid="{C6EDE4AF-D67D-4973-AF3C-A98222CD5F39}"/>
    <cellStyle name="Normal 10 2 2 2 2 4 5 3 3" xfId="46441" xr:uid="{9E7174E2-DB47-4093-AADA-6C88E1E176B1}"/>
    <cellStyle name="Normal 10 2 2 2 2 4 5 3 4" xfId="32791" xr:uid="{97B7F741-7B11-4ABB-9F91-2BC99A6FEE56}"/>
    <cellStyle name="Normal 10 2 2 2 2 4 5 3 5" xfId="19228" xr:uid="{C09957AC-6C84-4484-98AD-FA5DD057A502}"/>
    <cellStyle name="Normal 10 2 2 2 2 4 5 4" xfId="5301" xr:uid="{8DD15BB4-323C-4631-8157-5A2E6F3B29CB}"/>
    <cellStyle name="Normal 10 2 2 2 2 4 5 4 2" xfId="46443" xr:uid="{B841F191-88FA-4987-A6AB-F7EED54F836D}"/>
    <cellStyle name="Normal 10 2 2 2 2 4 5 4 3" xfId="32793" xr:uid="{E9AAC0B2-0D62-4693-9A63-862CC4528BFE}"/>
    <cellStyle name="Normal 10 2 2 2 2 4 5 4 4" xfId="19230" xr:uid="{B1267FBE-574E-4089-9CD4-757CC69D1ED8}"/>
    <cellStyle name="Normal 10 2 2 2 2 4 5 5" xfId="46438" xr:uid="{FB84CD91-65D8-4152-9AE0-164AE1BBB95A}"/>
    <cellStyle name="Normal 10 2 2 2 2 4 5 6" xfId="32788" xr:uid="{BF141CB6-F8C3-405F-8ACA-33E894192391}"/>
    <cellStyle name="Normal 10 2 2 2 2 4 5 7" xfId="19225" xr:uid="{1FDB5710-B260-4ABF-93D7-14D5FA09B0F5}"/>
    <cellStyle name="Normal 10 2 2 2 2 4 6" xfId="5302" xr:uid="{32D7ED89-7064-465C-93F0-20E3E8F87D40}"/>
    <cellStyle name="Normal 10 2 2 2 2 4 6 2" xfId="5303" xr:uid="{DCF8A8C0-7147-4F21-9D68-644E5D9FC7F9}"/>
    <cellStyle name="Normal 10 2 2 2 2 4 6 2 2" xfId="46445" xr:uid="{65D399A3-0664-41A2-9C31-1E050AC21E1C}"/>
    <cellStyle name="Normal 10 2 2 2 2 4 6 2 3" xfId="32795" xr:uid="{6F0E165E-AB5D-4E08-BBD6-77F94A61CCCB}"/>
    <cellStyle name="Normal 10 2 2 2 2 4 6 2 4" xfId="19232" xr:uid="{A16A0F7A-5558-404B-8ABB-7E5510185235}"/>
    <cellStyle name="Normal 10 2 2 2 2 4 6 3" xfId="46444" xr:uid="{1FEA1ECF-41BE-42DB-901D-8E7ACEE8262D}"/>
    <cellStyle name="Normal 10 2 2 2 2 4 6 4" xfId="32794" xr:uid="{627002D8-04B3-43DE-8B07-2F6C8D006A14}"/>
    <cellStyle name="Normal 10 2 2 2 2 4 6 5" xfId="19231" xr:uid="{1C9A08F5-9D54-4BBD-9DDE-D8F003352626}"/>
    <cellStyle name="Normal 10 2 2 2 2 4 7" xfId="5304" xr:uid="{D6DDE3DB-A510-45DC-847F-7C2296CA4B89}"/>
    <cellStyle name="Normal 10 2 2 2 2 4 7 2" xfId="5305" xr:uid="{C4624D9C-A607-4831-BB8E-B673EF9610A2}"/>
    <cellStyle name="Normal 10 2 2 2 2 4 7 2 2" xfId="46447" xr:uid="{2DA81D47-0971-4F0C-9697-2F3C42191524}"/>
    <cellStyle name="Normal 10 2 2 2 2 4 7 2 3" xfId="32797" xr:uid="{9FB7C11D-39C3-423D-B1C8-D2A486E80BFD}"/>
    <cellStyle name="Normal 10 2 2 2 2 4 7 2 4" xfId="19234" xr:uid="{82C93407-D1CE-4B7D-B9A4-978D3E14E3C2}"/>
    <cellStyle name="Normal 10 2 2 2 2 4 7 3" xfId="46446" xr:uid="{C78C739A-5808-4D79-B242-78C875CB6550}"/>
    <cellStyle name="Normal 10 2 2 2 2 4 7 4" xfId="32796" xr:uid="{0A82210E-0CCA-4A6E-B80B-4A151729D27B}"/>
    <cellStyle name="Normal 10 2 2 2 2 4 7 5" xfId="19233" xr:uid="{5A293373-9094-4ABB-BEDA-F9907EEBCEDA}"/>
    <cellStyle name="Normal 10 2 2 2 2 4 8" xfId="5306" xr:uid="{848B4BE2-767F-4C40-9F0E-8C05AE79FA54}"/>
    <cellStyle name="Normal 10 2 2 2 2 4 8 2" xfId="46448" xr:uid="{48A6DD09-61C8-406E-B30F-FE159A9DDABB}"/>
    <cellStyle name="Normal 10 2 2 2 2 4 8 3" xfId="32798" xr:uid="{A8902CB8-C661-408F-B00D-1A3DE3CCB1D2}"/>
    <cellStyle name="Normal 10 2 2 2 2 4 8 4" xfId="19235" xr:uid="{226B24D8-5F26-4B5D-8FE0-C6645282AB2A}"/>
    <cellStyle name="Normal 10 2 2 2 2 4 9" xfId="46413" xr:uid="{9AD87204-A802-4699-A21E-3177E9C6C230}"/>
    <cellStyle name="Normal 10 2 2 2 2 5" xfId="5307" xr:uid="{C4995C23-0490-4177-BB1A-3DCE97E860FC}"/>
    <cellStyle name="Normal 10 2 2 2 2 5 10" xfId="32799" xr:uid="{294F3766-702C-4004-8A27-3DFC1E304D1F}"/>
    <cellStyle name="Normal 10 2 2 2 2 5 11" xfId="19236" xr:uid="{CA6B1E58-7799-4B90-AACE-1DF3FD2982B7}"/>
    <cellStyle name="Normal 10 2 2 2 2 5 2" xfId="5308" xr:uid="{F313B12D-B894-469E-8E99-9A7DF6A1D906}"/>
    <cellStyle name="Normal 10 2 2 2 2 5 2 2" xfId="5309" xr:uid="{91F53E3B-C5B5-43B7-893B-EF4AA723DFDD}"/>
    <cellStyle name="Normal 10 2 2 2 2 5 2 2 2" xfId="5310" xr:uid="{907E4D34-53B4-4F60-9C48-CD6B1DAECD60}"/>
    <cellStyle name="Normal 10 2 2 2 2 5 2 2 2 2" xfId="5311" xr:uid="{5CEF57A6-4599-4745-B358-132456D244C5}"/>
    <cellStyle name="Normal 10 2 2 2 2 5 2 2 2 2 2" xfId="46453" xr:uid="{CB7BE3E2-E32B-4942-AE51-D7C5F03D93FC}"/>
    <cellStyle name="Normal 10 2 2 2 2 5 2 2 2 2 3" xfId="32803" xr:uid="{11CD781F-9BA5-445B-A049-BB8ABCF1EE4F}"/>
    <cellStyle name="Normal 10 2 2 2 2 5 2 2 2 2 4" xfId="19240" xr:uid="{0FB8C4F6-BF55-4BFC-8B14-BD945B9B8E1C}"/>
    <cellStyle name="Normal 10 2 2 2 2 5 2 2 2 3" xfId="46452" xr:uid="{ECF9EA79-5C56-4813-A264-64ADA0A29A66}"/>
    <cellStyle name="Normal 10 2 2 2 2 5 2 2 2 4" xfId="32802" xr:uid="{EE7D6888-298B-4FE5-B8C3-163E133E474D}"/>
    <cellStyle name="Normal 10 2 2 2 2 5 2 2 2 5" xfId="19239" xr:uid="{131804FB-2BDE-4328-8604-3778355FF198}"/>
    <cellStyle name="Normal 10 2 2 2 2 5 2 2 3" xfId="5312" xr:uid="{9FC0D84E-B940-4C5A-9DBC-F473E487C959}"/>
    <cellStyle name="Normal 10 2 2 2 2 5 2 2 3 2" xfId="5313" xr:uid="{E602C62A-F952-484D-B690-5ADA12962FF7}"/>
    <cellStyle name="Normal 10 2 2 2 2 5 2 2 3 2 2" xfId="46455" xr:uid="{2FF76BCE-C3E7-4F7A-8D33-2B390E22C5BD}"/>
    <cellStyle name="Normal 10 2 2 2 2 5 2 2 3 2 3" xfId="32805" xr:uid="{9177F6DD-B874-4A87-8D31-0E610B805DD2}"/>
    <cellStyle name="Normal 10 2 2 2 2 5 2 2 3 2 4" xfId="19242" xr:uid="{92DD3DEF-06D7-45D0-8916-A0CA21372392}"/>
    <cellStyle name="Normal 10 2 2 2 2 5 2 2 3 3" xfId="46454" xr:uid="{6D3A8DC6-5590-4E6A-932E-BB5105F26D71}"/>
    <cellStyle name="Normal 10 2 2 2 2 5 2 2 3 4" xfId="32804" xr:uid="{E331AF2D-8435-43AE-8E9A-C63C67996B7A}"/>
    <cellStyle name="Normal 10 2 2 2 2 5 2 2 3 5" xfId="19241" xr:uid="{D4E5DD28-2B5B-4841-A5ED-65D5DB26A3DC}"/>
    <cellStyle name="Normal 10 2 2 2 2 5 2 2 4" xfId="5314" xr:uid="{C9ED35CD-6A58-436B-9186-32451631582D}"/>
    <cellStyle name="Normal 10 2 2 2 2 5 2 2 4 2" xfId="46456" xr:uid="{33E2888A-1492-4B80-B1C9-70F6A0E34E8E}"/>
    <cellStyle name="Normal 10 2 2 2 2 5 2 2 4 3" xfId="32806" xr:uid="{90404F4D-5543-4D7D-95E1-E4EC5A50C0C5}"/>
    <cellStyle name="Normal 10 2 2 2 2 5 2 2 4 4" xfId="19243" xr:uid="{4C766FC9-8551-4E08-ACC3-2AC6451CD5EF}"/>
    <cellStyle name="Normal 10 2 2 2 2 5 2 2 5" xfId="46451" xr:uid="{FF272783-06E1-4690-B873-31C98313737F}"/>
    <cellStyle name="Normal 10 2 2 2 2 5 2 2 6" xfId="32801" xr:uid="{1F9E169A-AEDD-4CE1-86C7-01E6CA8D372D}"/>
    <cellStyle name="Normal 10 2 2 2 2 5 2 2 7" xfId="19238" xr:uid="{581897DF-1165-43F3-981F-7D9F6E21F491}"/>
    <cellStyle name="Normal 10 2 2 2 2 5 2 3" xfId="5315" xr:uid="{1DD2B3A7-F59C-4ABF-90BD-65B0B31D5ED1}"/>
    <cellStyle name="Normal 10 2 2 2 2 5 2 3 2" xfId="5316" xr:uid="{0847A6B2-A0DE-4B47-B4D6-8E3F7034E74E}"/>
    <cellStyle name="Normal 10 2 2 2 2 5 2 3 2 2" xfId="46458" xr:uid="{A1FA19F0-C14B-4C07-8039-5F1BBD9444A2}"/>
    <cellStyle name="Normal 10 2 2 2 2 5 2 3 2 3" xfId="32808" xr:uid="{73F85373-F015-4229-B2DB-BC023A76D253}"/>
    <cellStyle name="Normal 10 2 2 2 2 5 2 3 2 4" xfId="19245" xr:uid="{A514D1AE-85C0-4094-B539-4A8FBF5E738D}"/>
    <cellStyle name="Normal 10 2 2 2 2 5 2 3 3" xfId="46457" xr:uid="{6683E9F4-9714-4BD6-A7E9-1F7FECB44D63}"/>
    <cellStyle name="Normal 10 2 2 2 2 5 2 3 4" xfId="32807" xr:uid="{DDF17A4E-6065-413D-92F5-9C85A4637EC5}"/>
    <cellStyle name="Normal 10 2 2 2 2 5 2 3 5" xfId="19244" xr:uid="{15579306-E17F-4AB1-94AB-C30577D09E61}"/>
    <cellStyle name="Normal 10 2 2 2 2 5 2 4" xfId="5317" xr:uid="{ECC172E2-482F-4781-99FF-6B7D6175FF47}"/>
    <cellStyle name="Normal 10 2 2 2 2 5 2 4 2" xfId="5318" xr:uid="{250D2BE8-A8C8-47EB-B695-CEFC203A4FE0}"/>
    <cellStyle name="Normal 10 2 2 2 2 5 2 4 2 2" xfId="46460" xr:uid="{0A22E903-1A65-497B-86CC-443470C4EF83}"/>
    <cellStyle name="Normal 10 2 2 2 2 5 2 4 2 3" xfId="32810" xr:uid="{AC16C3FB-325C-467C-A466-E7A1FF80859B}"/>
    <cellStyle name="Normal 10 2 2 2 2 5 2 4 2 4" xfId="19247" xr:uid="{2A80DE2D-52D6-416C-B678-0D7C9CF6E034}"/>
    <cellStyle name="Normal 10 2 2 2 2 5 2 4 3" xfId="46459" xr:uid="{92FBA852-D556-400C-8F59-E8A5982D3B2E}"/>
    <cellStyle name="Normal 10 2 2 2 2 5 2 4 4" xfId="32809" xr:uid="{297A6EE8-DE33-42D3-A4B0-6D57E3EBD646}"/>
    <cellStyle name="Normal 10 2 2 2 2 5 2 4 5" xfId="19246" xr:uid="{09A1CE25-DFD2-413B-94D9-5FFA76AE1BA1}"/>
    <cellStyle name="Normal 10 2 2 2 2 5 2 5" xfId="5319" xr:uid="{F22DCE9F-7237-4E4C-9697-6B701A40B6F3}"/>
    <cellStyle name="Normal 10 2 2 2 2 5 2 5 2" xfId="46461" xr:uid="{D193DC89-530E-4D8D-814B-486C873041CC}"/>
    <cellStyle name="Normal 10 2 2 2 2 5 2 5 3" xfId="32811" xr:uid="{7E1566FE-D4AE-4C81-8B4E-FFC767E7A596}"/>
    <cellStyle name="Normal 10 2 2 2 2 5 2 5 4" xfId="19248" xr:uid="{C5EEAC3C-BFC1-423A-A73C-693AAD76CDCF}"/>
    <cellStyle name="Normal 10 2 2 2 2 5 2 6" xfId="46450" xr:uid="{E04377A0-6E87-4038-9940-63606170AB92}"/>
    <cellStyle name="Normal 10 2 2 2 2 5 2 7" xfId="32800" xr:uid="{0639FAB5-60D5-4839-93F1-1CEB45E95E53}"/>
    <cellStyle name="Normal 10 2 2 2 2 5 2 8" xfId="19237" xr:uid="{DEA1172B-32BE-49B9-89D6-B559CE120FFE}"/>
    <cellStyle name="Normal 10 2 2 2 2 5 3" xfId="5320" xr:uid="{3C955772-1861-46CD-8072-D9DEFF3FB3DB}"/>
    <cellStyle name="Normal 10 2 2 2 2 5 3 2" xfId="5321" xr:uid="{4E770C08-47E3-4F98-B1E7-CA15F2187185}"/>
    <cellStyle name="Normal 10 2 2 2 2 5 3 2 2" xfId="5322" xr:uid="{9ED21B09-B261-44AC-8BDE-EE2D0DD89B96}"/>
    <cellStyle name="Normal 10 2 2 2 2 5 3 2 2 2" xfId="46464" xr:uid="{7C8ADA0F-66AD-4D48-A769-1EEEBC590DDA}"/>
    <cellStyle name="Normal 10 2 2 2 2 5 3 2 2 3" xfId="32814" xr:uid="{CCF4E365-8E43-4324-9B7A-A6B9970393C3}"/>
    <cellStyle name="Normal 10 2 2 2 2 5 3 2 2 4" xfId="19251" xr:uid="{0FE81B09-4438-4A79-B9DD-6C2780156FE2}"/>
    <cellStyle name="Normal 10 2 2 2 2 5 3 2 3" xfId="46463" xr:uid="{D909CDE1-B0D7-45E3-9630-39AF05A1DC76}"/>
    <cellStyle name="Normal 10 2 2 2 2 5 3 2 4" xfId="32813" xr:uid="{E0B5E25A-27AE-4628-BB3B-F11D61FAD315}"/>
    <cellStyle name="Normal 10 2 2 2 2 5 3 2 5" xfId="19250" xr:uid="{6737423C-2BE9-44FB-8D80-54009CB0D261}"/>
    <cellStyle name="Normal 10 2 2 2 2 5 3 3" xfId="5323" xr:uid="{5F0E309C-9A28-4FF5-87E7-83CA014698B3}"/>
    <cellStyle name="Normal 10 2 2 2 2 5 3 3 2" xfId="5324" xr:uid="{B5B0D3A4-A2AC-4052-B93A-4404910A9E4E}"/>
    <cellStyle name="Normal 10 2 2 2 2 5 3 3 2 2" xfId="46466" xr:uid="{6B02FDEB-EEF8-45D1-B3A3-4A4BEEF0B571}"/>
    <cellStyle name="Normal 10 2 2 2 2 5 3 3 2 3" xfId="32816" xr:uid="{03C89F92-BC0E-4869-BD69-BF01A945FA6B}"/>
    <cellStyle name="Normal 10 2 2 2 2 5 3 3 2 4" xfId="19253" xr:uid="{999F7CA9-F44C-46D2-96AB-6286F1E47E3D}"/>
    <cellStyle name="Normal 10 2 2 2 2 5 3 3 3" xfId="46465" xr:uid="{46A7C3C8-F2EA-454A-85B1-A26382CC8C41}"/>
    <cellStyle name="Normal 10 2 2 2 2 5 3 3 4" xfId="32815" xr:uid="{17C11ACC-BC44-4B43-8FA0-9787DD6896C6}"/>
    <cellStyle name="Normal 10 2 2 2 2 5 3 3 5" xfId="19252" xr:uid="{674104D2-955D-4787-9FA5-687D5F97A683}"/>
    <cellStyle name="Normal 10 2 2 2 2 5 3 4" xfId="5325" xr:uid="{7C41B087-BB33-44A2-858A-1E849CB90A0D}"/>
    <cellStyle name="Normal 10 2 2 2 2 5 3 4 2" xfId="46467" xr:uid="{2939ECE2-4C82-47A2-9903-B750313C1986}"/>
    <cellStyle name="Normal 10 2 2 2 2 5 3 4 3" xfId="32817" xr:uid="{D5F63AFE-D871-490B-8027-5A5430A771AC}"/>
    <cellStyle name="Normal 10 2 2 2 2 5 3 4 4" xfId="19254" xr:uid="{12D4B7F6-B547-4199-93CC-C8FC220E7442}"/>
    <cellStyle name="Normal 10 2 2 2 2 5 3 5" xfId="46462" xr:uid="{1299864D-3C8D-47F3-9AE9-E4BB64D64153}"/>
    <cellStyle name="Normal 10 2 2 2 2 5 3 6" xfId="32812" xr:uid="{DE18D719-B36A-470F-A058-FE26E022C7F0}"/>
    <cellStyle name="Normal 10 2 2 2 2 5 3 7" xfId="19249" xr:uid="{F4070CC8-EBE7-4C01-BD47-C6EB400D5B4C}"/>
    <cellStyle name="Normal 10 2 2 2 2 5 4" xfId="5326" xr:uid="{0F4B5C22-BF98-44CB-A19E-89DBAAC348C6}"/>
    <cellStyle name="Normal 10 2 2 2 2 5 4 2" xfId="5327" xr:uid="{668C1652-D28F-46F1-91FC-796FDF8EAFD6}"/>
    <cellStyle name="Normal 10 2 2 2 2 5 4 2 2" xfId="5328" xr:uid="{D783F151-7B60-4F7C-9F71-6C196CF30A24}"/>
    <cellStyle name="Normal 10 2 2 2 2 5 4 2 2 2" xfId="46470" xr:uid="{0230C1E1-39C9-4B96-B6A5-14C1BE14AD93}"/>
    <cellStyle name="Normal 10 2 2 2 2 5 4 2 2 3" xfId="32820" xr:uid="{7AC24501-134A-45D5-B997-02004936A148}"/>
    <cellStyle name="Normal 10 2 2 2 2 5 4 2 2 4" xfId="19257" xr:uid="{DCCDC11E-794F-479A-83C2-7D069F7DA9C0}"/>
    <cellStyle name="Normal 10 2 2 2 2 5 4 2 3" xfId="46469" xr:uid="{8FF09B6C-0375-4C2A-813A-E8E5B9B50B4D}"/>
    <cellStyle name="Normal 10 2 2 2 2 5 4 2 4" xfId="32819" xr:uid="{8983161C-D7DE-4953-B455-6F4036D1A421}"/>
    <cellStyle name="Normal 10 2 2 2 2 5 4 2 5" xfId="19256" xr:uid="{BBDAF1C8-2F5A-4B43-AF0E-B2A70F6DF293}"/>
    <cellStyle name="Normal 10 2 2 2 2 5 4 3" xfId="5329" xr:uid="{24DFCE13-E6FB-4ED3-BD07-F2BDEFC5A1F1}"/>
    <cellStyle name="Normal 10 2 2 2 2 5 4 3 2" xfId="5330" xr:uid="{11FE02E1-8CD6-4AAF-8354-C6F1E21FDDF2}"/>
    <cellStyle name="Normal 10 2 2 2 2 5 4 3 2 2" xfId="46472" xr:uid="{7FAC2F9B-1B86-4364-B417-C567456FF30E}"/>
    <cellStyle name="Normal 10 2 2 2 2 5 4 3 2 3" xfId="32822" xr:uid="{3A70D142-3B63-4129-9B17-A99140480742}"/>
    <cellStyle name="Normal 10 2 2 2 2 5 4 3 2 4" xfId="19259" xr:uid="{8F5A4687-F2F0-4384-AAC0-06F05A479D6A}"/>
    <cellStyle name="Normal 10 2 2 2 2 5 4 3 3" xfId="46471" xr:uid="{D6C60E4F-DBC4-4844-93F6-D284A50D8985}"/>
    <cellStyle name="Normal 10 2 2 2 2 5 4 3 4" xfId="32821" xr:uid="{2B427E17-51EE-4E69-8605-2697699A8A75}"/>
    <cellStyle name="Normal 10 2 2 2 2 5 4 3 5" xfId="19258" xr:uid="{7647772E-1002-403F-891E-0108B35D6BF6}"/>
    <cellStyle name="Normal 10 2 2 2 2 5 4 4" xfId="5331" xr:uid="{AA4CEE74-E3C4-4DA0-90ED-D761EAAB77F7}"/>
    <cellStyle name="Normal 10 2 2 2 2 5 4 4 2" xfId="46473" xr:uid="{C05031EF-679F-478A-B53C-BF2DF0EA4612}"/>
    <cellStyle name="Normal 10 2 2 2 2 5 4 4 3" xfId="32823" xr:uid="{01D0B24E-F239-45C2-9082-110E3D965118}"/>
    <cellStyle name="Normal 10 2 2 2 2 5 4 4 4" xfId="19260" xr:uid="{C396E694-093C-4AE0-8329-7661F1BE63A1}"/>
    <cellStyle name="Normal 10 2 2 2 2 5 4 5" xfId="46468" xr:uid="{8DA7192A-5879-420F-BFD5-314272CD3ECF}"/>
    <cellStyle name="Normal 10 2 2 2 2 5 4 6" xfId="32818" xr:uid="{0F8E560E-9F66-4C48-BE5A-1BB996EE8B54}"/>
    <cellStyle name="Normal 10 2 2 2 2 5 4 7" xfId="19255" xr:uid="{2B722D46-320F-47DB-831A-7402D1EF4F67}"/>
    <cellStyle name="Normal 10 2 2 2 2 5 5" xfId="5332" xr:uid="{DABE05FC-D180-49A0-82ED-2BEF733AE3BC}"/>
    <cellStyle name="Normal 10 2 2 2 2 5 5 2" xfId="5333" xr:uid="{B6824AD5-1882-4E89-B0F9-36A90D011674}"/>
    <cellStyle name="Normal 10 2 2 2 2 5 5 2 2" xfId="5334" xr:uid="{B6B3ED96-7313-4C30-AB9C-81FBB98AB27D}"/>
    <cellStyle name="Normal 10 2 2 2 2 5 5 2 2 2" xfId="46476" xr:uid="{9158D466-53D2-484F-8296-D107CA7CAED7}"/>
    <cellStyle name="Normal 10 2 2 2 2 5 5 2 2 3" xfId="32826" xr:uid="{94600A02-EED9-4D77-976B-03108A860DC0}"/>
    <cellStyle name="Normal 10 2 2 2 2 5 5 2 2 4" xfId="19263" xr:uid="{4A79C83F-D38F-4F58-A68D-971F1CB73559}"/>
    <cellStyle name="Normal 10 2 2 2 2 5 5 2 3" xfId="46475" xr:uid="{C5479136-858D-48E5-92CD-376AFC385406}"/>
    <cellStyle name="Normal 10 2 2 2 2 5 5 2 4" xfId="32825" xr:uid="{FEF1F9CD-B14A-480B-8715-49048B9AE9E6}"/>
    <cellStyle name="Normal 10 2 2 2 2 5 5 2 5" xfId="19262" xr:uid="{9D90E3FD-6F99-4344-AAEF-F98044702DEE}"/>
    <cellStyle name="Normal 10 2 2 2 2 5 5 3" xfId="5335" xr:uid="{B202D5FE-B886-4170-905E-F991CC4845DC}"/>
    <cellStyle name="Normal 10 2 2 2 2 5 5 3 2" xfId="5336" xr:uid="{32E776D4-860E-4BF0-A4B7-384ACD56040C}"/>
    <cellStyle name="Normal 10 2 2 2 2 5 5 3 2 2" xfId="46478" xr:uid="{E8F194B4-E95B-4C1C-A5BE-C95F780B145F}"/>
    <cellStyle name="Normal 10 2 2 2 2 5 5 3 2 3" xfId="32828" xr:uid="{FF8BBA1C-BF35-4417-8A34-CE5393CD1DF9}"/>
    <cellStyle name="Normal 10 2 2 2 2 5 5 3 2 4" xfId="19265" xr:uid="{5F462B86-F8A6-4681-9615-88D01383551F}"/>
    <cellStyle name="Normal 10 2 2 2 2 5 5 3 3" xfId="46477" xr:uid="{7EA8D20E-CD63-45AE-95D0-792CBD25815C}"/>
    <cellStyle name="Normal 10 2 2 2 2 5 5 3 4" xfId="32827" xr:uid="{BC687F31-E17B-43E7-9D77-61E3B4DB4651}"/>
    <cellStyle name="Normal 10 2 2 2 2 5 5 3 5" xfId="19264" xr:uid="{6EEC842E-8E31-4E66-89CA-6EC5761BFA91}"/>
    <cellStyle name="Normal 10 2 2 2 2 5 5 4" xfId="5337" xr:uid="{49ABD864-E7D2-4ECB-8B99-1572787461E6}"/>
    <cellStyle name="Normal 10 2 2 2 2 5 5 4 2" xfId="46479" xr:uid="{A0B526F6-425B-48AE-A0F6-0D8A64E2A7D0}"/>
    <cellStyle name="Normal 10 2 2 2 2 5 5 4 3" xfId="32829" xr:uid="{EADF5050-8796-4555-BD05-6A7C00E322F8}"/>
    <cellStyle name="Normal 10 2 2 2 2 5 5 4 4" xfId="19266" xr:uid="{22422BA7-5522-4211-8B41-FCA9C907E7F2}"/>
    <cellStyle name="Normal 10 2 2 2 2 5 5 5" xfId="46474" xr:uid="{409BAE87-00EC-4F46-93A8-7AE1A70A4346}"/>
    <cellStyle name="Normal 10 2 2 2 2 5 5 6" xfId="32824" xr:uid="{D2CE1728-E17D-41AC-A3B3-38247DD0687D}"/>
    <cellStyle name="Normal 10 2 2 2 2 5 5 7" xfId="19261" xr:uid="{84D7BC93-5732-4979-936F-2015AAF14B12}"/>
    <cellStyle name="Normal 10 2 2 2 2 5 6" xfId="5338" xr:uid="{BE087948-1CD2-4A1E-849D-C31714D99790}"/>
    <cellStyle name="Normal 10 2 2 2 2 5 6 2" xfId="5339" xr:uid="{3D626A87-AEE6-4F84-A336-25DA92BBFAD0}"/>
    <cellStyle name="Normal 10 2 2 2 2 5 6 2 2" xfId="46481" xr:uid="{71EF471B-1DC4-4D26-B356-A0A8EC0183CF}"/>
    <cellStyle name="Normal 10 2 2 2 2 5 6 2 3" xfId="32831" xr:uid="{0A66834F-CCD1-4652-AE97-07A54136C0C4}"/>
    <cellStyle name="Normal 10 2 2 2 2 5 6 2 4" xfId="19268" xr:uid="{C46BDB87-0101-499D-BBFA-5E2514B5DB33}"/>
    <cellStyle name="Normal 10 2 2 2 2 5 6 3" xfId="46480" xr:uid="{C0979471-B88F-44CF-81DB-D6BEF5741D97}"/>
    <cellStyle name="Normal 10 2 2 2 2 5 6 4" xfId="32830" xr:uid="{B305BF6C-C002-452F-A54A-9C4F619B506F}"/>
    <cellStyle name="Normal 10 2 2 2 2 5 6 5" xfId="19267" xr:uid="{0C3ABA2F-C3C0-4914-9D61-994B8A4B7B2F}"/>
    <cellStyle name="Normal 10 2 2 2 2 5 7" xfId="5340" xr:uid="{B8068902-52FD-4F6F-9430-9BAE1ED5A492}"/>
    <cellStyle name="Normal 10 2 2 2 2 5 7 2" xfId="5341" xr:uid="{BEB05BE0-338D-4288-A337-946642A3530B}"/>
    <cellStyle name="Normal 10 2 2 2 2 5 7 2 2" xfId="46483" xr:uid="{81295544-EA4E-4AA9-9869-E11C615CB1FD}"/>
    <cellStyle name="Normal 10 2 2 2 2 5 7 2 3" xfId="32833" xr:uid="{65C4A889-CD01-4CBE-AEE6-80789F1BB29D}"/>
    <cellStyle name="Normal 10 2 2 2 2 5 7 2 4" xfId="19270" xr:uid="{76890751-241D-466D-8DBE-AC0C0602F352}"/>
    <cellStyle name="Normal 10 2 2 2 2 5 7 3" xfId="46482" xr:uid="{5BF01B74-7398-410A-8CDB-01A0672799A4}"/>
    <cellStyle name="Normal 10 2 2 2 2 5 7 4" xfId="32832" xr:uid="{0E54D470-65B5-45B9-B2C3-23AE7A312CEC}"/>
    <cellStyle name="Normal 10 2 2 2 2 5 7 5" xfId="19269" xr:uid="{99A20EF2-5A5D-4360-9ADC-80E334A0E27F}"/>
    <cellStyle name="Normal 10 2 2 2 2 5 8" xfId="5342" xr:uid="{CD373834-AA67-450F-9F6A-ABF488755A9E}"/>
    <cellStyle name="Normal 10 2 2 2 2 5 8 2" xfId="46484" xr:uid="{A9A2372B-EFC3-4A71-AE7B-F5C3A415F9CF}"/>
    <cellStyle name="Normal 10 2 2 2 2 5 8 3" xfId="32834" xr:uid="{399855A0-78AA-480B-AAA5-06EE7FD648B3}"/>
    <cellStyle name="Normal 10 2 2 2 2 5 8 4" xfId="19271" xr:uid="{8343CCD8-8DCD-4CA5-ACCF-600D1CBAE441}"/>
    <cellStyle name="Normal 10 2 2 2 2 5 9" xfId="46449" xr:uid="{63EC1FE8-3B02-48A5-83EA-0E3FCD5DE090}"/>
    <cellStyle name="Normal 10 2 2 2 2 6" xfId="5343" xr:uid="{50D56F09-43CA-44CA-A66C-B10C9CAB76A1}"/>
    <cellStyle name="Normal 10 2 2 2 2 6 10" xfId="32835" xr:uid="{57A4D27C-E601-426D-84B3-C88F429543C2}"/>
    <cellStyle name="Normal 10 2 2 2 2 6 11" xfId="19272" xr:uid="{960DBE63-6C0C-4F76-8116-3490C52BEFE2}"/>
    <cellStyle name="Normal 10 2 2 2 2 6 2" xfId="5344" xr:uid="{994BB21A-FB22-416B-94FC-80E4CF602684}"/>
    <cellStyle name="Normal 10 2 2 2 2 6 2 2" xfId="5345" xr:uid="{BBD53600-A47D-422F-ADB4-B6D6ACDFFF22}"/>
    <cellStyle name="Normal 10 2 2 2 2 6 2 2 2" xfId="5346" xr:uid="{F5007595-866C-45CF-8031-1277D124E6A7}"/>
    <cellStyle name="Normal 10 2 2 2 2 6 2 2 2 2" xfId="5347" xr:uid="{FD73AF6E-E595-4E01-9E74-B90933EC5ADA}"/>
    <cellStyle name="Normal 10 2 2 2 2 6 2 2 2 2 2" xfId="46489" xr:uid="{FA23B07C-6AA2-4043-ADAA-9FA80D1C2C03}"/>
    <cellStyle name="Normal 10 2 2 2 2 6 2 2 2 2 3" xfId="32839" xr:uid="{74D8052E-E2B2-4E18-A438-86C4D62D6F8B}"/>
    <cellStyle name="Normal 10 2 2 2 2 6 2 2 2 2 4" xfId="19276" xr:uid="{FE3A8EE8-AACF-4A8C-AA8D-0DFDC5D7419E}"/>
    <cellStyle name="Normal 10 2 2 2 2 6 2 2 2 3" xfId="46488" xr:uid="{CBF928A6-6BC4-486E-855A-ED02F0D7C5BE}"/>
    <cellStyle name="Normal 10 2 2 2 2 6 2 2 2 4" xfId="32838" xr:uid="{89C4D7DB-8EA0-4DCC-A9E9-DD16BD111835}"/>
    <cellStyle name="Normal 10 2 2 2 2 6 2 2 2 5" xfId="19275" xr:uid="{9831A4C9-3017-4580-BE6D-72C57ECF8C60}"/>
    <cellStyle name="Normal 10 2 2 2 2 6 2 2 3" xfId="5348" xr:uid="{89C2CCD7-2587-403C-8A44-7D3E654DC251}"/>
    <cellStyle name="Normal 10 2 2 2 2 6 2 2 3 2" xfId="5349" xr:uid="{8EC0BA76-A27A-4716-A536-C59E6C10206B}"/>
    <cellStyle name="Normal 10 2 2 2 2 6 2 2 3 2 2" xfId="46491" xr:uid="{8C785336-D909-4D2D-A93F-539D6B15539E}"/>
    <cellStyle name="Normal 10 2 2 2 2 6 2 2 3 2 3" xfId="32841" xr:uid="{E1BD3105-DFCD-427F-8D8C-F2CB25878F78}"/>
    <cellStyle name="Normal 10 2 2 2 2 6 2 2 3 2 4" xfId="19278" xr:uid="{5394C75B-9B8B-4A6B-A19F-486048BDD726}"/>
    <cellStyle name="Normal 10 2 2 2 2 6 2 2 3 3" xfId="46490" xr:uid="{165C184E-E483-4E7E-A9CA-5389828A8075}"/>
    <cellStyle name="Normal 10 2 2 2 2 6 2 2 3 4" xfId="32840" xr:uid="{60775257-83D2-496E-8A7D-A380455934E2}"/>
    <cellStyle name="Normal 10 2 2 2 2 6 2 2 3 5" xfId="19277" xr:uid="{9F623C5C-8516-40C5-AC50-6F96596ACD97}"/>
    <cellStyle name="Normal 10 2 2 2 2 6 2 2 4" xfId="5350" xr:uid="{2270FEDA-EC4E-4D6F-8D26-0898FE4ACA04}"/>
    <cellStyle name="Normal 10 2 2 2 2 6 2 2 4 2" xfId="46492" xr:uid="{372A08A8-54F3-4CA1-BD72-EADD1616814E}"/>
    <cellStyle name="Normal 10 2 2 2 2 6 2 2 4 3" xfId="32842" xr:uid="{EF8E3512-0297-4689-8D89-5BF04B485C3F}"/>
    <cellStyle name="Normal 10 2 2 2 2 6 2 2 4 4" xfId="19279" xr:uid="{28784CDD-FA11-4D54-B682-85BA238BCF46}"/>
    <cellStyle name="Normal 10 2 2 2 2 6 2 2 5" xfId="46487" xr:uid="{47282D69-2BB0-4D73-895D-C991EA2338F2}"/>
    <cellStyle name="Normal 10 2 2 2 2 6 2 2 6" xfId="32837" xr:uid="{0F627FD7-5B98-408A-B7C6-C647D707412B}"/>
    <cellStyle name="Normal 10 2 2 2 2 6 2 2 7" xfId="19274" xr:uid="{57512224-7449-4A7C-87CC-15A5D7D28F0C}"/>
    <cellStyle name="Normal 10 2 2 2 2 6 2 3" xfId="5351" xr:uid="{3AA83C4F-E917-4A4E-9736-90E26E97A0F7}"/>
    <cellStyle name="Normal 10 2 2 2 2 6 2 3 2" xfId="5352" xr:uid="{0EDD5320-628D-400B-889E-23B7488C950C}"/>
    <cellStyle name="Normal 10 2 2 2 2 6 2 3 2 2" xfId="46494" xr:uid="{9CCEB8F7-4126-4D23-892B-A767C9DA1AB5}"/>
    <cellStyle name="Normal 10 2 2 2 2 6 2 3 2 3" xfId="32844" xr:uid="{799FE6A1-F1C1-4EA2-AAD3-3CD56A895B23}"/>
    <cellStyle name="Normal 10 2 2 2 2 6 2 3 2 4" xfId="19281" xr:uid="{39234275-0A5D-41F8-A5F3-D22983135FDB}"/>
    <cellStyle name="Normal 10 2 2 2 2 6 2 3 3" xfId="46493" xr:uid="{E2070303-895F-4E80-95AC-8AB127DCAC3E}"/>
    <cellStyle name="Normal 10 2 2 2 2 6 2 3 4" xfId="32843" xr:uid="{2E613FE9-011D-4FFB-806C-662F23E341B8}"/>
    <cellStyle name="Normal 10 2 2 2 2 6 2 3 5" xfId="19280" xr:uid="{69B15282-363A-4AE3-B13F-0318D06C1634}"/>
    <cellStyle name="Normal 10 2 2 2 2 6 2 4" xfId="5353" xr:uid="{C81D0A08-124C-45F1-A04B-2F3EBD4AA67D}"/>
    <cellStyle name="Normal 10 2 2 2 2 6 2 4 2" xfId="5354" xr:uid="{0505FF80-333D-4107-9BB2-8DCF214C2E83}"/>
    <cellStyle name="Normal 10 2 2 2 2 6 2 4 2 2" xfId="46496" xr:uid="{9CCCC864-3C74-4FAD-8786-81AA23C84BA0}"/>
    <cellStyle name="Normal 10 2 2 2 2 6 2 4 2 3" xfId="32846" xr:uid="{C97B0A7E-377F-420B-8B98-3B93CE343927}"/>
    <cellStyle name="Normal 10 2 2 2 2 6 2 4 2 4" xfId="19283" xr:uid="{238453BB-F161-422F-83AE-0C900A69B2B8}"/>
    <cellStyle name="Normal 10 2 2 2 2 6 2 4 3" xfId="46495" xr:uid="{615094AE-8D77-4D3A-A3D1-78FDB51FDC99}"/>
    <cellStyle name="Normal 10 2 2 2 2 6 2 4 4" xfId="32845" xr:uid="{BA13AD2F-A6AB-4522-9CBB-A24CF0165D46}"/>
    <cellStyle name="Normal 10 2 2 2 2 6 2 4 5" xfId="19282" xr:uid="{E6F49F82-9221-4F97-BBF9-A6516EC433D8}"/>
    <cellStyle name="Normal 10 2 2 2 2 6 2 5" xfId="5355" xr:uid="{B33F6A26-8A70-4866-9E56-5E92A59DD13C}"/>
    <cellStyle name="Normal 10 2 2 2 2 6 2 5 2" xfId="46497" xr:uid="{FA4FA541-1A81-4409-A58A-D45E34CEF598}"/>
    <cellStyle name="Normal 10 2 2 2 2 6 2 5 3" xfId="32847" xr:uid="{C4393BA1-6A29-44AF-A5A5-E896CE3FD5C0}"/>
    <cellStyle name="Normal 10 2 2 2 2 6 2 5 4" xfId="19284" xr:uid="{F33CFDD2-CD26-486B-BC18-40CE1EA21725}"/>
    <cellStyle name="Normal 10 2 2 2 2 6 2 6" xfId="46486" xr:uid="{B64A5485-1B42-423D-BC9B-2C515CDF22FE}"/>
    <cellStyle name="Normal 10 2 2 2 2 6 2 7" xfId="32836" xr:uid="{A75252ED-9E20-4F49-A572-5F2E61B0246B}"/>
    <cellStyle name="Normal 10 2 2 2 2 6 2 8" xfId="19273" xr:uid="{E7B0C396-75C2-41CA-9223-F3AB24714BDC}"/>
    <cellStyle name="Normal 10 2 2 2 2 6 3" xfId="5356" xr:uid="{CECDA7DC-8E68-4CDF-9E34-3270757F3BE5}"/>
    <cellStyle name="Normal 10 2 2 2 2 6 3 2" xfId="5357" xr:uid="{AE0D58E0-F1B0-46B6-B781-DD366EE29A80}"/>
    <cellStyle name="Normal 10 2 2 2 2 6 3 2 2" xfId="5358" xr:uid="{E9DA1A42-4493-4E43-85B4-24CE61A805C2}"/>
    <cellStyle name="Normal 10 2 2 2 2 6 3 2 2 2" xfId="46500" xr:uid="{AEDF2525-E983-4A1C-AEE8-A42DD0251C7B}"/>
    <cellStyle name="Normal 10 2 2 2 2 6 3 2 2 3" xfId="32850" xr:uid="{81ABE6DC-1C21-4174-B903-E120C408243C}"/>
    <cellStyle name="Normal 10 2 2 2 2 6 3 2 2 4" xfId="19287" xr:uid="{54A5B21C-CD02-4E44-83F0-8893C9707226}"/>
    <cellStyle name="Normal 10 2 2 2 2 6 3 2 3" xfId="46499" xr:uid="{3613D916-7DF4-4128-93DB-358C82BD1569}"/>
    <cellStyle name="Normal 10 2 2 2 2 6 3 2 4" xfId="32849" xr:uid="{F26FB4ED-D0EE-4266-BD15-4BA819518B16}"/>
    <cellStyle name="Normal 10 2 2 2 2 6 3 2 5" xfId="19286" xr:uid="{F33040D9-EC7E-4E03-B9E3-CEF133BA0F96}"/>
    <cellStyle name="Normal 10 2 2 2 2 6 3 3" xfId="5359" xr:uid="{110399EC-B321-461E-93E3-84D7701956E8}"/>
    <cellStyle name="Normal 10 2 2 2 2 6 3 3 2" xfId="5360" xr:uid="{DE4FC8CC-8097-4F34-90A3-C1743EA5DED9}"/>
    <cellStyle name="Normal 10 2 2 2 2 6 3 3 2 2" xfId="46502" xr:uid="{055145EE-4A16-46AD-AE6C-22B19D5D9D41}"/>
    <cellStyle name="Normal 10 2 2 2 2 6 3 3 2 3" xfId="32852" xr:uid="{B40F0C69-7D25-47A6-902A-479534B741E9}"/>
    <cellStyle name="Normal 10 2 2 2 2 6 3 3 2 4" xfId="19289" xr:uid="{15A56DB2-7E01-4048-868A-32D483F924C0}"/>
    <cellStyle name="Normal 10 2 2 2 2 6 3 3 3" xfId="46501" xr:uid="{AA9FDB70-FAE5-4FE5-8FDE-A6BEA6DCF8B6}"/>
    <cellStyle name="Normal 10 2 2 2 2 6 3 3 4" xfId="32851" xr:uid="{1C86EDD1-7355-408C-A46C-F6FB0766A50C}"/>
    <cellStyle name="Normal 10 2 2 2 2 6 3 3 5" xfId="19288" xr:uid="{3DCF9492-DADA-419E-8E8E-2C2D8B0C1A1F}"/>
    <cellStyle name="Normal 10 2 2 2 2 6 3 4" xfId="5361" xr:uid="{2517549B-5BFE-4E33-9DA5-B53CE1585EC8}"/>
    <cellStyle name="Normal 10 2 2 2 2 6 3 4 2" xfId="46503" xr:uid="{142B2656-7E22-4C8F-82D0-6FD6605E6196}"/>
    <cellStyle name="Normal 10 2 2 2 2 6 3 4 3" xfId="32853" xr:uid="{AE79E78F-BEA1-4F73-9C02-5E29A24F4104}"/>
    <cellStyle name="Normal 10 2 2 2 2 6 3 4 4" xfId="19290" xr:uid="{33B9274F-E29D-40A1-B0E7-717863C67774}"/>
    <cellStyle name="Normal 10 2 2 2 2 6 3 5" xfId="46498" xr:uid="{E9E4A7A0-7AE2-4BD1-B711-B282D796739C}"/>
    <cellStyle name="Normal 10 2 2 2 2 6 3 6" xfId="32848" xr:uid="{074685BE-9D2C-48CC-9830-0E431767803D}"/>
    <cellStyle name="Normal 10 2 2 2 2 6 3 7" xfId="19285" xr:uid="{063DCF42-8EC8-4906-8D0E-F424FA4B87D0}"/>
    <cellStyle name="Normal 10 2 2 2 2 6 4" xfId="5362" xr:uid="{4B4031C3-FA0D-4F56-9BC3-8300C2EFA952}"/>
    <cellStyle name="Normal 10 2 2 2 2 6 4 2" xfId="5363" xr:uid="{9BCA1F03-0E43-4F77-B981-163BFB09328C}"/>
    <cellStyle name="Normal 10 2 2 2 2 6 4 2 2" xfId="5364" xr:uid="{DDC431C1-7E4A-4DDB-9E93-5C5117B6F58C}"/>
    <cellStyle name="Normal 10 2 2 2 2 6 4 2 2 2" xfId="46506" xr:uid="{B88E3D4F-C223-4ECE-AA83-D6EE19F91255}"/>
    <cellStyle name="Normal 10 2 2 2 2 6 4 2 2 3" xfId="32856" xr:uid="{46407838-8F7D-463E-AD24-1F6D55533ED6}"/>
    <cellStyle name="Normal 10 2 2 2 2 6 4 2 2 4" xfId="19293" xr:uid="{ACAF69DC-48FF-4814-96CB-C97301C3D86D}"/>
    <cellStyle name="Normal 10 2 2 2 2 6 4 2 3" xfId="46505" xr:uid="{7A532368-3CD2-4211-AF80-A6637DCA248C}"/>
    <cellStyle name="Normal 10 2 2 2 2 6 4 2 4" xfId="32855" xr:uid="{3F67384F-4EED-48E0-89EB-4F3823C1DFB2}"/>
    <cellStyle name="Normal 10 2 2 2 2 6 4 2 5" xfId="19292" xr:uid="{AFF1A3DB-4AAE-4A79-9388-0D8B4ACC645B}"/>
    <cellStyle name="Normal 10 2 2 2 2 6 4 3" xfId="5365" xr:uid="{62BFE8A3-0E9A-4149-9EF5-4779C44587CF}"/>
    <cellStyle name="Normal 10 2 2 2 2 6 4 3 2" xfId="5366" xr:uid="{87AB786A-6209-479D-A3FA-0F939C991B8A}"/>
    <cellStyle name="Normal 10 2 2 2 2 6 4 3 2 2" xfId="46508" xr:uid="{2407CF88-5214-4291-9495-EC87F50C8CD6}"/>
    <cellStyle name="Normal 10 2 2 2 2 6 4 3 2 3" xfId="32858" xr:uid="{39390AA7-80C6-4200-A47E-F838B16C5453}"/>
    <cellStyle name="Normal 10 2 2 2 2 6 4 3 2 4" xfId="19295" xr:uid="{2E67DB0A-9981-4EED-ACF1-4CE0E204986D}"/>
    <cellStyle name="Normal 10 2 2 2 2 6 4 3 3" xfId="46507" xr:uid="{93630F07-B654-439D-9E37-D82D896347B9}"/>
    <cellStyle name="Normal 10 2 2 2 2 6 4 3 4" xfId="32857" xr:uid="{772120AF-9E59-41A8-874A-6EE51B2C6EE2}"/>
    <cellStyle name="Normal 10 2 2 2 2 6 4 3 5" xfId="19294" xr:uid="{542736D2-C610-4A3B-9756-F1741E3352C4}"/>
    <cellStyle name="Normal 10 2 2 2 2 6 4 4" xfId="5367" xr:uid="{CC6701C5-509E-4A8F-B205-4E8FA4C03ABF}"/>
    <cellStyle name="Normal 10 2 2 2 2 6 4 4 2" xfId="46509" xr:uid="{0957B6F1-D909-4A50-93B8-AFEC051BFBCA}"/>
    <cellStyle name="Normal 10 2 2 2 2 6 4 4 3" xfId="32859" xr:uid="{753F6EDE-2A49-4723-AC6F-C0E7D62736A4}"/>
    <cellStyle name="Normal 10 2 2 2 2 6 4 4 4" xfId="19296" xr:uid="{6F344DA4-BF76-4E6E-BB5A-5CBE0AD18533}"/>
    <cellStyle name="Normal 10 2 2 2 2 6 4 5" xfId="46504" xr:uid="{C51D8C3C-DDC8-431D-B503-F66A90B69263}"/>
    <cellStyle name="Normal 10 2 2 2 2 6 4 6" xfId="32854" xr:uid="{394DF5B1-49B1-4FAC-B6FA-F650ECCFE8CD}"/>
    <cellStyle name="Normal 10 2 2 2 2 6 4 7" xfId="19291" xr:uid="{EAFC3749-A9C5-4C8E-92CA-A165EF0F6EC2}"/>
    <cellStyle name="Normal 10 2 2 2 2 6 5" xfId="5368" xr:uid="{FD87DBC5-4D23-4EA5-AEB9-2C76FF2607E2}"/>
    <cellStyle name="Normal 10 2 2 2 2 6 5 2" xfId="5369" xr:uid="{C9CAD207-8527-420E-BCD6-4B3F4AE8B712}"/>
    <cellStyle name="Normal 10 2 2 2 2 6 5 2 2" xfId="5370" xr:uid="{EB2130FD-D089-4918-AA80-D7A2C7FA8286}"/>
    <cellStyle name="Normal 10 2 2 2 2 6 5 2 2 2" xfId="46512" xr:uid="{1A8975A6-E29D-42F8-B84E-7B7FF5C5805A}"/>
    <cellStyle name="Normal 10 2 2 2 2 6 5 2 2 3" xfId="32862" xr:uid="{F13C6D38-B16A-4E88-ABCE-E715594B584A}"/>
    <cellStyle name="Normal 10 2 2 2 2 6 5 2 2 4" xfId="19299" xr:uid="{419F68CB-04D1-4AF4-B8FF-AFF018637CBB}"/>
    <cellStyle name="Normal 10 2 2 2 2 6 5 2 3" xfId="46511" xr:uid="{79F96C2A-133B-468D-A753-CDD1E1B70A6C}"/>
    <cellStyle name="Normal 10 2 2 2 2 6 5 2 4" xfId="32861" xr:uid="{210463F7-FE04-4D61-89D6-50DF0E7BE409}"/>
    <cellStyle name="Normal 10 2 2 2 2 6 5 2 5" xfId="19298" xr:uid="{1F1EC715-98A1-4AE6-8AD0-B9AF2FD71D26}"/>
    <cellStyle name="Normal 10 2 2 2 2 6 5 3" xfId="5371" xr:uid="{E5A1E8AC-552C-45D8-A7ED-9BBF8DCF1FF1}"/>
    <cellStyle name="Normal 10 2 2 2 2 6 5 3 2" xfId="5372" xr:uid="{0D7E549D-1FD4-4D6B-B7AB-9D6FF3D25067}"/>
    <cellStyle name="Normal 10 2 2 2 2 6 5 3 2 2" xfId="46514" xr:uid="{A3A19AD5-89DF-4568-91DF-3916583E95F1}"/>
    <cellStyle name="Normal 10 2 2 2 2 6 5 3 2 3" xfId="32864" xr:uid="{85832473-DF4E-4A10-A9DF-84484BA9C9FF}"/>
    <cellStyle name="Normal 10 2 2 2 2 6 5 3 2 4" xfId="19301" xr:uid="{5B405D27-D75D-4924-B764-13B331A42635}"/>
    <cellStyle name="Normal 10 2 2 2 2 6 5 3 3" xfId="46513" xr:uid="{D37B9600-7E3C-4909-8A4A-5E36C2268C93}"/>
    <cellStyle name="Normal 10 2 2 2 2 6 5 3 4" xfId="32863" xr:uid="{AF321CCC-7D12-4212-8539-702840F7C4E9}"/>
    <cellStyle name="Normal 10 2 2 2 2 6 5 3 5" xfId="19300" xr:uid="{DB9841C8-6089-4932-84B9-54C66E427426}"/>
    <cellStyle name="Normal 10 2 2 2 2 6 5 4" xfId="5373" xr:uid="{0CB6AF5C-9D9E-4FF9-82FA-4A7F3EA7E390}"/>
    <cellStyle name="Normal 10 2 2 2 2 6 5 4 2" xfId="46515" xr:uid="{D2D6074B-BD31-4381-9F61-0946B0DAD489}"/>
    <cellStyle name="Normal 10 2 2 2 2 6 5 4 3" xfId="32865" xr:uid="{7A86A802-BE77-4BBF-95CC-6FC273634ABF}"/>
    <cellStyle name="Normal 10 2 2 2 2 6 5 4 4" xfId="19302" xr:uid="{A97E63D1-7FD2-4C8B-8473-C5C9641FF574}"/>
    <cellStyle name="Normal 10 2 2 2 2 6 5 5" xfId="46510" xr:uid="{0B9E709B-1E00-455E-85A6-697D35233FC8}"/>
    <cellStyle name="Normal 10 2 2 2 2 6 5 6" xfId="32860" xr:uid="{D6500F0A-0B98-4BB0-A795-DEFDF38F1073}"/>
    <cellStyle name="Normal 10 2 2 2 2 6 5 7" xfId="19297" xr:uid="{A1CAD61E-4214-4BD2-95EA-35AEC92B92FE}"/>
    <cellStyle name="Normal 10 2 2 2 2 6 6" xfId="5374" xr:uid="{A1F93C0B-B846-4AD8-A5A3-70EF84F05CA4}"/>
    <cellStyle name="Normal 10 2 2 2 2 6 6 2" xfId="5375" xr:uid="{F609471B-1E93-4669-8D5F-0952B4C48CCB}"/>
    <cellStyle name="Normal 10 2 2 2 2 6 6 2 2" xfId="46517" xr:uid="{6C06FAB4-C152-4452-A586-2269225DCBB5}"/>
    <cellStyle name="Normal 10 2 2 2 2 6 6 2 3" xfId="32867" xr:uid="{15EAC072-D56B-4975-A52B-DD3F59C298E6}"/>
    <cellStyle name="Normal 10 2 2 2 2 6 6 2 4" xfId="19304" xr:uid="{7F7E9B2D-84ED-4FD6-8675-32C6B3C637F9}"/>
    <cellStyle name="Normal 10 2 2 2 2 6 6 3" xfId="46516" xr:uid="{2BA27B94-1A66-478A-A2C8-658B4798500B}"/>
    <cellStyle name="Normal 10 2 2 2 2 6 6 4" xfId="32866" xr:uid="{437EECA5-2B81-46EE-B85B-405535C6FF36}"/>
    <cellStyle name="Normal 10 2 2 2 2 6 6 5" xfId="19303" xr:uid="{F60456BE-CDEE-44A2-89E5-B4BAE020803B}"/>
    <cellStyle name="Normal 10 2 2 2 2 6 7" xfId="5376" xr:uid="{5E86ABEF-95C4-4F07-B8CA-2D8605DF213D}"/>
    <cellStyle name="Normal 10 2 2 2 2 6 7 2" xfId="5377" xr:uid="{0DD9E4E1-F661-47D8-9EDB-3C0254A76E78}"/>
    <cellStyle name="Normal 10 2 2 2 2 6 7 2 2" xfId="46519" xr:uid="{A531ECFE-8EE0-4972-B914-713E16B75203}"/>
    <cellStyle name="Normal 10 2 2 2 2 6 7 2 3" xfId="32869" xr:uid="{9E9C7611-550B-4B37-8805-1690D3873F8D}"/>
    <cellStyle name="Normal 10 2 2 2 2 6 7 2 4" xfId="19306" xr:uid="{BBBCC9E7-7D81-47CC-A04F-2C91552A2510}"/>
    <cellStyle name="Normal 10 2 2 2 2 6 7 3" xfId="46518" xr:uid="{6298BEB2-326A-4C29-B203-2CF0B891E6E4}"/>
    <cellStyle name="Normal 10 2 2 2 2 6 7 4" xfId="32868" xr:uid="{9B503ABA-869D-4554-B5CD-AEA9902FBA6A}"/>
    <cellStyle name="Normal 10 2 2 2 2 6 7 5" xfId="19305" xr:uid="{2F2537E2-E513-423A-82AD-C668482B21AD}"/>
    <cellStyle name="Normal 10 2 2 2 2 6 8" xfId="5378" xr:uid="{84E548A6-8203-4088-B663-D6BF13C14B4D}"/>
    <cellStyle name="Normal 10 2 2 2 2 6 8 2" xfId="46520" xr:uid="{8C64570E-642E-432D-8C56-191318396C32}"/>
    <cellStyle name="Normal 10 2 2 2 2 6 8 3" xfId="32870" xr:uid="{E67AA560-6807-405E-BCD6-02741F94F581}"/>
    <cellStyle name="Normal 10 2 2 2 2 6 8 4" xfId="19307" xr:uid="{5EE3C270-99D8-478C-8CAA-BF1E68A5BB31}"/>
    <cellStyle name="Normal 10 2 2 2 2 6 9" xfId="46485" xr:uid="{405A45D1-79A7-4505-8A8F-8BBE79174D49}"/>
    <cellStyle name="Normal 10 2 2 2 2 7" xfId="5379" xr:uid="{DCC72927-7786-49FA-94FA-313BB9D3D33C}"/>
    <cellStyle name="Normal 10 2 2 2 2 7 2" xfId="5380" xr:uid="{28560C4A-3856-430B-A0C8-329D72D5CFC9}"/>
    <cellStyle name="Normal 10 2 2 2 2 7 2 2" xfId="5381" xr:uid="{9C388B5C-E96F-4816-A06C-6CC05F57C06E}"/>
    <cellStyle name="Normal 10 2 2 2 2 7 2 2 2" xfId="5382" xr:uid="{597B2478-9713-42A6-9F48-4CE48B794311}"/>
    <cellStyle name="Normal 10 2 2 2 2 7 2 2 2 2" xfId="46524" xr:uid="{58A0F81F-B8A5-408C-9C69-A5ABCEAA3AB3}"/>
    <cellStyle name="Normal 10 2 2 2 2 7 2 2 2 3" xfId="32874" xr:uid="{E000E446-F147-4C03-B663-1EF20E4E14B6}"/>
    <cellStyle name="Normal 10 2 2 2 2 7 2 2 2 4" xfId="19311" xr:uid="{F7D8D49A-CBE7-461A-8D62-486791453FF2}"/>
    <cellStyle name="Normal 10 2 2 2 2 7 2 2 3" xfId="46523" xr:uid="{A7BF6B63-5387-4E85-A888-A4BE83C3C2B3}"/>
    <cellStyle name="Normal 10 2 2 2 2 7 2 2 4" xfId="32873" xr:uid="{CD1DC51C-0E48-4445-B9A1-0E858A54884D}"/>
    <cellStyle name="Normal 10 2 2 2 2 7 2 2 5" xfId="19310" xr:uid="{269DAB77-476F-4AE9-86F5-74DCD3E5BDC9}"/>
    <cellStyle name="Normal 10 2 2 2 2 7 2 3" xfId="5383" xr:uid="{5226CC35-7B44-4552-8836-4B383E55B635}"/>
    <cellStyle name="Normal 10 2 2 2 2 7 2 3 2" xfId="5384" xr:uid="{476D91A4-57D5-4C94-9524-E795EB2E3C9D}"/>
    <cellStyle name="Normal 10 2 2 2 2 7 2 3 2 2" xfId="46526" xr:uid="{BAA70B0F-9E7C-4A81-A913-2C183C25FD92}"/>
    <cellStyle name="Normal 10 2 2 2 2 7 2 3 2 3" xfId="32876" xr:uid="{E238EF04-A790-4C1F-ADE8-4254CA8D2747}"/>
    <cellStyle name="Normal 10 2 2 2 2 7 2 3 2 4" xfId="19313" xr:uid="{AB220AFF-2E2F-47EB-814D-ABCB157E006B}"/>
    <cellStyle name="Normal 10 2 2 2 2 7 2 3 3" xfId="46525" xr:uid="{1FAC7C72-CE36-466A-8B61-EFE46B57ED0F}"/>
    <cellStyle name="Normal 10 2 2 2 2 7 2 3 4" xfId="32875" xr:uid="{3CC6128F-C627-4ABF-88BB-BFCF8C32BFFE}"/>
    <cellStyle name="Normal 10 2 2 2 2 7 2 3 5" xfId="19312" xr:uid="{17F1C9A6-A10D-43B8-8204-7176ED38CB1B}"/>
    <cellStyle name="Normal 10 2 2 2 2 7 2 4" xfId="5385" xr:uid="{71BBB188-38DD-4307-89B5-35B2CA58B19F}"/>
    <cellStyle name="Normal 10 2 2 2 2 7 2 4 2" xfId="46527" xr:uid="{60B48C6A-E10E-469D-B820-CF3606BB88BD}"/>
    <cellStyle name="Normal 10 2 2 2 2 7 2 4 3" xfId="32877" xr:uid="{71393590-DE34-45A6-937D-20E848401165}"/>
    <cellStyle name="Normal 10 2 2 2 2 7 2 4 4" xfId="19314" xr:uid="{E94A6851-2191-428B-BE30-849616EA8D5D}"/>
    <cellStyle name="Normal 10 2 2 2 2 7 2 5" xfId="46522" xr:uid="{B837CB10-9193-4960-BF96-667A78A7ACED}"/>
    <cellStyle name="Normal 10 2 2 2 2 7 2 6" xfId="32872" xr:uid="{D1E8DCA8-7093-4AD8-8EB3-46C245BC9866}"/>
    <cellStyle name="Normal 10 2 2 2 2 7 2 7" xfId="19309" xr:uid="{AB6A83F3-80D1-468D-A9A0-FF9CE3C4F0A8}"/>
    <cellStyle name="Normal 10 2 2 2 2 7 3" xfId="5386" xr:uid="{2AEB001C-10C3-4B12-9C0F-2564EF91ED06}"/>
    <cellStyle name="Normal 10 2 2 2 2 7 3 2" xfId="5387" xr:uid="{1280140C-0895-4A05-A716-0F0A657DF195}"/>
    <cellStyle name="Normal 10 2 2 2 2 7 3 2 2" xfId="5388" xr:uid="{EF34AFC0-CA12-4A12-9D3E-C2329F15ABD9}"/>
    <cellStyle name="Normal 10 2 2 2 2 7 3 2 2 2" xfId="46530" xr:uid="{15374FE9-4437-47D2-938E-CAC8563408D8}"/>
    <cellStyle name="Normal 10 2 2 2 2 7 3 2 2 3" xfId="32880" xr:uid="{136F02A7-E7B9-4368-B97E-2DDACBD1AED6}"/>
    <cellStyle name="Normal 10 2 2 2 2 7 3 2 2 4" xfId="19317" xr:uid="{5A22924F-FFB2-4A3E-9441-0CE14CC619D4}"/>
    <cellStyle name="Normal 10 2 2 2 2 7 3 2 3" xfId="46529" xr:uid="{E35325CA-4605-4046-B92E-80867CC66F68}"/>
    <cellStyle name="Normal 10 2 2 2 2 7 3 2 4" xfId="32879" xr:uid="{2DB1C425-5C39-4929-85A6-FF89FA966452}"/>
    <cellStyle name="Normal 10 2 2 2 2 7 3 2 5" xfId="19316" xr:uid="{E4DEABC2-5831-4BB4-8EE3-DAE4141180C3}"/>
    <cellStyle name="Normal 10 2 2 2 2 7 3 3" xfId="5389" xr:uid="{EA5D20AC-4AF2-4AFD-BF7F-C35CAB9D184A}"/>
    <cellStyle name="Normal 10 2 2 2 2 7 3 3 2" xfId="5390" xr:uid="{229C23C8-F0A9-40B1-A6D0-AD68D89A2FB5}"/>
    <cellStyle name="Normal 10 2 2 2 2 7 3 3 2 2" xfId="46532" xr:uid="{46AD8348-8EC8-4FAF-B353-B596FD93A01A}"/>
    <cellStyle name="Normal 10 2 2 2 2 7 3 3 2 3" xfId="32882" xr:uid="{8DDA3C04-69AF-4E9F-8FA6-6354494B3A9C}"/>
    <cellStyle name="Normal 10 2 2 2 2 7 3 3 2 4" xfId="19319" xr:uid="{44410A35-0412-48F7-99AF-A785242C1E5B}"/>
    <cellStyle name="Normal 10 2 2 2 2 7 3 3 3" xfId="46531" xr:uid="{04A1C455-DAF6-47F4-A9AF-A06684AF9769}"/>
    <cellStyle name="Normal 10 2 2 2 2 7 3 3 4" xfId="32881" xr:uid="{190C51D3-6568-47AF-BE64-AC11296DDA57}"/>
    <cellStyle name="Normal 10 2 2 2 2 7 3 3 5" xfId="19318" xr:uid="{2365E91A-0C0E-496F-BC38-591816BD0F52}"/>
    <cellStyle name="Normal 10 2 2 2 2 7 3 4" xfId="5391" xr:uid="{ED662BB7-5779-4DC2-BDF1-0D9DC17409EF}"/>
    <cellStyle name="Normal 10 2 2 2 2 7 3 4 2" xfId="46533" xr:uid="{F0C01745-04E6-4B06-B9FC-BC3A636D8B01}"/>
    <cellStyle name="Normal 10 2 2 2 2 7 3 4 3" xfId="32883" xr:uid="{12816D68-7044-4C58-8D57-5C1562FEAADA}"/>
    <cellStyle name="Normal 10 2 2 2 2 7 3 4 4" xfId="19320" xr:uid="{FD41939C-5E4C-49F5-91A1-FACF70BEA579}"/>
    <cellStyle name="Normal 10 2 2 2 2 7 3 5" xfId="46528" xr:uid="{4C9F2127-5ED3-4A6A-8025-1180E38B2A54}"/>
    <cellStyle name="Normal 10 2 2 2 2 7 3 6" xfId="32878" xr:uid="{81BD4890-62CA-41E9-9BEE-B68C6F1DBCC7}"/>
    <cellStyle name="Normal 10 2 2 2 2 7 3 7" xfId="19315" xr:uid="{BE1D635C-0367-4C69-8A0F-FA3877398055}"/>
    <cellStyle name="Normal 10 2 2 2 2 7 4" xfId="5392" xr:uid="{E3854869-E482-4F88-9CE9-F9A322216524}"/>
    <cellStyle name="Normal 10 2 2 2 2 7 4 2" xfId="5393" xr:uid="{7A36436C-4255-47A2-A182-26B19AB7A98F}"/>
    <cellStyle name="Normal 10 2 2 2 2 7 4 2 2" xfId="46535" xr:uid="{D42FAF46-9592-410B-ADF4-50BB1ABD74F2}"/>
    <cellStyle name="Normal 10 2 2 2 2 7 4 2 3" xfId="32885" xr:uid="{8D96AC19-C8D9-429D-A426-8A6B83DA2C45}"/>
    <cellStyle name="Normal 10 2 2 2 2 7 4 2 4" xfId="19322" xr:uid="{FE3E367D-EF9F-45E4-A065-DCDB0CFAC4E1}"/>
    <cellStyle name="Normal 10 2 2 2 2 7 4 3" xfId="46534" xr:uid="{EC994603-455F-4B5E-95B2-FB0B8C49C8AC}"/>
    <cellStyle name="Normal 10 2 2 2 2 7 4 4" xfId="32884" xr:uid="{47D24F22-D906-484C-AA5B-212EBC1D969A}"/>
    <cellStyle name="Normal 10 2 2 2 2 7 4 5" xfId="19321" xr:uid="{437512B5-B9E4-43EE-8F47-8B57027D68E5}"/>
    <cellStyle name="Normal 10 2 2 2 2 7 5" xfId="5394" xr:uid="{6D8C0159-2D67-4777-90EF-75182B09CC6D}"/>
    <cellStyle name="Normal 10 2 2 2 2 7 5 2" xfId="5395" xr:uid="{B3BEC3DF-6F3A-4C74-A51F-7BC5FE6B8480}"/>
    <cellStyle name="Normal 10 2 2 2 2 7 5 2 2" xfId="46537" xr:uid="{259E7091-9487-4E92-88B6-E4D5A458A95F}"/>
    <cellStyle name="Normal 10 2 2 2 2 7 5 2 3" xfId="32887" xr:uid="{A8266558-50F7-4350-9E8B-87E4BE1134CA}"/>
    <cellStyle name="Normal 10 2 2 2 2 7 5 2 4" xfId="19324" xr:uid="{E0441F4F-925D-4FCC-97AA-F33631F7C305}"/>
    <cellStyle name="Normal 10 2 2 2 2 7 5 3" xfId="46536" xr:uid="{D4450FBD-3C9A-470A-AD64-FD30100BD5FA}"/>
    <cellStyle name="Normal 10 2 2 2 2 7 5 4" xfId="32886" xr:uid="{7C7C2228-CB8B-4D09-A246-C9CF20B293A7}"/>
    <cellStyle name="Normal 10 2 2 2 2 7 5 5" xfId="19323" xr:uid="{EE63838C-8249-47E4-9B2C-BB086117981C}"/>
    <cellStyle name="Normal 10 2 2 2 2 7 6" xfId="5396" xr:uid="{D5F55111-900E-47EC-B7B0-4B1FC3BAA0FF}"/>
    <cellStyle name="Normal 10 2 2 2 2 7 6 2" xfId="46538" xr:uid="{DDF30F13-A077-4887-9F48-6CD82DE758E3}"/>
    <cellStyle name="Normal 10 2 2 2 2 7 6 3" xfId="32888" xr:uid="{A32A2641-23A6-44CA-AEA1-8F1C6EB23976}"/>
    <cellStyle name="Normal 10 2 2 2 2 7 6 4" xfId="19325" xr:uid="{4FBB0F31-D8B7-40B1-975E-428907269EBC}"/>
    <cellStyle name="Normal 10 2 2 2 2 7 7" xfId="46521" xr:uid="{D0D00F63-0BBD-488F-8AAC-9C9CA15D2A36}"/>
    <cellStyle name="Normal 10 2 2 2 2 7 8" xfId="32871" xr:uid="{0FE42B92-44CD-45E6-86CD-20C9A5332A21}"/>
    <cellStyle name="Normal 10 2 2 2 2 7 9" xfId="19308" xr:uid="{7BB6E298-E097-47D4-974F-B786B3CF2265}"/>
    <cellStyle name="Normal 10 2 2 2 2 8" xfId="5397" xr:uid="{57AFFBD0-0EBE-466C-AE0E-C1CCEF7F4585}"/>
    <cellStyle name="Normal 10 2 2 2 2 8 2" xfId="5398" xr:uid="{1A872E09-4E36-4EA3-B5CC-80BC7EF7AE0C}"/>
    <cellStyle name="Normal 10 2 2 2 2 8 2 2" xfId="5399" xr:uid="{B6B7D74C-AF7C-49C7-A1FA-13E5271B2087}"/>
    <cellStyle name="Normal 10 2 2 2 2 8 2 2 2" xfId="5400" xr:uid="{7B05E9D9-0330-43D0-BD13-9655B283550A}"/>
    <cellStyle name="Normal 10 2 2 2 2 8 2 2 2 2" xfId="46542" xr:uid="{EF17B608-64AB-4C47-96D1-CB78D1DFA693}"/>
    <cellStyle name="Normal 10 2 2 2 2 8 2 2 2 3" xfId="32892" xr:uid="{3E8AD191-00C6-4307-A0D2-68697E3A27D6}"/>
    <cellStyle name="Normal 10 2 2 2 2 8 2 2 2 4" xfId="19329" xr:uid="{A5C0909C-0A28-480E-AB28-A728FC1402A0}"/>
    <cellStyle name="Normal 10 2 2 2 2 8 2 2 3" xfId="46541" xr:uid="{A37C2515-28CC-47C2-861A-75762425B7FC}"/>
    <cellStyle name="Normal 10 2 2 2 2 8 2 2 4" xfId="32891" xr:uid="{D96633C4-7C64-4439-AA02-68A00B704BEB}"/>
    <cellStyle name="Normal 10 2 2 2 2 8 2 2 5" xfId="19328" xr:uid="{041FD10C-5DAB-46E5-A3DF-23F60C2C04FA}"/>
    <cellStyle name="Normal 10 2 2 2 2 8 2 3" xfId="5401" xr:uid="{04068F90-66B6-4F03-922B-CA465AAE28EC}"/>
    <cellStyle name="Normal 10 2 2 2 2 8 2 3 2" xfId="5402" xr:uid="{8B02AD9A-AB04-4660-B879-95EF38D8AAC7}"/>
    <cellStyle name="Normal 10 2 2 2 2 8 2 3 2 2" xfId="46544" xr:uid="{3EF827F6-DB2C-4526-92CC-AEF2DC21E6F1}"/>
    <cellStyle name="Normal 10 2 2 2 2 8 2 3 2 3" xfId="32894" xr:uid="{9611F295-B6F2-4194-9521-E9FE9E497F96}"/>
    <cellStyle name="Normal 10 2 2 2 2 8 2 3 2 4" xfId="19331" xr:uid="{FF6635FD-349A-4768-9717-47F9A3BBC354}"/>
    <cellStyle name="Normal 10 2 2 2 2 8 2 3 3" xfId="46543" xr:uid="{D05432E8-B85A-4A30-9351-7EF570CF9443}"/>
    <cellStyle name="Normal 10 2 2 2 2 8 2 3 4" xfId="32893" xr:uid="{EBDC1325-02D8-4D3B-95A2-5844351853CD}"/>
    <cellStyle name="Normal 10 2 2 2 2 8 2 3 5" xfId="19330" xr:uid="{1BBE0B00-EB7C-4452-ABDF-2E5BB6851182}"/>
    <cellStyle name="Normal 10 2 2 2 2 8 2 4" xfId="5403" xr:uid="{1187A114-705E-439F-8998-3C869612416C}"/>
    <cellStyle name="Normal 10 2 2 2 2 8 2 4 2" xfId="46545" xr:uid="{7C32725E-F32C-484D-821E-A4A35385AC50}"/>
    <cellStyle name="Normal 10 2 2 2 2 8 2 4 3" xfId="32895" xr:uid="{14525214-9421-4828-8428-F318C0345AB5}"/>
    <cellStyle name="Normal 10 2 2 2 2 8 2 4 4" xfId="19332" xr:uid="{E5ACA045-2A09-48F4-92E8-DAD76E2395CB}"/>
    <cellStyle name="Normal 10 2 2 2 2 8 2 5" xfId="46540" xr:uid="{548BA6AF-9476-4081-A573-89C358FB5E0C}"/>
    <cellStyle name="Normal 10 2 2 2 2 8 2 6" xfId="32890" xr:uid="{405FEFAA-63AF-43C5-AC60-1091BD6BBB18}"/>
    <cellStyle name="Normal 10 2 2 2 2 8 2 7" xfId="19327" xr:uid="{4D17AD23-3D07-4F97-8963-056FF15B6B6F}"/>
    <cellStyle name="Normal 10 2 2 2 2 8 3" xfId="5404" xr:uid="{923C211D-99AD-4060-9DC7-F4973D91CDAD}"/>
    <cellStyle name="Normal 10 2 2 2 2 8 3 2" xfId="5405" xr:uid="{D55BBABF-FDD6-4996-9708-B45C9871D610}"/>
    <cellStyle name="Normal 10 2 2 2 2 8 3 2 2" xfId="5406" xr:uid="{B3F9C8B3-18AB-4165-B9E3-2A5A06E8D5EA}"/>
    <cellStyle name="Normal 10 2 2 2 2 8 3 2 2 2" xfId="46548" xr:uid="{06D39020-15E2-4749-ACFB-BF1DB4E1197D}"/>
    <cellStyle name="Normal 10 2 2 2 2 8 3 2 2 3" xfId="32898" xr:uid="{F2AA55BB-8586-4B4E-AE37-01348E5E3860}"/>
    <cellStyle name="Normal 10 2 2 2 2 8 3 2 2 4" xfId="19335" xr:uid="{6460B994-D2A5-410E-AD64-E991D01E9F0C}"/>
    <cellStyle name="Normal 10 2 2 2 2 8 3 2 3" xfId="46547" xr:uid="{00FBAB73-C8BC-4852-ADF3-A2F41E62A7E9}"/>
    <cellStyle name="Normal 10 2 2 2 2 8 3 2 4" xfId="32897" xr:uid="{7C92365A-E88F-4EB7-817E-7859D335493B}"/>
    <cellStyle name="Normal 10 2 2 2 2 8 3 2 5" xfId="19334" xr:uid="{070AB34E-5538-410B-9207-10AD7381D5A0}"/>
    <cellStyle name="Normal 10 2 2 2 2 8 3 3" xfId="5407" xr:uid="{E169B7EC-7996-4F0B-B057-4B935481E9E2}"/>
    <cellStyle name="Normal 10 2 2 2 2 8 3 3 2" xfId="5408" xr:uid="{C6523947-324E-4B65-B78F-A00C8866F5C3}"/>
    <cellStyle name="Normal 10 2 2 2 2 8 3 3 2 2" xfId="46550" xr:uid="{3FFA88C2-9EC4-48B0-8125-12D92751E93B}"/>
    <cellStyle name="Normal 10 2 2 2 2 8 3 3 2 3" xfId="32900" xr:uid="{B9B08B3A-1EB7-40DD-A904-62B5936FA9C4}"/>
    <cellStyle name="Normal 10 2 2 2 2 8 3 3 2 4" xfId="19337" xr:uid="{771D2D6C-D117-45D5-B6ED-A34AEBE12BB7}"/>
    <cellStyle name="Normal 10 2 2 2 2 8 3 3 3" xfId="46549" xr:uid="{66457129-CDCB-40E1-8F3A-75E57786B776}"/>
    <cellStyle name="Normal 10 2 2 2 2 8 3 3 4" xfId="32899" xr:uid="{E226D6BF-63A8-415A-8B0B-042C62453E38}"/>
    <cellStyle name="Normal 10 2 2 2 2 8 3 3 5" xfId="19336" xr:uid="{EE52B4E7-A79C-47C7-A970-AC463F1C0A1C}"/>
    <cellStyle name="Normal 10 2 2 2 2 8 3 4" xfId="5409" xr:uid="{4C81C7DD-61C7-4E7E-9EE9-285810E171E0}"/>
    <cellStyle name="Normal 10 2 2 2 2 8 3 4 2" xfId="46551" xr:uid="{80A5082E-729A-4208-B675-631CAAE29125}"/>
    <cellStyle name="Normal 10 2 2 2 2 8 3 4 3" xfId="32901" xr:uid="{BAFBA98F-1CB5-4863-8D14-F7ED2A7FEF7F}"/>
    <cellStyle name="Normal 10 2 2 2 2 8 3 4 4" xfId="19338" xr:uid="{81D8FD8A-9FDF-47CE-A8D6-B88152E0B12E}"/>
    <cellStyle name="Normal 10 2 2 2 2 8 3 5" xfId="46546" xr:uid="{841370ED-695F-462A-A581-BCCA7DDD7FB3}"/>
    <cellStyle name="Normal 10 2 2 2 2 8 3 6" xfId="32896" xr:uid="{D6E46405-104A-4F22-86E3-57D98AB6124C}"/>
    <cellStyle name="Normal 10 2 2 2 2 8 3 7" xfId="19333" xr:uid="{39B0FA61-2219-4372-B103-505D1F8EA8E8}"/>
    <cellStyle name="Normal 10 2 2 2 2 8 4" xfId="5410" xr:uid="{8EDCF77A-456D-4140-813B-881D316F8E12}"/>
    <cellStyle name="Normal 10 2 2 2 2 8 4 2" xfId="5411" xr:uid="{F0B6866D-509A-469B-BD0C-E395E2BF0B3E}"/>
    <cellStyle name="Normal 10 2 2 2 2 8 4 2 2" xfId="46553" xr:uid="{7D7FF020-DBA0-4D99-AF9B-76B413BBA2E9}"/>
    <cellStyle name="Normal 10 2 2 2 2 8 4 2 3" xfId="32903" xr:uid="{0C131361-72F2-43D6-B151-185DE7C35859}"/>
    <cellStyle name="Normal 10 2 2 2 2 8 4 2 4" xfId="19340" xr:uid="{EE78CE72-D81A-4FEB-997C-F178D370781B}"/>
    <cellStyle name="Normal 10 2 2 2 2 8 4 3" xfId="46552" xr:uid="{BD064DD5-E398-4224-A3FF-276961CC2033}"/>
    <cellStyle name="Normal 10 2 2 2 2 8 4 4" xfId="32902" xr:uid="{6FEE4DB5-F882-4C81-B465-C121DA1BA01B}"/>
    <cellStyle name="Normal 10 2 2 2 2 8 4 5" xfId="19339" xr:uid="{426E7A21-DE91-40EE-8A2F-FE6021A630BF}"/>
    <cellStyle name="Normal 10 2 2 2 2 8 5" xfId="5412" xr:uid="{5FADD0FE-67C7-4230-AFD4-442A26720E74}"/>
    <cellStyle name="Normal 10 2 2 2 2 8 5 2" xfId="5413" xr:uid="{02AE2BA3-4BC4-457B-8990-7F9E1539C634}"/>
    <cellStyle name="Normal 10 2 2 2 2 8 5 2 2" xfId="46555" xr:uid="{FAF8FC6D-8FC3-4FF5-8B5B-C714597EC46B}"/>
    <cellStyle name="Normal 10 2 2 2 2 8 5 2 3" xfId="32905" xr:uid="{FFE02731-29DF-437C-BE8B-F0E1B914DA57}"/>
    <cellStyle name="Normal 10 2 2 2 2 8 5 2 4" xfId="19342" xr:uid="{E5EBCAB1-A6A7-4B40-B5A7-0F382AC591A6}"/>
    <cellStyle name="Normal 10 2 2 2 2 8 5 3" xfId="46554" xr:uid="{6D3A9475-26EC-4F96-9E4D-BFD3255ED872}"/>
    <cellStyle name="Normal 10 2 2 2 2 8 5 4" xfId="32904" xr:uid="{F6231486-33B6-48AC-86BB-E8B06274DCCB}"/>
    <cellStyle name="Normal 10 2 2 2 2 8 5 5" xfId="19341" xr:uid="{337D82EF-3004-4D3E-832B-0AE63E1C8FFB}"/>
    <cellStyle name="Normal 10 2 2 2 2 8 6" xfId="5414" xr:uid="{5B6BBE1C-A4FF-4CCF-8A3D-1D19623E3ECA}"/>
    <cellStyle name="Normal 10 2 2 2 2 8 6 2" xfId="46556" xr:uid="{9E23B55E-0586-4BD5-A94F-9C383B0981C3}"/>
    <cellStyle name="Normal 10 2 2 2 2 8 6 3" xfId="32906" xr:uid="{DB52A755-3C65-4EBC-A9D1-4F5535DB2DCC}"/>
    <cellStyle name="Normal 10 2 2 2 2 8 6 4" xfId="19343" xr:uid="{D3260F47-B78E-4889-A1A6-D6FFD856565D}"/>
    <cellStyle name="Normal 10 2 2 2 2 8 7" xfId="46539" xr:uid="{7598D942-C770-4C43-83C9-4E7E6CAEADB6}"/>
    <cellStyle name="Normal 10 2 2 2 2 8 8" xfId="32889" xr:uid="{4CDF255C-879B-4500-BED4-A8F9B0F380E7}"/>
    <cellStyle name="Normal 10 2 2 2 2 8 9" xfId="19326" xr:uid="{33668601-5877-4DEB-9510-D0F67E7EE3F1}"/>
    <cellStyle name="Normal 10 2 2 2 2 9" xfId="5415" xr:uid="{E75FA606-1E42-4471-88C9-B23B1E8D6F23}"/>
    <cellStyle name="Normal 10 2 2 2 2 9 2" xfId="5416" xr:uid="{2ABDDE78-0BC6-42D6-825E-F98D6E6CC0A5}"/>
    <cellStyle name="Normal 10 2 2 2 2 9 2 2" xfId="5417" xr:uid="{141EE3B4-32F6-4F08-8884-1D65C425C769}"/>
    <cellStyle name="Normal 10 2 2 2 2 9 2 2 2" xfId="46559" xr:uid="{8A2F8F7C-5E83-46D1-9479-E8EABD2141D3}"/>
    <cellStyle name="Normal 10 2 2 2 2 9 2 2 3" xfId="32909" xr:uid="{97D343AE-05EE-411C-A454-1C7072C50674}"/>
    <cellStyle name="Normal 10 2 2 2 2 9 2 2 4" xfId="19346" xr:uid="{10613E1C-60C2-48F7-A223-0C270FFFA15A}"/>
    <cellStyle name="Normal 10 2 2 2 2 9 2 3" xfId="46558" xr:uid="{E4AAE76A-791A-4704-BB7A-59181F5FFEBA}"/>
    <cellStyle name="Normal 10 2 2 2 2 9 2 4" xfId="32908" xr:uid="{19C7765B-5553-490F-B1A6-84AE5A54BE65}"/>
    <cellStyle name="Normal 10 2 2 2 2 9 2 5" xfId="19345" xr:uid="{0EC2D8A2-2F18-40B6-8E7A-A257D4E41852}"/>
    <cellStyle name="Normal 10 2 2 2 2 9 3" xfId="5418" xr:uid="{279E7A22-2DB5-4F92-B2F0-F111CAB94BEA}"/>
    <cellStyle name="Normal 10 2 2 2 2 9 3 2" xfId="5419" xr:uid="{D6959640-6AD7-4A25-9D6F-3ACA460432B4}"/>
    <cellStyle name="Normal 10 2 2 2 2 9 3 2 2" xfId="46561" xr:uid="{11B04354-E6CB-4670-A943-0F0FAD45C675}"/>
    <cellStyle name="Normal 10 2 2 2 2 9 3 2 3" xfId="32911" xr:uid="{D2F79CF1-976D-412F-8A76-8E3D1D262541}"/>
    <cellStyle name="Normal 10 2 2 2 2 9 3 2 4" xfId="19348" xr:uid="{6E9F1690-2DC5-4780-A678-2160A7D6A96B}"/>
    <cellStyle name="Normal 10 2 2 2 2 9 3 3" xfId="46560" xr:uid="{805C5A52-F2B5-46A6-BF2D-DE9F4F176B30}"/>
    <cellStyle name="Normal 10 2 2 2 2 9 3 4" xfId="32910" xr:uid="{2F646643-4E05-49B6-91C6-98C5A4AD77F7}"/>
    <cellStyle name="Normal 10 2 2 2 2 9 3 5" xfId="19347" xr:uid="{419E044B-702C-4089-B2D7-6BB114ADC93F}"/>
    <cellStyle name="Normal 10 2 2 2 2 9 4" xfId="5420" xr:uid="{7155FC0F-4B6D-47BA-AF35-4C9CDF8BE263}"/>
    <cellStyle name="Normal 10 2 2 2 2 9 4 2" xfId="46562" xr:uid="{3EF90778-32D7-4C21-816A-A4547A7BB5ED}"/>
    <cellStyle name="Normal 10 2 2 2 2 9 4 3" xfId="32912" xr:uid="{304E2859-BE2F-43D7-A507-91990263D0A0}"/>
    <cellStyle name="Normal 10 2 2 2 2 9 4 4" xfId="19349" xr:uid="{85CC6875-75C6-4CD0-8489-9E485441D5E9}"/>
    <cellStyle name="Normal 10 2 2 2 2 9 5" xfId="46557" xr:uid="{4842E67F-34D5-450D-84C6-CE40D76BDE96}"/>
    <cellStyle name="Normal 10 2 2 2 2 9 6" xfId="32907" xr:uid="{0412622F-8647-43FB-B00F-F859A3372466}"/>
    <cellStyle name="Normal 10 2 2 2 2 9 7" xfId="19344" xr:uid="{632E2790-9D00-4B1F-A56B-B5360DD382DA}"/>
    <cellStyle name="Normal 10 2 2 2 20" xfId="19065" xr:uid="{1F5DC5A8-BE8D-45B2-B405-2122584AC662}"/>
    <cellStyle name="Normal 10 2 2 2 3" xfId="5421" xr:uid="{6F398C4E-F4F0-4665-90BD-59547FE2A466}"/>
    <cellStyle name="Normal 10 2 2 2 3 2" xfId="5422" xr:uid="{BF20DDA4-40B6-4E88-BD50-0F235055C3B4}"/>
    <cellStyle name="Normal 10 2 2 2 3 2 2" xfId="5423" xr:uid="{835084F0-5367-4825-9AEC-F2475A775D74}"/>
    <cellStyle name="Normal 10 2 2 2 3 2 2 2" xfId="46565" xr:uid="{1B930E2D-F477-4CD4-8C1B-D4B9543E0959}"/>
    <cellStyle name="Normal 10 2 2 2 3 2 2 3" xfId="32915" xr:uid="{9F99A1DF-1584-4626-9CAF-62D95BFAEB04}"/>
    <cellStyle name="Normal 10 2 2 2 3 2 2 4" xfId="19352" xr:uid="{68350056-DA8F-4A1F-922C-3F7B42DBE369}"/>
    <cellStyle name="Normal 10 2 2 2 3 2 3" xfId="5424" xr:uid="{64EA228B-B12E-4F83-93E4-189F96BEA3D6}"/>
    <cellStyle name="Normal 10 2 2 2 3 2 3 2" xfId="5425" xr:uid="{59E2E9E6-257A-4106-9EDD-C7313EEC1632}"/>
    <cellStyle name="Normal 10 2 2 2 3 2 3 2 2" xfId="5426" xr:uid="{6EEBA93E-07A1-4E0E-AEDD-E5BB6DA8C20A}"/>
    <cellStyle name="Normal 10 2 2 2 3 2 3 2 2 2" xfId="46568" xr:uid="{ADE9A1A8-2028-4577-A2B0-9A8E78051579}"/>
    <cellStyle name="Normal 10 2 2 2 3 2 3 2 2 3" xfId="32918" xr:uid="{02D2C2F0-3EE6-4ABD-94FB-A5DBB80B716E}"/>
    <cellStyle name="Normal 10 2 2 2 3 2 3 2 2 4" xfId="19355" xr:uid="{94B2CB56-5D1D-460A-B27F-6C0124CD17F8}"/>
    <cellStyle name="Normal 10 2 2 2 3 2 3 2 3" xfId="46567" xr:uid="{E140A825-C667-43E0-B246-960611D69F42}"/>
    <cellStyle name="Normal 10 2 2 2 3 2 3 2 4" xfId="32917" xr:uid="{BAE17778-6FF7-4BD3-8B85-5444F19A3C83}"/>
    <cellStyle name="Normal 10 2 2 2 3 2 3 2 5" xfId="19354" xr:uid="{3DDAD837-B341-45BB-86A4-0CF6CF723C90}"/>
    <cellStyle name="Normal 10 2 2 2 3 2 3 3" xfId="5427" xr:uid="{E4E07A04-0DC8-47A4-B9D4-D3477C4D4295}"/>
    <cellStyle name="Normal 10 2 2 2 3 2 3 3 2" xfId="5428" xr:uid="{FDEC7A61-72B0-47B9-B092-2C2335F83443}"/>
    <cellStyle name="Normal 10 2 2 2 3 2 3 3 2 2" xfId="46570" xr:uid="{961D37A6-74DF-4194-81B6-2D8F51A390FA}"/>
    <cellStyle name="Normal 10 2 2 2 3 2 3 3 2 3" xfId="32920" xr:uid="{EC9EC936-6844-4285-8066-BB4AD0F9E944}"/>
    <cellStyle name="Normal 10 2 2 2 3 2 3 3 2 4" xfId="19357" xr:uid="{237B3D14-BDF5-4CF7-AC7E-77FDCFCE54B7}"/>
    <cellStyle name="Normal 10 2 2 2 3 2 3 3 3" xfId="46569" xr:uid="{E5F7F8E8-3FA0-4BB2-B0EF-444DD5AC570C}"/>
    <cellStyle name="Normal 10 2 2 2 3 2 3 3 4" xfId="32919" xr:uid="{9801C064-ACAA-483B-9A8A-8698107292A6}"/>
    <cellStyle name="Normal 10 2 2 2 3 2 3 3 5" xfId="19356" xr:uid="{9E07AA9F-2781-47CC-9C6F-02EB25E7C116}"/>
    <cellStyle name="Normal 10 2 2 2 3 2 3 4" xfId="5429" xr:uid="{1EEA2EA4-4186-4C70-A265-D25903C5DC5B}"/>
    <cellStyle name="Normal 10 2 2 2 3 2 3 4 2" xfId="46571" xr:uid="{52125897-AB42-4FC4-942C-CD581D1F5194}"/>
    <cellStyle name="Normal 10 2 2 2 3 2 3 4 3" xfId="32921" xr:uid="{CFC9DDF2-FF46-4114-927B-F3922D918977}"/>
    <cellStyle name="Normal 10 2 2 2 3 2 3 4 4" xfId="19358" xr:uid="{A0058858-02FE-4236-978D-A9DA38733544}"/>
    <cellStyle name="Normal 10 2 2 2 3 2 3 5" xfId="46566" xr:uid="{1417FBD2-4F20-4A7C-8273-69D16E29BBAA}"/>
    <cellStyle name="Normal 10 2 2 2 3 2 3 6" xfId="32916" xr:uid="{05B7157B-89D1-4F11-ACEA-4E8B31B68881}"/>
    <cellStyle name="Normal 10 2 2 2 3 2 3 7" xfId="19353" xr:uid="{E53A737E-9B0A-4D08-ADEE-29A03CBC22F3}"/>
    <cellStyle name="Normal 10 2 2 2 3 2 4" xfId="46564" xr:uid="{4A6B0969-7593-4B6F-8FBA-417BA94A09A2}"/>
    <cellStyle name="Normal 10 2 2 2 3 2 5" xfId="32914" xr:uid="{59BD475E-7EF9-4F81-8258-3F390D363D61}"/>
    <cellStyle name="Normal 10 2 2 2 3 2 6" xfId="19351" xr:uid="{A9DB71C3-6E8D-44BE-9119-125F60F5A284}"/>
    <cellStyle name="Normal 10 2 2 2 3 3" xfId="5430" xr:uid="{529EC64C-696C-4A4F-88C5-DD4E0BCB9D8B}"/>
    <cellStyle name="Normal 10 2 2 2 3 3 2" xfId="5431" xr:uid="{B730176A-6A7E-482E-8D98-BB731ECC30F8}"/>
    <cellStyle name="Normal 10 2 2 2 3 3 2 2" xfId="46573" xr:uid="{684F79D0-3F6A-4568-A54F-39DBEEC0F95F}"/>
    <cellStyle name="Normal 10 2 2 2 3 3 2 3" xfId="32923" xr:uid="{83894405-7E90-43F3-984E-15DCC384135A}"/>
    <cellStyle name="Normal 10 2 2 2 3 3 2 4" xfId="19360" xr:uid="{8A29C771-205B-4CFB-AA63-C15FFFC71F94}"/>
    <cellStyle name="Normal 10 2 2 2 3 3 3" xfId="46572" xr:uid="{7A7EEDF0-99A6-4997-B5F5-6DCA253B2ABC}"/>
    <cellStyle name="Normal 10 2 2 2 3 3 4" xfId="32922" xr:uid="{E9CA5DA8-A4AC-4125-BAA5-5E2C407848F3}"/>
    <cellStyle name="Normal 10 2 2 2 3 3 5" xfId="19359" xr:uid="{079872F5-F387-4B65-82E7-535A867871B9}"/>
    <cellStyle name="Normal 10 2 2 2 3 4" xfId="5432" xr:uid="{C136B489-1CB9-4D97-9CE5-6F586E8DC409}"/>
    <cellStyle name="Normal 10 2 2 2 3 4 2" xfId="5433" xr:uid="{9B637754-3A3E-4241-81DB-C00D6E7AC675}"/>
    <cellStyle name="Normal 10 2 2 2 3 4 2 2" xfId="46575" xr:uid="{0D2D9630-1232-4EF7-BB49-6B4782FDA25F}"/>
    <cellStyle name="Normal 10 2 2 2 3 4 2 3" xfId="32925" xr:uid="{A2A3B492-62F7-4BBE-B985-A49E38376F3C}"/>
    <cellStyle name="Normal 10 2 2 2 3 4 2 4" xfId="19362" xr:uid="{D66DAC6A-9C5E-458F-8766-7D27A5E31C53}"/>
    <cellStyle name="Normal 10 2 2 2 3 4 3" xfId="46574" xr:uid="{B6ECC4FF-A52F-4270-BB45-B858A3369348}"/>
    <cellStyle name="Normal 10 2 2 2 3 4 4" xfId="32924" xr:uid="{F4DEE6F5-4623-4ED8-8575-CAEE19C6B568}"/>
    <cellStyle name="Normal 10 2 2 2 3 4 5" xfId="19361" xr:uid="{3FC02432-C923-4218-92AC-50E2A04F5ECA}"/>
    <cellStyle name="Normal 10 2 2 2 3 5" xfId="5434" xr:uid="{1BFEE3C3-AB24-4137-8D46-59C9798D2BC5}"/>
    <cellStyle name="Normal 10 2 2 2 3 5 2" xfId="46576" xr:uid="{0EBBDC42-3D0C-4C39-8F8A-D2AD88046F85}"/>
    <cellStyle name="Normal 10 2 2 2 3 5 3" xfId="32926" xr:uid="{639AFA82-9023-4DAA-AF8F-F520D8B4F011}"/>
    <cellStyle name="Normal 10 2 2 2 3 5 4" xfId="19363" xr:uid="{5AD8D6C2-7407-4AD4-A505-4377EC669671}"/>
    <cellStyle name="Normal 10 2 2 2 3 6" xfId="46563" xr:uid="{761B0287-1555-4417-A164-3E4C95676FEB}"/>
    <cellStyle name="Normal 10 2 2 2 3 7" xfId="32913" xr:uid="{6F09F8B5-5BF2-4B97-9F45-F0248498F5D2}"/>
    <cellStyle name="Normal 10 2 2 2 3 8" xfId="19350" xr:uid="{4446E471-13B4-40F8-AD02-9B20E65BEC1F}"/>
    <cellStyle name="Normal 10 2 2 2 4" xfId="5435" xr:uid="{6E065AB2-0181-4D8C-BE56-96E7A7E20DED}"/>
    <cellStyle name="Normal 10 2 2 2 4 2" xfId="46577" xr:uid="{B99B9D36-B724-4D46-A651-AF74BC23B52C}"/>
    <cellStyle name="Normal 10 2 2 2 4 3" xfId="32927" xr:uid="{77FE357F-DD33-4441-AC25-03F95AF68116}"/>
    <cellStyle name="Normal 10 2 2 2 4 4" xfId="19364" xr:uid="{BAA01E14-D914-42D1-9AD5-B9D48BCC16BE}"/>
    <cellStyle name="Normal 10 2 2 2 5" xfId="5436" xr:uid="{109DCAC3-4D12-406A-88D6-DC1C704283B9}"/>
    <cellStyle name="Normal 10 2 2 2 5 2" xfId="46578" xr:uid="{31243B73-8BF1-4749-A186-FB78E22B90B9}"/>
    <cellStyle name="Normal 10 2 2 2 5 3" xfId="32928" xr:uid="{954057A1-C5A2-4D86-AC25-173870ABA61A}"/>
    <cellStyle name="Normal 10 2 2 2 5 4" xfId="19365" xr:uid="{B6AF050A-B17E-49A7-A522-AB69EF6672A6}"/>
    <cellStyle name="Normal 10 2 2 2 6" xfId="5437" xr:uid="{617797DA-62D5-410A-A54C-DFF430C4329E}"/>
    <cellStyle name="Normal 10 2 2 2 6 2" xfId="46579" xr:uid="{D4D76570-D66C-4650-853D-E6F3B15C76D1}"/>
    <cellStyle name="Normal 10 2 2 2 6 3" xfId="32929" xr:uid="{6BAD1373-F2D2-4D15-8C9D-3CCA5A9CA900}"/>
    <cellStyle name="Normal 10 2 2 2 6 4" xfId="19366" xr:uid="{A8B6C324-A367-4634-BF2D-9660FB728CA0}"/>
    <cellStyle name="Normal 10 2 2 2 7" xfId="5438" xr:uid="{96851063-CAE3-41D4-AE90-3FBEF2E3C6AD}"/>
    <cellStyle name="Normal 10 2 2 2 7 10" xfId="32930" xr:uid="{9E5B9835-4B78-4D14-B779-4FA3278A26D5}"/>
    <cellStyle name="Normal 10 2 2 2 7 11" xfId="19367" xr:uid="{59F87AC8-52CB-4CDF-8199-F84CDD5F602B}"/>
    <cellStyle name="Normal 10 2 2 2 7 2" xfId="5439" xr:uid="{82506037-3264-4100-811B-AF922BFBC38C}"/>
    <cellStyle name="Normal 10 2 2 2 7 2 2" xfId="5440" xr:uid="{E056708D-1AA6-4D1B-91F5-16577E4B271C}"/>
    <cellStyle name="Normal 10 2 2 2 7 2 2 2" xfId="5441" xr:uid="{EDF98085-DC30-47B4-A8F2-181B38001975}"/>
    <cellStyle name="Normal 10 2 2 2 7 2 2 2 2" xfId="46583" xr:uid="{4655B50D-D7A1-4406-BC2C-3F277C908D49}"/>
    <cellStyle name="Normal 10 2 2 2 7 2 2 2 3" xfId="32933" xr:uid="{F124C318-4021-4280-AF51-B1D10CFD59CB}"/>
    <cellStyle name="Normal 10 2 2 2 7 2 2 2 4" xfId="19370" xr:uid="{E4729E39-5E06-4FDA-ABEF-8695B8B7C778}"/>
    <cellStyle name="Normal 10 2 2 2 7 2 2 3" xfId="5442" xr:uid="{E86A92B9-E86A-41C2-A42E-D08E4C2F40DF}"/>
    <cellStyle name="Normal 10 2 2 2 7 2 2 3 2" xfId="5443" xr:uid="{98A0716B-7CAC-46D2-BD37-1381D6041B41}"/>
    <cellStyle name="Normal 10 2 2 2 7 2 2 3 2 2" xfId="46585" xr:uid="{99AA186D-C793-4895-B8FA-4A1BEBFD6614}"/>
    <cellStyle name="Normal 10 2 2 2 7 2 2 3 2 3" xfId="32935" xr:uid="{BF50813B-7FC7-42A4-9C91-02938A4D401E}"/>
    <cellStyle name="Normal 10 2 2 2 7 2 2 3 2 4" xfId="19372" xr:uid="{40B16EB6-F6CA-45E2-BF5E-E602FF233628}"/>
    <cellStyle name="Normal 10 2 2 2 7 2 2 3 3" xfId="46584" xr:uid="{DDCB11D3-96DC-4A6D-8CDE-61D820C2BAB1}"/>
    <cellStyle name="Normal 10 2 2 2 7 2 2 3 4" xfId="32934" xr:uid="{A6367E1D-7210-4735-B3DA-96E864B1842B}"/>
    <cellStyle name="Normal 10 2 2 2 7 2 2 3 5" xfId="19371" xr:uid="{255E665F-F102-4DEE-B1AE-FB8889D83611}"/>
    <cellStyle name="Normal 10 2 2 2 7 2 2 4" xfId="5444" xr:uid="{C65077E7-C0A1-4B10-AD12-DE5C04529E22}"/>
    <cellStyle name="Normal 10 2 2 2 7 2 2 4 2" xfId="5445" xr:uid="{9E611772-A4F2-46D5-B8F5-CA118E39EC3A}"/>
    <cellStyle name="Normal 10 2 2 2 7 2 2 4 2 2" xfId="46587" xr:uid="{9E75E3EF-772F-4591-9A4C-B5D76E899B52}"/>
    <cellStyle name="Normal 10 2 2 2 7 2 2 4 2 3" xfId="32937" xr:uid="{B527F54C-470D-43A7-8F2A-A78205CB4CB3}"/>
    <cellStyle name="Normal 10 2 2 2 7 2 2 4 2 4" xfId="19374" xr:uid="{0AEDDEA6-9304-4EBB-B48F-84C05D7C63A4}"/>
    <cellStyle name="Normal 10 2 2 2 7 2 2 4 3" xfId="46586" xr:uid="{571CE347-87D2-44E5-AD4A-661FA43B2E67}"/>
    <cellStyle name="Normal 10 2 2 2 7 2 2 4 4" xfId="32936" xr:uid="{C7E13265-92D2-4A92-990E-A0101FB6A910}"/>
    <cellStyle name="Normal 10 2 2 2 7 2 2 4 5" xfId="19373" xr:uid="{C4BC12E6-49FE-478A-B9F8-ED0455494287}"/>
    <cellStyle name="Normal 10 2 2 2 7 2 2 5" xfId="5446" xr:uid="{2EFE222D-A2BE-46F7-986C-2742359CAB49}"/>
    <cellStyle name="Normal 10 2 2 2 7 2 2 5 2" xfId="46588" xr:uid="{919894B4-FA55-46C2-929A-C8208F5A629C}"/>
    <cellStyle name="Normal 10 2 2 2 7 2 2 5 3" xfId="32938" xr:uid="{F27D1FC1-6033-421A-A3A2-42C7C6DE584C}"/>
    <cellStyle name="Normal 10 2 2 2 7 2 2 5 4" xfId="19375" xr:uid="{9338F60F-24C0-41ED-8FE4-C9ABB9EFA36E}"/>
    <cellStyle name="Normal 10 2 2 2 7 2 2 6" xfId="46582" xr:uid="{61BCC497-7FD4-499F-8618-DBF447CCC7FF}"/>
    <cellStyle name="Normal 10 2 2 2 7 2 2 7" xfId="32932" xr:uid="{7FB799BC-BA6C-4146-A13C-70CCE459B590}"/>
    <cellStyle name="Normal 10 2 2 2 7 2 2 8" xfId="19369" xr:uid="{D82747A2-78D7-4F2C-BBB9-248139AD3DAB}"/>
    <cellStyle name="Normal 10 2 2 2 7 2 3" xfId="5447" xr:uid="{75C24207-1CF0-4714-A1AC-2F78A7F15085}"/>
    <cellStyle name="Normal 10 2 2 2 7 2 3 2" xfId="46589" xr:uid="{AAE7A127-429F-416A-A592-4F17CC269D3F}"/>
    <cellStyle name="Normal 10 2 2 2 7 2 3 3" xfId="32939" xr:uid="{2E991BF4-2CFF-4B94-A7BA-D54D15647E21}"/>
    <cellStyle name="Normal 10 2 2 2 7 2 3 4" xfId="19376" xr:uid="{6C3B3052-0BC8-4B98-9110-F55131D57D0E}"/>
    <cellStyle name="Normal 10 2 2 2 7 2 4" xfId="46581" xr:uid="{7877A6D3-644C-4CBB-BD1A-6EDEDF7D76B8}"/>
    <cellStyle name="Normal 10 2 2 2 7 2 5" xfId="32931" xr:uid="{4F5E49FF-2739-4783-9787-7995FDEA1489}"/>
    <cellStyle name="Normal 10 2 2 2 7 2 6" xfId="19368" xr:uid="{C2CE781C-4DF2-4CDE-8DD4-EDD8214C8DCA}"/>
    <cellStyle name="Normal 10 2 2 2 7 3" xfId="5448" xr:uid="{DE817846-FF43-4127-AA75-1C780510B03A}"/>
    <cellStyle name="Normal 10 2 2 2 7 3 2" xfId="5449" xr:uid="{BE77798E-B72E-477D-B208-D7F05BC0F583}"/>
    <cellStyle name="Normal 10 2 2 2 7 3 2 2" xfId="5450" xr:uid="{4496B6DC-184C-4DF3-AD59-B4E1F70BAEE0}"/>
    <cellStyle name="Normal 10 2 2 2 7 3 2 2 2" xfId="5451" xr:uid="{DA02E466-549B-4B12-AA3C-D478C5F896C2}"/>
    <cellStyle name="Normal 10 2 2 2 7 3 2 2 2 2" xfId="46593" xr:uid="{40A95A19-70F4-44AF-A358-EB881616FF98}"/>
    <cellStyle name="Normal 10 2 2 2 7 3 2 2 2 3" xfId="32943" xr:uid="{31949250-10C7-4253-B054-9A9F4737C5B6}"/>
    <cellStyle name="Normal 10 2 2 2 7 3 2 2 2 4" xfId="19380" xr:uid="{76F9FD6C-E16C-47A5-A164-1B934B3F4262}"/>
    <cellStyle name="Normal 10 2 2 2 7 3 2 2 3" xfId="5452" xr:uid="{2E01C048-BE26-4083-BFE9-FE454A50576F}"/>
    <cellStyle name="Normal 10 2 2 2 7 3 2 2 3 2" xfId="5453" xr:uid="{70D4612A-C92E-4F8E-A650-FB8DFEDC1BA0}"/>
    <cellStyle name="Normal 10 2 2 2 7 3 2 2 3 2 2" xfId="46595" xr:uid="{5726D9E6-5F10-4004-9552-FC261B983CC9}"/>
    <cellStyle name="Normal 10 2 2 2 7 3 2 2 3 2 3" xfId="32945" xr:uid="{33CD7731-0D33-4BE0-BD66-B8CA149A760B}"/>
    <cellStyle name="Normal 10 2 2 2 7 3 2 2 3 2 4" xfId="19382" xr:uid="{0B0AF3D8-E8F7-44C9-A07D-1ED87D266E7E}"/>
    <cellStyle name="Normal 10 2 2 2 7 3 2 2 3 3" xfId="46594" xr:uid="{BF707DFC-9741-46D1-BCE3-D2F3C6D9AD97}"/>
    <cellStyle name="Normal 10 2 2 2 7 3 2 2 3 4" xfId="32944" xr:uid="{6A28B7E4-A2A7-47AB-9C5F-BBF3434BAB37}"/>
    <cellStyle name="Normal 10 2 2 2 7 3 2 2 3 5" xfId="19381" xr:uid="{F269441F-0D75-499E-93A9-9A6C741AF630}"/>
    <cellStyle name="Normal 10 2 2 2 7 3 2 2 4" xfId="5454" xr:uid="{A1547729-6890-43DB-AFE4-29C3B18E6BC8}"/>
    <cellStyle name="Normal 10 2 2 2 7 3 2 2 4 2" xfId="5455" xr:uid="{FD79D8BD-BE63-4E29-96F1-9568FF28378F}"/>
    <cellStyle name="Normal 10 2 2 2 7 3 2 2 4 2 2" xfId="46597" xr:uid="{3255091F-D80D-4A19-897F-0B6DA16D40D7}"/>
    <cellStyle name="Normal 10 2 2 2 7 3 2 2 4 2 3" xfId="32947" xr:uid="{F94A38C3-76DB-42CD-98F8-B27D3909CE0E}"/>
    <cellStyle name="Normal 10 2 2 2 7 3 2 2 4 2 4" xfId="19384" xr:uid="{FBBFFC04-3B7D-4A43-9389-32FDDE87995F}"/>
    <cellStyle name="Normal 10 2 2 2 7 3 2 2 4 3" xfId="46596" xr:uid="{16DDEA27-7F3D-44B9-8BE9-CCE2351F57E8}"/>
    <cellStyle name="Normal 10 2 2 2 7 3 2 2 4 4" xfId="32946" xr:uid="{1B4DFB01-26C0-42FB-B494-9D5552C829B5}"/>
    <cellStyle name="Normal 10 2 2 2 7 3 2 2 4 5" xfId="19383" xr:uid="{C478D7DB-E85D-4F6A-BBB9-7E58D8139718}"/>
    <cellStyle name="Normal 10 2 2 2 7 3 2 2 5" xfId="5456" xr:uid="{5016A026-CC7F-495C-9F9D-99C68CF86CC3}"/>
    <cellStyle name="Normal 10 2 2 2 7 3 2 2 5 2" xfId="46598" xr:uid="{701C5ED9-281D-4D26-9ACE-95FFE1B09EE4}"/>
    <cellStyle name="Normal 10 2 2 2 7 3 2 2 5 3" xfId="32948" xr:uid="{A4BC357C-EEEE-4CD3-B4F2-52EFA2B80665}"/>
    <cellStyle name="Normal 10 2 2 2 7 3 2 2 5 4" xfId="19385" xr:uid="{0C9CA6B4-0EF5-48DC-BA23-BE9B9BE80B3B}"/>
    <cellStyle name="Normal 10 2 2 2 7 3 2 2 6" xfId="46592" xr:uid="{C964EE82-74D6-4CF0-B033-48F6EE3299B9}"/>
    <cellStyle name="Normal 10 2 2 2 7 3 2 2 7" xfId="32942" xr:uid="{C213F4E1-0BF1-4982-B333-DBC797758538}"/>
    <cellStyle name="Normal 10 2 2 2 7 3 2 2 8" xfId="19379" xr:uid="{968F9187-D56A-4B59-96BA-E055C86FBFCC}"/>
    <cellStyle name="Normal 10 2 2 2 7 3 2 3" xfId="46591" xr:uid="{BCE56A4A-623B-4320-A6CF-63862216808D}"/>
    <cellStyle name="Normal 10 2 2 2 7 3 2 4" xfId="32941" xr:uid="{1F340275-D625-41D1-A5D8-EB0DD2CC3245}"/>
    <cellStyle name="Normal 10 2 2 2 7 3 2 5" xfId="19378" xr:uid="{F6749D51-9541-4CD2-8270-65EDD95CD441}"/>
    <cellStyle name="Normal 10 2 2 2 7 3 3" xfId="5457" xr:uid="{7600F083-BE0E-4FA3-98FF-FB3F2B8ABDE2}"/>
    <cellStyle name="Normal 10 2 2 2 7 3 3 2" xfId="46599" xr:uid="{1CD4A7FC-E1A2-4FD0-9F6D-DD620579DF73}"/>
    <cellStyle name="Normal 10 2 2 2 7 3 3 3" xfId="32949" xr:uid="{D1EE2C8E-BD36-4166-8560-D654AF328A80}"/>
    <cellStyle name="Normal 10 2 2 2 7 3 3 4" xfId="19386" xr:uid="{03EFF660-7C93-451F-9C3C-E33173705BE5}"/>
    <cellStyle name="Normal 10 2 2 2 7 3 4" xfId="5458" xr:uid="{BDCE1FDE-62BC-4124-8314-A4626F50D183}"/>
    <cellStyle name="Normal 10 2 2 2 7 3 4 2" xfId="5459" xr:uid="{AD7471A5-E15D-4FDB-B3BC-A62C6EFDD206}"/>
    <cellStyle name="Normal 10 2 2 2 7 3 4 2 2" xfId="46601" xr:uid="{2FC98C54-FBC1-4CB9-BA68-CD4D297BDEB8}"/>
    <cellStyle name="Normal 10 2 2 2 7 3 4 2 3" xfId="32951" xr:uid="{B821A82C-E7D8-447F-97D4-BA2F93CC75B2}"/>
    <cellStyle name="Normal 10 2 2 2 7 3 4 2 4" xfId="19388" xr:uid="{7C2FCD93-B0C3-4D7E-8EC2-D7DC7384FC8E}"/>
    <cellStyle name="Normal 10 2 2 2 7 3 4 3" xfId="46600" xr:uid="{237BC2B0-9E20-4D83-89E8-F309EA25E55B}"/>
    <cellStyle name="Normal 10 2 2 2 7 3 4 4" xfId="32950" xr:uid="{BBEEF021-7C1D-4B97-9144-ADD7A28242E9}"/>
    <cellStyle name="Normal 10 2 2 2 7 3 4 5" xfId="19387" xr:uid="{6B49096D-451F-44E9-98CF-B098C8A7030E}"/>
    <cellStyle name="Normal 10 2 2 2 7 3 5" xfId="5460" xr:uid="{8D3DF7F6-5C13-495B-8765-12331D037496}"/>
    <cellStyle name="Normal 10 2 2 2 7 3 5 2" xfId="5461" xr:uid="{D50062A3-D182-4AEC-9D8E-558A0E782889}"/>
    <cellStyle name="Normal 10 2 2 2 7 3 5 2 2" xfId="46603" xr:uid="{78269D6F-EF27-4979-8727-3B4A9E0DF285}"/>
    <cellStyle name="Normal 10 2 2 2 7 3 5 2 3" xfId="32953" xr:uid="{8FD6AFE9-9F63-4E33-BEBE-D31B1B7BE926}"/>
    <cellStyle name="Normal 10 2 2 2 7 3 5 2 4" xfId="19390" xr:uid="{8463BEDE-BD64-48A0-BF42-2EF9456CA11B}"/>
    <cellStyle name="Normal 10 2 2 2 7 3 5 3" xfId="46602" xr:uid="{4B89E5EA-001D-43E3-BB98-16BCEAB87C30}"/>
    <cellStyle name="Normal 10 2 2 2 7 3 5 4" xfId="32952" xr:uid="{7E669276-7792-468B-8F5C-A5BA2C7CA714}"/>
    <cellStyle name="Normal 10 2 2 2 7 3 5 5" xfId="19389" xr:uid="{20EFA16F-C95E-44AE-8186-1B4FEE368E7E}"/>
    <cellStyle name="Normal 10 2 2 2 7 3 6" xfId="5462" xr:uid="{CF45F1C4-012E-4978-A17B-0AABC84EF67E}"/>
    <cellStyle name="Normal 10 2 2 2 7 3 6 2" xfId="46604" xr:uid="{E7199D26-E931-4202-90B8-50BAFA9A21A2}"/>
    <cellStyle name="Normal 10 2 2 2 7 3 6 3" xfId="32954" xr:uid="{144EE1B6-0FF3-404B-B19E-649F6FF7396C}"/>
    <cellStyle name="Normal 10 2 2 2 7 3 6 4" xfId="19391" xr:uid="{37ECBE8A-5E9D-434A-84F2-F27533E2FC1B}"/>
    <cellStyle name="Normal 10 2 2 2 7 3 7" xfId="46590" xr:uid="{414E5125-96FA-4152-BDE5-025A692D68BB}"/>
    <cellStyle name="Normal 10 2 2 2 7 3 8" xfId="32940" xr:uid="{DB224698-EF00-414A-A163-4932E01D915D}"/>
    <cellStyle name="Normal 10 2 2 2 7 3 9" xfId="19377" xr:uid="{595B1A30-E18A-4B2A-98F8-4A5CC19289BB}"/>
    <cellStyle name="Normal 10 2 2 2 7 4" xfId="5463" xr:uid="{97CF03B3-23D1-45D4-8DFB-0603CBA494F8}"/>
    <cellStyle name="Normal 10 2 2 2 7 4 2" xfId="46605" xr:uid="{571446C9-E2A6-4302-8241-CED6AF5A889E}"/>
    <cellStyle name="Normal 10 2 2 2 7 4 3" xfId="32955" xr:uid="{F61DB09A-D275-4B19-A1E6-2BA8103FC0E4}"/>
    <cellStyle name="Normal 10 2 2 2 7 4 4" xfId="19392" xr:uid="{B0AC1C95-4B48-4EE3-9EE6-DEA177651D3E}"/>
    <cellStyle name="Normal 10 2 2 2 7 5" xfId="5464" xr:uid="{09FF4C6C-19C0-4821-BEA1-351BB71B93E5}"/>
    <cellStyle name="Normal 10 2 2 2 7 5 2" xfId="5465" xr:uid="{D83E9BF5-DA9D-41FF-8BE5-FB7F625DCE5B}"/>
    <cellStyle name="Normal 10 2 2 2 7 5 2 2" xfId="5466" xr:uid="{14BC328A-BAAF-4943-9713-D8E4D176A568}"/>
    <cellStyle name="Normal 10 2 2 2 7 5 2 2 2" xfId="5467" xr:uid="{9B2D4884-3679-4AA1-8A51-E7866DB43B29}"/>
    <cellStyle name="Normal 10 2 2 2 7 5 2 2 2 2" xfId="46609" xr:uid="{D8AF9BBA-689E-4BC3-8B29-05742FB336FB}"/>
    <cellStyle name="Normal 10 2 2 2 7 5 2 2 2 3" xfId="32959" xr:uid="{45F57BBD-8E24-46C5-8C3F-239660FA69E6}"/>
    <cellStyle name="Normal 10 2 2 2 7 5 2 2 2 4" xfId="19396" xr:uid="{A27D1C34-816E-4280-91A4-74512A9D6A91}"/>
    <cellStyle name="Normal 10 2 2 2 7 5 2 2 3" xfId="46608" xr:uid="{99EDD25B-90BE-4D69-89AF-AB422A790632}"/>
    <cellStyle name="Normal 10 2 2 2 7 5 2 2 4" xfId="32958" xr:uid="{7015462C-E43F-4462-8A52-A957F2D2E1C4}"/>
    <cellStyle name="Normal 10 2 2 2 7 5 2 2 5" xfId="19395" xr:uid="{F0D6A7C2-0FB5-4DCD-BA69-CCD310DCABD6}"/>
    <cellStyle name="Normal 10 2 2 2 7 5 2 3" xfId="5468" xr:uid="{6240AA8C-1FAF-47CA-8E85-8BC077EA7DDB}"/>
    <cellStyle name="Normal 10 2 2 2 7 5 2 3 2" xfId="5469" xr:uid="{29633B99-339E-4400-94A5-1A7AC8E324C7}"/>
    <cellStyle name="Normal 10 2 2 2 7 5 2 3 2 2" xfId="46611" xr:uid="{BC30412D-3F6B-4601-8309-228ACCD4FFD7}"/>
    <cellStyle name="Normal 10 2 2 2 7 5 2 3 2 3" xfId="32961" xr:uid="{7917252C-6043-48BC-97EE-E934A2297FB7}"/>
    <cellStyle name="Normal 10 2 2 2 7 5 2 3 2 4" xfId="19398" xr:uid="{C9F18646-2FBD-47B7-B457-85C3140BBBD6}"/>
    <cellStyle name="Normal 10 2 2 2 7 5 2 3 3" xfId="46610" xr:uid="{C28E451C-9D1F-4129-A0FE-F774C01CCBCE}"/>
    <cellStyle name="Normal 10 2 2 2 7 5 2 3 4" xfId="32960" xr:uid="{C15C97B1-0E04-4673-868E-A0A195EA798E}"/>
    <cellStyle name="Normal 10 2 2 2 7 5 2 3 5" xfId="19397" xr:uid="{D13098D3-6A9B-4547-8F63-15D2E1B466E3}"/>
    <cellStyle name="Normal 10 2 2 2 7 5 2 4" xfId="5470" xr:uid="{2D31D8C9-7742-41A1-B64C-745CF38D66C0}"/>
    <cellStyle name="Normal 10 2 2 2 7 5 2 4 2" xfId="46612" xr:uid="{04F038AB-8A26-457F-8CA7-FAC2F85F4468}"/>
    <cellStyle name="Normal 10 2 2 2 7 5 2 4 3" xfId="32962" xr:uid="{CD1C7CC1-C2E9-4F48-AEE4-99822CA68706}"/>
    <cellStyle name="Normal 10 2 2 2 7 5 2 4 4" xfId="19399" xr:uid="{65F713DF-8D62-4A60-8533-7AB9BFB6FA2B}"/>
    <cellStyle name="Normal 10 2 2 2 7 5 2 5" xfId="46607" xr:uid="{373FA922-0AF3-4C30-AF9B-09CA1976E230}"/>
    <cellStyle name="Normal 10 2 2 2 7 5 2 6" xfId="32957" xr:uid="{3737F685-4537-4547-AD98-FA9DE855BDDD}"/>
    <cellStyle name="Normal 10 2 2 2 7 5 2 7" xfId="19394" xr:uid="{4C539C7F-14BD-41CE-A84C-946C061FBD47}"/>
    <cellStyle name="Normal 10 2 2 2 7 5 3" xfId="46606" xr:uid="{59070B77-7C6D-4FA8-BFC7-4FF833C30F95}"/>
    <cellStyle name="Normal 10 2 2 2 7 5 4" xfId="32956" xr:uid="{70555E1C-1F74-4DFA-9FF4-30B3D76E52C6}"/>
    <cellStyle name="Normal 10 2 2 2 7 5 5" xfId="19393" xr:uid="{EBF39B64-7C8F-4891-A616-E7350E8A3232}"/>
    <cellStyle name="Normal 10 2 2 2 7 6" xfId="5471" xr:uid="{48CA2031-9879-4D43-9D37-05EA7BE8B7C5}"/>
    <cellStyle name="Normal 10 2 2 2 7 6 2" xfId="5472" xr:uid="{FAEDCB86-43A0-4D11-B66C-A2E6904705D9}"/>
    <cellStyle name="Normal 10 2 2 2 7 6 2 2" xfId="46614" xr:uid="{B4E1D096-AE03-4E06-8C62-A0AFE4935377}"/>
    <cellStyle name="Normal 10 2 2 2 7 6 2 3" xfId="32964" xr:uid="{A1A8E12C-1F07-47EC-AE24-C097CEF0F4CB}"/>
    <cellStyle name="Normal 10 2 2 2 7 6 2 4" xfId="19401" xr:uid="{DAD22060-68A1-4D39-B7EC-170C60214930}"/>
    <cellStyle name="Normal 10 2 2 2 7 6 3" xfId="46613" xr:uid="{A31E5586-90B9-4F79-8F2F-5388FF0B4AEC}"/>
    <cellStyle name="Normal 10 2 2 2 7 6 4" xfId="32963" xr:uid="{1B48B55A-880E-49C4-B493-56D20E8610BC}"/>
    <cellStyle name="Normal 10 2 2 2 7 6 5" xfId="19400" xr:uid="{D5699363-E62B-4653-BB0A-39F943B6AE03}"/>
    <cellStyle name="Normal 10 2 2 2 7 7" xfId="5473" xr:uid="{029BCE5C-43AC-4CE5-8FDE-CC453DF09F2D}"/>
    <cellStyle name="Normal 10 2 2 2 7 7 2" xfId="5474" xr:uid="{80A7DC24-4366-426B-B2E1-982B8A115A73}"/>
    <cellStyle name="Normal 10 2 2 2 7 7 2 2" xfId="46616" xr:uid="{470DA57B-0395-4ABF-B382-5129C412EFCB}"/>
    <cellStyle name="Normal 10 2 2 2 7 7 2 3" xfId="32966" xr:uid="{01A18F0B-DB1C-40A1-A264-F211853B005B}"/>
    <cellStyle name="Normal 10 2 2 2 7 7 2 4" xfId="19403" xr:uid="{AC4CE981-85F2-4E1E-9C2F-5C5425EFD022}"/>
    <cellStyle name="Normal 10 2 2 2 7 7 3" xfId="46615" xr:uid="{1A4EDD2A-D264-4328-84E1-201E29631CB4}"/>
    <cellStyle name="Normal 10 2 2 2 7 7 4" xfId="32965" xr:uid="{6387032F-99F3-4F0C-BB47-29C2F4DB7E85}"/>
    <cellStyle name="Normal 10 2 2 2 7 7 5" xfId="19402" xr:uid="{83C7789F-AE75-4BB3-A7E4-0DB78C607722}"/>
    <cellStyle name="Normal 10 2 2 2 7 8" xfId="5475" xr:uid="{F9D82421-114F-4564-9F77-8040541BC05B}"/>
    <cellStyle name="Normal 10 2 2 2 7 8 2" xfId="46617" xr:uid="{CE82B91A-2D43-4587-874A-EF5C4C0F7B66}"/>
    <cellStyle name="Normal 10 2 2 2 7 8 3" xfId="32967" xr:uid="{44918A37-2054-4FFF-9A6E-E2F717DE8411}"/>
    <cellStyle name="Normal 10 2 2 2 7 8 4" xfId="19404" xr:uid="{12472EB3-F255-4043-8A13-0533F07451E4}"/>
    <cellStyle name="Normal 10 2 2 2 7 9" xfId="46580" xr:uid="{4844BD66-48E3-43DA-A816-812F8208BE75}"/>
    <cellStyle name="Normal 10 2 2 2 8" xfId="5476" xr:uid="{1B2CE53B-3A69-4F98-A17C-F7A9910790DF}"/>
    <cellStyle name="Normal 10 2 2 2 8 2" xfId="46618" xr:uid="{DAE27A19-88EE-45CB-AE5A-92BFB3599807}"/>
    <cellStyle name="Normal 10 2 2 2 8 3" xfId="32968" xr:uid="{272767A0-F413-4A00-AE30-CC554607679E}"/>
    <cellStyle name="Normal 10 2 2 2 8 4" xfId="19405" xr:uid="{41E4B50C-5ABF-41A6-8BB8-1586FC0CCA8B}"/>
    <cellStyle name="Normal 10 2 2 2 9" xfId="5477" xr:uid="{DE4209FC-36AD-488C-863D-0F0E2F896242}"/>
    <cellStyle name="Normal 10 2 2 2 9 2" xfId="5478" xr:uid="{751AACAA-8980-4555-A308-E82B52496BD8}"/>
    <cellStyle name="Normal 10 2 2 2 9 2 2" xfId="46620" xr:uid="{D2219C43-014B-4D1B-ABE3-6FCF0898F062}"/>
    <cellStyle name="Normal 10 2 2 2 9 2 3" xfId="32970" xr:uid="{5C4DC272-19D0-4740-B28B-0A052DD4BF67}"/>
    <cellStyle name="Normal 10 2 2 2 9 2 4" xfId="19407" xr:uid="{948BB1C2-1CA3-4A4A-AC87-FBABB76759C6}"/>
    <cellStyle name="Normal 10 2 2 2 9 3" xfId="5479" xr:uid="{CFD35FFA-D392-466D-80E0-6D28F1790B31}"/>
    <cellStyle name="Normal 10 2 2 2 9 3 2" xfId="5480" xr:uid="{8891F012-21AE-4EDC-95A1-F541C9CCB686}"/>
    <cellStyle name="Normal 10 2 2 2 9 3 2 2" xfId="46622" xr:uid="{DFBDFFC3-5992-42E9-8A30-8D7EFC8247CE}"/>
    <cellStyle name="Normal 10 2 2 2 9 3 2 3" xfId="32972" xr:uid="{F680CAAF-35A5-4BC3-9CB0-B45D79BF5051}"/>
    <cellStyle name="Normal 10 2 2 2 9 3 2 4" xfId="19409" xr:uid="{375E1734-ED66-4057-AEEF-455C425B735C}"/>
    <cellStyle name="Normal 10 2 2 2 9 3 3" xfId="46621" xr:uid="{56EE0366-4AB2-4DAF-A14E-D573C03F13D5}"/>
    <cellStyle name="Normal 10 2 2 2 9 3 4" xfId="32971" xr:uid="{7A08EBFE-204C-494A-A011-0487C1E318D0}"/>
    <cellStyle name="Normal 10 2 2 2 9 3 5" xfId="19408" xr:uid="{2676BA70-3852-42AC-99B5-11739B4CF2F1}"/>
    <cellStyle name="Normal 10 2 2 2 9 4" xfId="5481" xr:uid="{53DA964B-E09C-4860-8171-96E4181CF478}"/>
    <cellStyle name="Normal 10 2 2 2 9 4 2" xfId="5482" xr:uid="{987B8AEA-82A1-41A8-9028-A916EFC66336}"/>
    <cellStyle name="Normal 10 2 2 2 9 4 2 2" xfId="46624" xr:uid="{9ECF93E9-080F-47D5-A645-E555825BB829}"/>
    <cellStyle name="Normal 10 2 2 2 9 4 2 3" xfId="32974" xr:uid="{442FFC59-ABFD-4063-B8B5-E5387836D767}"/>
    <cellStyle name="Normal 10 2 2 2 9 4 2 4" xfId="19411" xr:uid="{62ED51EF-94E2-4305-8E15-277E689AF502}"/>
    <cellStyle name="Normal 10 2 2 2 9 4 3" xfId="46623" xr:uid="{76771A27-EC5A-4F37-AB2D-63615AFFA01D}"/>
    <cellStyle name="Normal 10 2 2 2 9 4 4" xfId="32973" xr:uid="{EC2CCEE6-E696-4F06-B0CA-AFC9C69DEDAF}"/>
    <cellStyle name="Normal 10 2 2 2 9 4 5" xfId="19410" xr:uid="{AFF5DAE0-5266-4557-81CD-B78E10A54E30}"/>
    <cellStyle name="Normal 10 2 2 2 9 5" xfId="5483" xr:uid="{E3024BFE-1CEB-46F3-831A-05A85F931352}"/>
    <cellStyle name="Normal 10 2 2 2 9 5 2" xfId="46625" xr:uid="{A31B8954-4188-4BF0-95E7-9BDFCEE179AE}"/>
    <cellStyle name="Normal 10 2 2 2 9 5 3" xfId="32975" xr:uid="{0FBC4A36-38BE-4C96-BEDE-D51D48D7C814}"/>
    <cellStyle name="Normal 10 2 2 2 9 5 4" xfId="19412" xr:uid="{ED6C5DA1-D0A6-42D3-931B-3778EC49E540}"/>
    <cellStyle name="Normal 10 2 2 2 9 6" xfId="46619" xr:uid="{CC626A01-B170-47F5-9EE3-E615948EB029}"/>
    <cellStyle name="Normal 10 2 2 2 9 7" xfId="32969" xr:uid="{AC9A3EA0-0015-42A9-9A16-345406677896}"/>
    <cellStyle name="Normal 10 2 2 2 9 8" xfId="19406" xr:uid="{DBF0CC55-C0C5-48FB-94F5-97EDDD2CECC5}"/>
    <cellStyle name="Normal 10 2 2 20" xfId="46230" xr:uid="{CC08AEF5-D55A-42B5-9B3F-7FE597D50799}"/>
    <cellStyle name="Normal 10 2 2 21" xfId="32580" xr:uid="{A7BBB60D-644E-424C-8BB5-F7C642EF0A82}"/>
    <cellStyle name="Normal 10 2 2 22" xfId="19017" xr:uid="{6CCAD63E-B8F5-46C0-B04D-249561579FF8}"/>
    <cellStyle name="Normal 10 2 2 3" xfId="5484" xr:uid="{CA4FE387-FE69-4EBF-8770-F730C3B64926}"/>
    <cellStyle name="Normal 10 2 2 3 2" xfId="5485" xr:uid="{65F11CCD-7EA8-4B7B-AAB4-5AB9943722E0}"/>
    <cellStyle name="Normal 10 2 2 3 2 2" xfId="5486" xr:uid="{75810EDD-BE87-4420-A364-82153D1C6BF9}"/>
    <cellStyle name="Normal 10 2 2 3 2 2 2" xfId="5487" xr:uid="{FF95B7D7-8EC7-4E26-BB28-D5E485B8481D}"/>
    <cellStyle name="Normal 10 2 2 3 2 2 2 2" xfId="5488" xr:uid="{ABC8E6C9-5029-4B32-AD5E-9BA364D7AE5B}"/>
    <cellStyle name="Normal 10 2 2 3 2 2 2 2 2" xfId="46630" xr:uid="{0225CDAB-1192-4E62-94E3-A0BE8A8EA542}"/>
    <cellStyle name="Normal 10 2 2 3 2 2 2 2 3" xfId="32980" xr:uid="{E9ED751D-461B-4A66-9E42-31C7BC866CD6}"/>
    <cellStyle name="Normal 10 2 2 3 2 2 2 2 4" xfId="19417" xr:uid="{EBD3FCBC-1B46-4E41-BEB3-A1D79D163BDA}"/>
    <cellStyle name="Normal 10 2 2 3 2 2 2 3" xfId="46629" xr:uid="{F42A6D7B-B033-4675-8804-8D9B2A2C53A7}"/>
    <cellStyle name="Normal 10 2 2 3 2 2 2 4" xfId="32979" xr:uid="{775A7E76-8902-4E69-A2FF-79FD95AFACE7}"/>
    <cellStyle name="Normal 10 2 2 3 2 2 2 5" xfId="19416" xr:uid="{4FB23703-8756-493D-82AB-32696F4684A6}"/>
    <cellStyle name="Normal 10 2 2 3 2 2 3" xfId="5489" xr:uid="{864954DC-B2D3-4867-B7B7-EC4AEF974077}"/>
    <cellStyle name="Normal 10 2 2 3 2 2 3 2" xfId="5490" xr:uid="{6935883A-9238-4DD5-88F3-47D6EE2DA048}"/>
    <cellStyle name="Normal 10 2 2 3 2 2 3 2 2" xfId="46632" xr:uid="{04E86A7E-265F-4EB5-BEDE-1076D01D24FB}"/>
    <cellStyle name="Normal 10 2 2 3 2 2 3 2 3" xfId="32982" xr:uid="{DF832000-51A8-49D3-B982-EA942489566B}"/>
    <cellStyle name="Normal 10 2 2 3 2 2 3 2 4" xfId="19419" xr:uid="{C7437318-3591-4936-9222-24FB6329416D}"/>
    <cellStyle name="Normal 10 2 2 3 2 2 3 3" xfId="46631" xr:uid="{7B9D1CEC-564F-4718-9858-3589120CEE7C}"/>
    <cellStyle name="Normal 10 2 2 3 2 2 3 4" xfId="32981" xr:uid="{87B982CA-B24E-4416-A986-EC30B5F6BE39}"/>
    <cellStyle name="Normal 10 2 2 3 2 2 3 5" xfId="19418" xr:uid="{CC02F116-B946-46B8-864F-CFC6CD3536B0}"/>
    <cellStyle name="Normal 10 2 2 3 2 2 4" xfId="5491" xr:uid="{7AF3052D-AB25-4DAB-AD8E-54BA88310FE7}"/>
    <cellStyle name="Normal 10 2 2 3 2 2 4 2" xfId="46633" xr:uid="{553A6170-9A15-4CEB-BC92-D271B4F21431}"/>
    <cellStyle name="Normal 10 2 2 3 2 2 4 3" xfId="32983" xr:uid="{7B3CE24F-B488-4AD6-AD12-AEDA4BABC00D}"/>
    <cellStyle name="Normal 10 2 2 3 2 2 4 4" xfId="19420" xr:uid="{0240F123-9C0C-46C4-91A2-2D9882366051}"/>
    <cellStyle name="Normal 10 2 2 3 2 2 5" xfId="46628" xr:uid="{E1FB485D-600C-4281-8AA1-8D615EB6F9F9}"/>
    <cellStyle name="Normal 10 2 2 3 2 2 6" xfId="32978" xr:uid="{0EB0AB0C-8C66-4D53-8C10-A11B201FA842}"/>
    <cellStyle name="Normal 10 2 2 3 2 2 7" xfId="19415" xr:uid="{040B236C-C039-4248-8D4F-18B34BDFC604}"/>
    <cellStyle name="Normal 10 2 2 3 2 3" xfId="5492" xr:uid="{5A22F387-C9BB-4AA3-A73E-51B912FD7F90}"/>
    <cellStyle name="Normal 10 2 2 3 2 3 2" xfId="5493" xr:uid="{CB876D09-6A91-49CA-8C7D-660DF0D6B0EC}"/>
    <cellStyle name="Normal 10 2 2 3 2 3 2 2" xfId="46635" xr:uid="{1CCCA1F9-06E5-4BDC-8C9B-E502561F5CB0}"/>
    <cellStyle name="Normal 10 2 2 3 2 3 2 3" xfId="32985" xr:uid="{836B709B-DEE2-4110-8CE2-B46BAE1086B1}"/>
    <cellStyle name="Normal 10 2 2 3 2 3 2 4" xfId="19422" xr:uid="{E87D9017-C7F2-440A-85F5-617795F22822}"/>
    <cellStyle name="Normal 10 2 2 3 2 3 3" xfId="46634" xr:uid="{B2F5A3E3-D2FF-4828-B8C5-83FB1B682127}"/>
    <cellStyle name="Normal 10 2 2 3 2 3 4" xfId="32984" xr:uid="{DE3152DB-1958-4DF4-BF04-C5BB147289E3}"/>
    <cellStyle name="Normal 10 2 2 3 2 3 5" xfId="19421" xr:uid="{FFC647E7-5517-43D4-B625-DD309C831B3C}"/>
    <cellStyle name="Normal 10 2 2 3 2 4" xfId="5494" xr:uid="{10F77D6D-1022-4607-83B3-63AF1AEDFDA7}"/>
    <cellStyle name="Normal 10 2 2 3 2 4 2" xfId="5495" xr:uid="{2FC079FF-2FD0-43CF-82ED-925BACCB5717}"/>
    <cellStyle name="Normal 10 2 2 3 2 4 2 2" xfId="46637" xr:uid="{807EAEB2-B3A5-4487-9471-C2333BDF01C0}"/>
    <cellStyle name="Normal 10 2 2 3 2 4 2 3" xfId="32987" xr:uid="{E47647D9-8963-442D-921F-1DE5C6D0C977}"/>
    <cellStyle name="Normal 10 2 2 3 2 4 2 4" xfId="19424" xr:uid="{8F3F84E3-CB40-489F-A8B3-8EC4D660F121}"/>
    <cellStyle name="Normal 10 2 2 3 2 4 3" xfId="46636" xr:uid="{3D12E2D6-E36F-4305-A545-41C2B4FD5D36}"/>
    <cellStyle name="Normal 10 2 2 3 2 4 4" xfId="32986" xr:uid="{257C43D1-3A00-47CB-B503-F8A03656E7A0}"/>
    <cellStyle name="Normal 10 2 2 3 2 4 5" xfId="19423" xr:uid="{C73A06C0-6B00-4566-8A3C-C5FD8811B63F}"/>
    <cellStyle name="Normal 10 2 2 3 2 5" xfId="5496" xr:uid="{C89D1586-7E1F-4861-8407-C5C3DEB55CAB}"/>
    <cellStyle name="Normal 10 2 2 3 2 5 2" xfId="46638" xr:uid="{A420B774-5DE0-4086-8130-94C81DC3614D}"/>
    <cellStyle name="Normal 10 2 2 3 2 5 3" xfId="32988" xr:uid="{0D528418-E022-4E98-9FAE-01AFF3514EE7}"/>
    <cellStyle name="Normal 10 2 2 3 2 5 4" xfId="19425" xr:uid="{EE9E7F26-AD3A-4889-9035-6C8E4769D4BB}"/>
    <cellStyle name="Normal 10 2 2 3 2 6" xfId="46627" xr:uid="{563F2FA5-0B94-4FCE-9160-1AA6BAEDB428}"/>
    <cellStyle name="Normal 10 2 2 3 2 7" xfId="32977" xr:uid="{23872C61-14DF-4946-8881-611600D00930}"/>
    <cellStyle name="Normal 10 2 2 3 2 8" xfId="19414" xr:uid="{963F1DD0-8496-4062-B508-5AFA5354F1C5}"/>
    <cellStyle name="Normal 10 2 2 3 3" xfId="5497" xr:uid="{0C57817B-8186-431C-9B96-453502DA8198}"/>
    <cellStyle name="Normal 10 2 2 3 3 2" xfId="5498" xr:uid="{7A6342FA-82DA-4590-AB4B-9781F28D85F7}"/>
    <cellStyle name="Normal 10 2 2 3 3 2 2" xfId="5499" xr:uid="{E65B84C8-CA37-402C-9709-BF2F5D7C5F51}"/>
    <cellStyle name="Normal 10 2 2 3 3 2 2 2" xfId="46641" xr:uid="{2F403A07-D162-4D02-B5B3-9AB2BB44E90E}"/>
    <cellStyle name="Normal 10 2 2 3 3 2 2 3" xfId="32991" xr:uid="{2F6BEA6E-6BA8-4681-BDA1-BD77ED2E26FB}"/>
    <cellStyle name="Normal 10 2 2 3 3 2 2 4" xfId="19428" xr:uid="{FE318DD8-1F75-48A6-9C5F-B41D12686E57}"/>
    <cellStyle name="Normal 10 2 2 3 3 2 3" xfId="46640" xr:uid="{8E8773DF-692F-4ABC-8991-F24648619192}"/>
    <cellStyle name="Normal 10 2 2 3 3 2 4" xfId="32990" xr:uid="{1B8C7B49-8FE4-47AA-8E38-CF772C91C7AF}"/>
    <cellStyle name="Normal 10 2 2 3 3 2 5" xfId="19427" xr:uid="{F04E1114-1816-40B7-8EB9-053053D7FD18}"/>
    <cellStyle name="Normal 10 2 2 3 3 3" xfId="5500" xr:uid="{BB877956-1DC9-45C4-9324-8F3A8F77B94A}"/>
    <cellStyle name="Normal 10 2 2 3 3 3 2" xfId="5501" xr:uid="{E9FDFD84-BFED-4440-9451-9867C63AFB82}"/>
    <cellStyle name="Normal 10 2 2 3 3 3 2 2" xfId="46643" xr:uid="{639B93C4-7076-4C41-AB50-CEA3A177B9A3}"/>
    <cellStyle name="Normal 10 2 2 3 3 3 2 3" xfId="32993" xr:uid="{6F8B16DE-9B86-4111-AB7E-B01202BE0AF6}"/>
    <cellStyle name="Normal 10 2 2 3 3 3 2 4" xfId="19430" xr:uid="{2BC3DDD3-2A76-43AB-A009-0AB3575B410C}"/>
    <cellStyle name="Normal 10 2 2 3 3 3 3" xfId="46642" xr:uid="{294D5CC8-DD3C-440C-B458-8A6559A8ADB9}"/>
    <cellStyle name="Normal 10 2 2 3 3 3 4" xfId="32992" xr:uid="{07FBFFD3-7ECE-4212-8D04-F176A01D5B80}"/>
    <cellStyle name="Normal 10 2 2 3 3 3 5" xfId="19429" xr:uid="{A4066A47-C6E7-411A-BB1A-35E0AAA0A6E3}"/>
    <cellStyle name="Normal 10 2 2 3 3 4" xfId="5502" xr:uid="{10BA5A00-640C-45D2-86C3-26FE51715727}"/>
    <cellStyle name="Normal 10 2 2 3 3 4 2" xfId="46644" xr:uid="{F267B6A0-DE60-4448-A972-69CDFE9ECDB4}"/>
    <cellStyle name="Normal 10 2 2 3 3 4 3" xfId="32994" xr:uid="{D6168F0A-DCD3-4570-BF02-C96DC2A39E49}"/>
    <cellStyle name="Normal 10 2 2 3 3 4 4" xfId="19431" xr:uid="{86C1795F-22BE-4EEE-BB00-74DF44023157}"/>
    <cellStyle name="Normal 10 2 2 3 3 5" xfId="46639" xr:uid="{A8D9497D-F5A5-41D4-AE9C-080785C2C9F0}"/>
    <cellStyle name="Normal 10 2 2 3 3 6" xfId="32989" xr:uid="{BB1A1C89-3F4A-4A9A-A2E3-A4E95DF9BD9E}"/>
    <cellStyle name="Normal 10 2 2 3 3 7" xfId="19426" xr:uid="{9C2DCD86-B344-4DE5-B434-675734F02A56}"/>
    <cellStyle name="Normal 10 2 2 3 4" xfId="5503" xr:uid="{300A0698-7030-4748-B0F8-BADA6EC3E7B8}"/>
    <cellStyle name="Normal 10 2 2 3 4 2" xfId="5504" xr:uid="{1E8F73BD-9EE5-46E2-8C3C-0D9570DF3CAD}"/>
    <cellStyle name="Normal 10 2 2 3 4 2 2" xfId="5505" xr:uid="{801F5D4B-2FAE-4808-9DAA-0381BDEFAF64}"/>
    <cellStyle name="Normal 10 2 2 3 4 2 2 2" xfId="46647" xr:uid="{C97320FF-BCAC-4338-B814-0DC88F4240DE}"/>
    <cellStyle name="Normal 10 2 2 3 4 2 2 3" xfId="32997" xr:uid="{3226C3EE-2E4F-4872-AD5B-E9B566DC826C}"/>
    <cellStyle name="Normal 10 2 2 3 4 2 2 4" xfId="19434" xr:uid="{0B0F707E-025F-4531-AE62-E1E372109EF8}"/>
    <cellStyle name="Normal 10 2 2 3 4 2 3" xfId="46646" xr:uid="{7F356C92-0FD0-42A1-8857-F86114A2D4E7}"/>
    <cellStyle name="Normal 10 2 2 3 4 2 4" xfId="32996" xr:uid="{045958A2-FFFE-4B64-B2C3-0B0C05E73858}"/>
    <cellStyle name="Normal 10 2 2 3 4 2 5" xfId="19433" xr:uid="{79B6718A-5979-43AD-9792-9F909C53DF32}"/>
    <cellStyle name="Normal 10 2 2 3 4 3" xfId="5506" xr:uid="{AE18AB1D-2F06-4314-A76A-240F1F1B6019}"/>
    <cellStyle name="Normal 10 2 2 3 4 3 2" xfId="5507" xr:uid="{990BFB5A-71B4-4332-BEE4-0783E879FE37}"/>
    <cellStyle name="Normal 10 2 2 3 4 3 2 2" xfId="46649" xr:uid="{7ED9CB18-8647-43AA-82BB-E778E1EC06DA}"/>
    <cellStyle name="Normal 10 2 2 3 4 3 2 3" xfId="32999" xr:uid="{19B56C99-F9E8-405B-89C6-DFD9BEE93FFD}"/>
    <cellStyle name="Normal 10 2 2 3 4 3 2 4" xfId="19436" xr:uid="{AA7D4FE6-AD32-46DC-8837-634F6F87F89B}"/>
    <cellStyle name="Normal 10 2 2 3 4 3 3" xfId="46648" xr:uid="{72624DC0-0356-46F4-9EC0-C84E54E5642A}"/>
    <cellStyle name="Normal 10 2 2 3 4 3 4" xfId="32998" xr:uid="{7A552DC6-2460-4B9D-848B-34B06C26CED4}"/>
    <cellStyle name="Normal 10 2 2 3 4 3 5" xfId="19435" xr:uid="{80536498-98D5-4321-974D-9E4B663EE012}"/>
    <cellStyle name="Normal 10 2 2 3 4 4" xfId="5508" xr:uid="{9125E119-FD2E-4498-B1F9-01AD3045EE13}"/>
    <cellStyle name="Normal 10 2 2 3 4 4 2" xfId="46650" xr:uid="{7741B755-B57A-4396-9C5C-34BD0D239B44}"/>
    <cellStyle name="Normal 10 2 2 3 4 4 3" xfId="33000" xr:uid="{5E3C5B06-6A66-42A4-9B84-D8100B881ABB}"/>
    <cellStyle name="Normal 10 2 2 3 4 4 4" xfId="19437" xr:uid="{D263E110-F1DA-4286-97DA-A11F7FD5A8AF}"/>
    <cellStyle name="Normal 10 2 2 3 4 5" xfId="46645" xr:uid="{FCCC0C82-441F-42D6-A41D-47BD2F682F13}"/>
    <cellStyle name="Normal 10 2 2 3 4 6" xfId="32995" xr:uid="{40C6400D-5479-4F3E-967D-4C603B00F62C}"/>
    <cellStyle name="Normal 10 2 2 3 4 7" xfId="19432" xr:uid="{58876321-5329-49D6-BB51-B8FAFAAB071D}"/>
    <cellStyle name="Normal 10 2 2 3 5" xfId="5509" xr:uid="{38089CF6-D9D5-4A04-A8C7-AF37CB65B309}"/>
    <cellStyle name="Normal 10 2 2 3 5 2" xfId="5510" xr:uid="{55EB85DB-FE93-43B7-99ED-AD99C2053EBC}"/>
    <cellStyle name="Normal 10 2 2 3 5 2 2" xfId="5511" xr:uid="{EC4F8D9F-4D0F-4EC3-8CE3-047756DCF221}"/>
    <cellStyle name="Normal 10 2 2 3 5 2 2 2" xfId="5512" xr:uid="{16424A96-542C-4320-AE38-5884731CB295}"/>
    <cellStyle name="Normal 10 2 2 3 5 2 2 2 2" xfId="46654" xr:uid="{21E23CD7-DC2F-431B-ACFA-E25D3FFEFE00}"/>
    <cellStyle name="Normal 10 2 2 3 5 2 2 2 3" xfId="33004" xr:uid="{56AC8B1A-61BB-4FFE-BE5D-05B54121FA1E}"/>
    <cellStyle name="Normal 10 2 2 3 5 2 2 2 4" xfId="19441" xr:uid="{B08FDCA2-1D28-41E0-BAB4-9785F1C72484}"/>
    <cellStyle name="Normal 10 2 2 3 5 2 2 3" xfId="46653" xr:uid="{1D772745-FAB0-4657-B180-8DD9A706D190}"/>
    <cellStyle name="Normal 10 2 2 3 5 2 2 4" xfId="33003" xr:uid="{9D3D29F7-6892-4DC9-9A9E-E49DD97F58F1}"/>
    <cellStyle name="Normal 10 2 2 3 5 2 2 5" xfId="19440" xr:uid="{5BA893A2-C348-4CEB-826F-30D5210651EA}"/>
    <cellStyle name="Normal 10 2 2 3 5 2 3" xfId="5513" xr:uid="{2B465F4B-1E4F-4550-A094-95CCC6C9779B}"/>
    <cellStyle name="Normal 10 2 2 3 5 2 3 2" xfId="5514" xr:uid="{3E191A09-E4D1-40E6-8D86-E4476A72FC5A}"/>
    <cellStyle name="Normal 10 2 2 3 5 2 3 2 2" xfId="46656" xr:uid="{572DD5EE-15B4-41A4-9366-552DCAABD4BF}"/>
    <cellStyle name="Normal 10 2 2 3 5 2 3 2 3" xfId="33006" xr:uid="{28CE0FF6-53B8-4E5B-B62A-5BA6492EBB91}"/>
    <cellStyle name="Normal 10 2 2 3 5 2 3 2 4" xfId="19443" xr:uid="{8D83258E-DEE9-4E2D-A900-71BA6B8269A5}"/>
    <cellStyle name="Normal 10 2 2 3 5 2 3 3" xfId="46655" xr:uid="{152646FA-41A9-4504-90FD-53BA363E055C}"/>
    <cellStyle name="Normal 10 2 2 3 5 2 3 4" xfId="33005" xr:uid="{A6997985-238C-4F78-976C-DBB462B44C55}"/>
    <cellStyle name="Normal 10 2 2 3 5 2 3 5" xfId="19442" xr:uid="{C83E4A64-2B6C-4E21-BA9D-F2C895B48D12}"/>
    <cellStyle name="Normal 10 2 2 3 5 2 4" xfId="5515" xr:uid="{78F423DD-6472-4736-B7B8-2BC34D919019}"/>
    <cellStyle name="Normal 10 2 2 3 5 2 4 2" xfId="46657" xr:uid="{718767D1-0C0E-4992-8946-EEEDBF8F3F3A}"/>
    <cellStyle name="Normal 10 2 2 3 5 2 4 3" xfId="33007" xr:uid="{D047B8AE-D3FB-4901-BADE-946BCEA30A9C}"/>
    <cellStyle name="Normal 10 2 2 3 5 2 4 4" xfId="19444" xr:uid="{AA7AC50A-17A6-402C-86B2-71FB98A39D1E}"/>
    <cellStyle name="Normal 10 2 2 3 5 2 5" xfId="46652" xr:uid="{F816DD09-6353-4E24-8B0F-575007F3C802}"/>
    <cellStyle name="Normal 10 2 2 3 5 2 6" xfId="33002" xr:uid="{1422E042-6AA5-4A62-BEE5-F82755699DB3}"/>
    <cellStyle name="Normal 10 2 2 3 5 2 7" xfId="19439" xr:uid="{A2E2DA52-AD30-4E49-A01F-45BC9B17C598}"/>
    <cellStyle name="Normal 10 2 2 3 5 3" xfId="46651" xr:uid="{E558F86D-C370-40FA-8E77-D26A3893ACFC}"/>
    <cellStyle name="Normal 10 2 2 3 5 4" xfId="33001" xr:uid="{1A9F5F51-2BCA-4C35-B6C7-C089F90957EC}"/>
    <cellStyle name="Normal 10 2 2 3 5 5" xfId="19438" xr:uid="{D3FA19C6-33E3-4045-B5EC-6C056278E037}"/>
    <cellStyle name="Normal 10 2 2 3 6" xfId="46626" xr:uid="{84A0AE2E-111A-4986-B500-85D7C3D6D0B7}"/>
    <cellStyle name="Normal 10 2 2 3 7" xfId="32976" xr:uid="{8E223940-25C6-43D0-AE00-8A0CC5E65C04}"/>
    <cellStyle name="Normal 10 2 2 3 8" xfId="19413" xr:uid="{9A9DB0D0-FCF6-4184-A529-F56F3973437C}"/>
    <cellStyle name="Normal 10 2 2 4" xfId="5516" xr:uid="{C5EA3BE4-2038-4D65-A8CF-B8554D1597CD}"/>
    <cellStyle name="Normal 10 2 2 4 10" xfId="33008" xr:uid="{0EBCAAA9-3464-4D21-B797-3E1089BA9173}"/>
    <cellStyle name="Normal 10 2 2 4 11" xfId="19445" xr:uid="{0854715D-4CD0-447D-9FF6-7E5082600B4B}"/>
    <cellStyle name="Normal 10 2 2 4 2" xfId="5517" xr:uid="{2787A286-8107-41E7-83A1-A33E9BA19E41}"/>
    <cellStyle name="Normal 10 2 2 4 2 2" xfId="5518" xr:uid="{97AC328C-64A6-4E8E-A7E9-379F429C93A3}"/>
    <cellStyle name="Normal 10 2 2 4 2 2 2" xfId="5519" xr:uid="{3B187250-BF60-4788-A8F0-A75B337962B8}"/>
    <cellStyle name="Normal 10 2 2 4 2 2 2 2" xfId="5520" xr:uid="{BAD688ED-5D43-4559-A0A2-489C64252C6E}"/>
    <cellStyle name="Normal 10 2 2 4 2 2 2 2 2" xfId="46662" xr:uid="{2BB97EB9-3D86-4AC8-8853-91B69EF147CE}"/>
    <cellStyle name="Normal 10 2 2 4 2 2 2 2 3" xfId="33012" xr:uid="{9BABFB36-96EC-45B2-8EE1-1919FC26FC1B}"/>
    <cellStyle name="Normal 10 2 2 4 2 2 2 2 4" xfId="19449" xr:uid="{96A6CC30-3F02-4F85-A9BE-9A220A1F55B3}"/>
    <cellStyle name="Normal 10 2 2 4 2 2 2 3" xfId="46661" xr:uid="{62CD1212-B66A-467C-8849-928321EAA623}"/>
    <cellStyle name="Normal 10 2 2 4 2 2 2 4" xfId="33011" xr:uid="{E6F9B519-252C-4CFB-84CF-CC1E4CE36876}"/>
    <cellStyle name="Normal 10 2 2 4 2 2 2 5" xfId="19448" xr:uid="{E101FAE4-88F0-4766-9928-F6E4A4D223CF}"/>
    <cellStyle name="Normal 10 2 2 4 2 2 3" xfId="5521" xr:uid="{DD00B0CC-D280-4B0D-A704-BCC68D0C4FB5}"/>
    <cellStyle name="Normal 10 2 2 4 2 2 3 2" xfId="5522" xr:uid="{86B5A5DD-9AD6-45A6-8252-D6C01477A563}"/>
    <cellStyle name="Normal 10 2 2 4 2 2 3 2 2" xfId="46664" xr:uid="{7BB29E06-2729-4495-B009-2CB03932413C}"/>
    <cellStyle name="Normal 10 2 2 4 2 2 3 2 3" xfId="33014" xr:uid="{664446E3-C952-4EDC-A76B-2DF3B6545D24}"/>
    <cellStyle name="Normal 10 2 2 4 2 2 3 2 4" xfId="19451" xr:uid="{36252155-171D-4B60-A9BA-248C83A722BF}"/>
    <cellStyle name="Normal 10 2 2 4 2 2 3 3" xfId="46663" xr:uid="{DEC0FACA-ABF5-49B2-8A26-B6C6B5813A05}"/>
    <cellStyle name="Normal 10 2 2 4 2 2 3 4" xfId="33013" xr:uid="{0231DD4A-126D-434F-9FD1-5DD4CFBE203C}"/>
    <cellStyle name="Normal 10 2 2 4 2 2 3 5" xfId="19450" xr:uid="{B1C80709-8797-4D42-9F4F-68216593C165}"/>
    <cellStyle name="Normal 10 2 2 4 2 2 4" xfId="5523" xr:uid="{89C1E91C-E488-4943-9332-B455ADD012CD}"/>
    <cellStyle name="Normal 10 2 2 4 2 2 4 2" xfId="46665" xr:uid="{84E408D3-0145-41CC-A58C-71304C974991}"/>
    <cellStyle name="Normal 10 2 2 4 2 2 4 3" xfId="33015" xr:uid="{69E79FF7-EF7F-41AC-8948-F87D2EBFD36A}"/>
    <cellStyle name="Normal 10 2 2 4 2 2 4 4" xfId="19452" xr:uid="{F6D6BCF6-B9EC-418D-8FF3-2B096AD3F3F3}"/>
    <cellStyle name="Normal 10 2 2 4 2 2 5" xfId="46660" xr:uid="{F36A948A-3BFF-430A-A983-99CD82E97189}"/>
    <cellStyle name="Normal 10 2 2 4 2 2 6" xfId="33010" xr:uid="{F44AB137-FC3D-47DC-87E1-E586E4E8DC1F}"/>
    <cellStyle name="Normal 10 2 2 4 2 2 7" xfId="19447" xr:uid="{B958A2D3-EFC3-45E9-A1D2-5203BF56E0AC}"/>
    <cellStyle name="Normal 10 2 2 4 2 3" xfId="5524" xr:uid="{F5F4C192-B091-439F-98B8-B670BDB28B64}"/>
    <cellStyle name="Normal 10 2 2 4 2 3 2" xfId="5525" xr:uid="{3D3215AB-615C-425A-8DB0-E498CEB8AA9E}"/>
    <cellStyle name="Normal 10 2 2 4 2 3 2 2" xfId="46667" xr:uid="{412F2C0C-2A45-41FD-A6EF-1F720F72D2EF}"/>
    <cellStyle name="Normal 10 2 2 4 2 3 2 3" xfId="33017" xr:uid="{0BB28A18-6ACF-4227-9587-A3E3905A61A0}"/>
    <cellStyle name="Normal 10 2 2 4 2 3 2 4" xfId="19454" xr:uid="{A71B6B36-8154-4890-966B-CC6CE049CAD7}"/>
    <cellStyle name="Normal 10 2 2 4 2 3 3" xfId="46666" xr:uid="{50B84331-3A2E-4B85-B2F7-DD3C49695969}"/>
    <cellStyle name="Normal 10 2 2 4 2 3 4" xfId="33016" xr:uid="{0DF909D4-6587-4159-B37F-BF39A7FE2A38}"/>
    <cellStyle name="Normal 10 2 2 4 2 3 5" xfId="19453" xr:uid="{4E9D2722-64CC-4194-8F99-6ACC3CCC4E2E}"/>
    <cellStyle name="Normal 10 2 2 4 2 4" xfId="5526" xr:uid="{69707A4A-2FF4-4542-BC9C-D2E1B628B548}"/>
    <cellStyle name="Normal 10 2 2 4 2 4 2" xfId="5527" xr:uid="{832074F4-D0EF-4720-B2EE-02F7CE5A13EC}"/>
    <cellStyle name="Normal 10 2 2 4 2 4 2 2" xfId="46669" xr:uid="{2F7E2589-5AAF-4993-87ED-EE6104CE3836}"/>
    <cellStyle name="Normal 10 2 2 4 2 4 2 3" xfId="33019" xr:uid="{6329A69F-92C6-49F8-8758-8B483F4DF1EE}"/>
    <cellStyle name="Normal 10 2 2 4 2 4 2 4" xfId="19456" xr:uid="{CAD251B0-D0CB-4191-868F-6880C0D0C886}"/>
    <cellStyle name="Normal 10 2 2 4 2 4 3" xfId="46668" xr:uid="{84210893-86EC-42B0-A11B-88A0E6408F2C}"/>
    <cellStyle name="Normal 10 2 2 4 2 4 4" xfId="33018" xr:uid="{858A7DA5-E74E-4838-9003-B5E395443FE6}"/>
    <cellStyle name="Normal 10 2 2 4 2 4 5" xfId="19455" xr:uid="{50E821B5-FF1C-4EB4-BA6E-10B192022DA6}"/>
    <cellStyle name="Normal 10 2 2 4 2 5" xfId="5528" xr:uid="{F2F883A1-F2C7-4D75-A68A-F059721D85EF}"/>
    <cellStyle name="Normal 10 2 2 4 2 5 2" xfId="46670" xr:uid="{30BD47B0-2DA7-46F6-A0CF-997A104AFFCF}"/>
    <cellStyle name="Normal 10 2 2 4 2 5 3" xfId="33020" xr:uid="{C2966DFD-C48B-421F-8650-D05AA70DF416}"/>
    <cellStyle name="Normal 10 2 2 4 2 5 4" xfId="19457" xr:uid="{7E989E7C-CE3D-42B3-B699-CDAFD7ED1E28}"/>
    <cellStyle name="Normal 10 2 2 4 2 6" xfId="46659" xr:uid="{9A377688-B0AB-4876-86F5-DD7A87BF5BDC}"/>
    <cellStyle name="Normal 10 2 2 4 2 7" xfId="33009" xr:uid="{48396E76-4604-4BDF-868B-6BFBCEAE43FA}"/>
    <cellStyle name="Normal 10 2 2 4 2 8" xfId="19446" xr:uid="{0CD64BEE-2ADC-40D0-B349-A355AAB8B6BF}"/>
    <cellStyle name="Normal 10 2 2 4 3" xfId="5529" xr:uid="{F95AE1B6-DE96-463C-8E86-96B1CEB074C2}"/>
    <cellStyle name="Normal 10 2 2 4 3 2" xfId="5530" xr:uid="{0E9A6FFD-4C62-43AA-9588-68D548688708}"/>
    <cellStyle name="Normal 10 2 2 4 3 2 2" xfId="5531" xr:uid="{A71B6513-CF9B-487E-9177-DF8894AF9792}"/>
    <cellStyle name="Normal 10 2 2 4 3 2 2 2" xfId="46673" xr:uid="{1D210D98-886B-4DB0-AD57-E9A337CBD370}"/>
    <cellStyle name="Normal 10 2 2 4 3 2 2 3" xfId="33023" xr:uid="{941841E9-9F12-4020-854C-641F6DACB5C6}"/>
    <cellStyle name="Normal 10 2 2 4 3 2 2 4" xfId="19460" xr:uid="{D1A059CA-D1D7-40C8-B4A4-DDC3EC176782}"/>
    <cellStyle name="Normal 10 2 2 4 3 2 3" xfId="46672" xr:uid="{1C6A03CA-4431-4BC4-BA23-9FDC19EDB670}"/>
    <cellStyle name="Normal 10 2 2 4 3 2 4" xfId="33022" xr:uid="{6D827F9D-47F1-492A-A230-DFE5DC163E64}"/>
    <cellStyle name="Normal 10 2 2 4 3 2 5" xfId="19459" xr:uid="{C87F9988-6E81-40A0-BBA1-FD5FA1304159}"/>
    <cellStyle name="Normal 10 2 2 4 3 3" xfId="5532" xr:uid="{CA01BD49-6C06-427A-8EB3-67344161AC98}"/>
    <cellStyle name="Normal 10 2 2 4 3 3 2" xfId="5533" xr:uid="{1AF0AE95-B202-44CF-9C16-F4659F6CCC20}"/>
    <cellStyle name="Normal 10 2 2 4 3 3 2 2" xfId="46675" xr:uid="{2452B703-23E0-46CF-9700-84C02D0F3F00}"/>
    <cellStyle name="Normal 10 2 2 4 3 3 2 3" xfId="33025" xr:uid="{FF6E0FA5-059A-4891-BD37-190AEE36A45C}"/>
    <cellStyle name="Normal 10 2 2 4 3 3 2 4" xfId="19462" xr:uid="{7F044D98-5B69-464F-B7AC-D8065655EE84}"/>
    <cellStyle name="Normal 10 2 2 4 3 3 3" xfId="46674" xr:uid="{E3AC0919-C01F-4ADF-8090-25528BBB7091}"/>
    <cellStyle name="Normal 10 2 2 4 3 3 4" xfId="33024" xr:uid="{8DF9AC4B-77D1-4C10-977D-DB2521923453}"/>
    <cellStyle name="Normal 10 2 2 4 3 3 5" xfId="19461" xr:uid="{9F1253CF-6F17-4906-BFA4-EC445C3833C1}"/>
    <cellStyle name="Normal 10 2 2 4 3 4" xfId="5534" xr:uid="{59104867-E25B-4E9D-9A74-3E1382A3AFB4}"/>
    <cellStyle name="Normal 10 2 2 4 3 4 2" xfId="46676" xr:uid="{F70731F2-E219-4857-8270-63F1E8DD7675}"/>
    <cellStyle name="Normal 10 2 2 4 3 4 3" xfId="33026" xr:uid="{F7D81823-0424-4B2B-9DC1-8533895A0BDA}"/>
    <cellStyle name="Normal 10 2 2 4 3 4 4" xfId="19463" xr:uid="{E3A72683-9680-43B7-BB84-36236A1CC331}"/>
    <cellStyle name="Normal 10 2 2 4 3 5" xfId="46671" xr:uid="{5D34C5C4-5E86-40F8-94A6-339F293E253F}"/>
    <cellStyle name="Normal 10 2 2 4 3 6" xfId="33021" xr:uid="{BC8963CF-1754-4E5C-B21F-0170B58A22ED}"/>
    <cellStyle name="Normal 10 2 2 4 3 7" xfId="19458" xr:uid="{3F3F217B-4D29-4410-ACD6-6431C0F3FC45}"/>
    <cellStyle name="Normal 10 2 2 4 4" xfId="5535" xr:uid="{F4D17EEC-60E7-4B00-9802-46E12A4A185F}"/>
    <cellStyle name="Normal 10 2 2 4 4 2" xfId="5536" xr:uid="{51642AF0-035E-4748-B9A5-992E1249B426}"/>
    <cellStyle name="Normal 10 2 2 4 4 2 2" xfId="5537" xr:uid="{85AFC8C7-E9A0-4244-92D7-F2B77F7B6E1E}"/>
    <cellStyle name="Normal 10 2 2 4 4 2 2 2" xfId="46679" xr:uid="{39740932-6075-476F-9CF4-D6FF9A6FF108}"/>
    <cellStyle name="Normal 10 2 2 4 4 2 2 3" xfId="33029" xr:uid="{E0575095-7E2B-40AC-BCD5-1F0D45C13BF8}"/>
    <cellStyle name="Normal 10 2 2 4 4 2 2 4" xfId="19466" xr:uid="{796432B7-94D7-4792-8D61-B98C89115A0B}"/>
    <cellStyle name="Normal 10 2 2 4 4 2 3" xfId="46678" xr:uid="{A0E11E1E-E4EF-49B8-B611-9612A8A9B119}"/>
    <cellStyle name="Normal 10 2 2 4 4 2 4" xfId="33028" xr:uid="{00C26754-B553-424E-8B8A-AE3B1AD08A65}"/>
    <cellStyle name="Normal 10 2 2 4 4 2 5" xfId="19465" xr:uid="{DB4F8506-096F-4117-8ABE-9FE5A3593730}"/>
    <cellStyle name="Normal 10 2 2 4 4 3" xfId="5538" xr:uid="{FC07C09E-F57D-4EF7-993D-008BEF3D142E}"/>
    <cellStyle name="Normal 10 2 2 4 4 3 2" xfId="5539" xr:uid="{6CBA5B26-ABF9-4BA4-AD3B-2573D2DB8601}"/>
    <cellStyle name="Normal 10 2 2 4 4 3 2 2" xfId="46681" xr:uid="{38DDE236-FC75-4C01-A595-EE3F676EE2CD}"/>
    <cellStyle name="Normal 10 2 2 4 4 3 2 3" xfId="33031" xr:uid="{32CFB7BF-9E1B-4011-9A36-87A2588B261F}"/>
    <cellStyle name="Normal 10 2 2 4 4 3 2 4" xfId="19468" xr:uid="{1BE7DEC1-3AE7-49CC-8181-208BB571E0AD}"/>
    <cellStyle name="Normal 10 2 2 4 4 3 3" xfId="46680" xr:uid="{91C4E96B-0908-4654-8481-D2C7FD57EF35}"/>
    <cellStyle name="Normal 10 2 2 4 4 3 4" xfId="33030" xr:uid="{F23ABB30-56AC-4433-BE5D-A48E5D905E10}"/>
    <cellStyle name="Normal 10 2 2 4 4 3 5" xfId="19467" xr:uid="{3EFF0CD7-814C-4770-BD43-A61C32A68CB1}"/>
    <cellStyle name="Normal 10 2 2 4 4 4" xfId="5540" xr:uid="{01701056-F8DA-423A-B92C-C7B8C2223B6E}"/>
    <cellStyle name="Normal 10 2 2 4 4 4 2" xfId="46682" xr:uid="{FDA3FB98-7632-4696-B233-467C30FA9908}"/>
    <cellStyle name="Normal 10 2 2 4 4 4 3" xfId="33032" xr:uid="{FC65E449-1907-4AE1-943A-447E01806CA1}"/>
    <cellStyle name="Normal 10 2 2 4 4 4 4" xfId="19469" xr:uid="{3DB35B49-7A9E-4D78-A272-826CCD9C3034}"/>
    <cellStyle name="Normal 10 2 2 4 4 5" xfId="46677" xr:uid="{9C43D6A6-5E01-49BB-BD43-E22567404245}"/>
    <cellStyle name="Normal 10 2 2 4 4 6" xfId="33027" xr:uid="{C6604D92-1F82-4D4F-92FB-87CC313E4BA4}"/>
    <cellStyle name="Normal 10 2 2 4 4 7" xfId="19464" xr:uid="{7D0C38CC-34E1-4374-9F6D-AE49A425BF77}"/>
    <cellStyle name="Normal 10 2 2 4 5" xfId="5541" xr:uid="{213481C3-B424-4486-9786-2FABCB8495C6}"/>
    <cellStyle name="Normal 10 2 2 4 5 2" xfId="5542" xr:uid="{EE29BD05-082B-4B9A-B107-4DF3A41E40B8}"/>
    <cellStyle name="Normal 10 2 2 4 5 2 2" xfId="5543" xr:uid="{5E180522-7BE0-453B-8944-76198C5CCE32}"/>
    <cellStyle name="Normal 10 2 2 4 5 2 2 2" xfId="46685" xr:uid="{C0184ED7-3A5B-4749-A16B-EDDB8A852C51}"/>
    <cellStyle name="Normal 10 2 2 4 5 2 2 3" xfId="33035" xr:uid="{6D79C4B7-F8D1-4BA2-A854-ED5FBE1E6E74}"/>
    <cellStyle name="Normal 10 2 2 4 5 2 2 4" xfId="19472" xr:uid="{8B129149-998A-4EF0-BCF3-780F25982179}"/>
    <cellStyle name="Normal 10 2 2 4 5 2 3" xfId="46684" xr:uid="{5A56EBDD-5BD3-4106-AC85-B82A8032BAC9}"/>
    <cellStyle name="Normal 10 2 2 4 5 2 4" xfId="33034" xr:uid="{642C5BF6-18A4-4C26-984E-FA410350CECD}"/>
    <cellStyle name="Normal 10 2 2 4 5 2 5" xfId="19471" xr:uid="{A87A890C-A442-47B4-B2AA-DB7B6BEBF572}"/>
    <cellStyle name="Normal 10 2 2 4 5 3" xfId="5544" xr:uid="{E115CD2F-875C-4702-8BD2-E29E02A2E0BB}"/>
    <cellStyle name="Normal 10 2 2 4 5 3 2" xfId="5545" xr:uid="{737219C7-A68B-4BE2-9776-411DF6EDDE65}"/>
    <cellStyle name="Normal 10 2 2 4 5 3 2 2" xfId="46687" xr:uid="{1DDAA296-0784-4550-B6B0-77474978632E}"/>
    <cellStyle name="Normal 10 2 2 4 5 3 2 3" xfId="33037" xr:uid="{C3FBD345-707F-47DA-8343-C224E4109813}"/>
    <cellStyle name="Normal 10 2 2 4 5 3 2 4" xfId="19474" xr:uid="{ED2C1A37-C55D-4E2C-9D42-BC9A8935B250}"/>
    <cellStyle name="Normal 10 2 2 4 5 3 3" xfId="46686" xr:uid="{408A055F-7607-44E5-8735-7BF7348AF8D5}"/>
    <cellStyle name="Normal 10 2 2 4 5 3 4" xfId="33036" xr:uid="{6A9094D8-C94F-4D1F-819C-A0DDDD9161A0}"/>
    <cellStyle name="Normal 10 2 2 4 5 3 5" xfId="19473" xr:uid="{6607994D-939C-428E-9658-76551FE2C9DF}"/>
    <cellStyle name="Normal 10 2 2 4 5 4" xfId="5546" xr:uid="{3FA69FE4-EB70-485D-B2DA-B1110974D9CF}"/>
    <cellStyle name="Normal 10 2 2 4 5 4 2" xfId="46688" xr:uid="{854A7AF2-3857-4279-815D-377F85415FDC}"/>
    <cellStyle name="Normal 10 2 2 4 5 4 3" xfId="33038" xr:uid="{62FF88A9-BAEB-4AEC-9B5B-F22B2DE153FA}"/>
    <cellStyle name="Normal 10 2 2 4 5 4 4" xfId="19475" xr:uid="{6C71683E-C09C-4C79-B205-988CE81A2E23}"/>
    <cellStyle name="Normal 10 2 2 4 5 5" xfId="46683" xr:uid="{1F178F90-FFB5-449F-8048-30F9BDD190BB}"/>
    <cellStyle name="Normal 10 2 2 4 5 6" xfId="33033" xr:uid="{8F7D9970-2123-4EBA-90BB-E33AB3116E24}"/>
    <cellStyle name="Normal 10 2 2 4 5 7" xfId="19470" xr:uid="{D7B33AD4-C8C3-4D25-9855-9B3CA32A4D51}"/>
    <cellStyle name="Normal 10 2 2 4 6" xfId="5547" xr:uid="{40CD8811-4021-4AAF-98A5-F48C4CEDB833}"/>
    <cellStyle name="Normal 10 2 2 4 6 2" xfId="5548" xr:uid="{AD2BB326-8DD8-49E5-BE91-36B8450C9AC5}"/>
    <cellStyle name="Normal 10 2 2 4 6 2 2" xfId="46690" xr:uid="{D6C3F554-E4BB-474D-A903-1ED291665477}"/>
    <cellStyle name="Normal 10 2 2 4 6 2 3" xfId="33040" xr:uid="{C7E93D90-D452-473B-B387-36CD69510520}"/>
    <cellStyle name="Normal 10 2 2 4 6 2 4" xfId="19477" xr:uid="{59384AD7-8C70-4216-9FBC-9CCA4EBC442E}"/>
    <cellStyle name="Normal 10 2 2 4 6 3" xfId="46689" xr:uid="{267CC393-2624-442E-83DD-FC3AA97B42BF}"/>
    <cellStyle name="Normal 10 2 2 4 6 4" xfId="33039" xr:uid="{C7461483-1A23-4760-9D5B-12059161DAC2}"/>
    <cellStyle name="Normal 10 2 2 4 6 5" xfId="19476" xr:uid="{9A8D9217-31FE-40CE-A4D1-3C43AC8A1E29}"/>
    <cellStyle name="Normal 10 2 2 4 7" xfId="5549" xr:uid="{E447117C-4C54-459B-8808-A7DD27553743}"/>
    <cellStyle name="Normal 10 2 2 4 7 2" xfId="5550" xr:uid="{465221BD-4572-4D52-AB10-985E50066D46}"/>
    <cellStyle name="Normal 10 2 2 4 7 2 2" xfId="46692" xr:uid="{9E008FE3-21A8-46B5-BC5B-37600A56796A}"/>
    <cellStyle name="Normal 10 2 2 4 7 2 3" xfId="33042" xr:uid="{C3486072-7869-4636-94D4-128B261D8EA1}"/>
    <cellStyle name="Normal 10 2 2 4 7 2 4" xfId="19479" xr:uid="{811C0AD8-DD13-4E75-BA5D-E9CA7912F87D}"/>
    <cellStyle name="Normal 10 2 2 4 7 3" xfId="46691" xr:uid="{9CFDD86B-17EC-4995-8643-248D1A2E5BF6}"/>
    <cellStyle name="Normal 10 2 2 4 7 4" xfId="33041" xr:uid="{113A9FD3-A564-4D10-BEEA-03732C269B4A}"/>
    <cellStyle name="Normal 10 2 2 4 7 5" xfId="19478" xr:uid="{A11E5B65-6604-4943-89CB-8C1145CC37B4}"/>
    <cellStyle name="Normal 10 2 2 4 8" xfId="5551" xr:uid="{613E8491-21C0-49C8-A313-C1DA306D7C11}"/>
    <cellStyle name="Normal 10 2 2 4 8 2" xfId="46693" xr:uid="{B9F9921B-8206-42DA-864E-DF5CB07236A1}"/>
    <cellStyle name="Normal 10 2 2 4 8 3" xfId="33043" xr:uid="{D4EFAF2D-6C99-49EC-A338-D675AF8ECC99}"/>
    <cellStyle name="Normal 10 2 2 4 8 4" xfId="19480" xr:uid="{163E4CCC-4311-423A-9228-9FA488B6D558}"/>
    <cellStyle name="Normal 10 2 2 4 9" xfId="46658" xr:uid="{BE3D49DB-AD7F-4690-847F-54CBC39EB397}"/>
    <cellStyle name="Normal 10 2 2 5" xfId="5552" xr:uid="{21AF1917-3BC9-4FAE-A3C6-DC1BAE25B718}"/>
    <cellStyle name="Normal 10 2 2 5 10" xfId="33044" xr:uid="{852B8B56-7E79-4670-97CF-CB1035713BA5}"/>
    <cellStyle name="Normal 10 2 2 5 11" xfId="19481" xr:uid="{D55CD0E5-67C9-4653-AD1C-AE294655B615}"/>
    <cellStyle name="Normal 10 2 2 5 2" xfId="5553" xr:uid="{1153E391-3110-4C3E-805E-22AFCBA66037}"/>
    <cellStyle name="Normal 10 2 2 5 2 2" xfId="5554" xr:uid="{41861D15-8893-4B4B-BDF1-3F28AAB45E07}"/>
    <cellStyle name="Normal 10 2 2 5 2 2 2" xfId="5555" xr:uid="{BC27A1D5-8844-4E82-9681-C16C784BBED2}"/>
    <cellStyle name="Normal 10 2 2 5 2 2 2 2" xfId="5556" xr:uid="{39A8F186-BBFF-4DF7-92F4-C483B14C9A40}"/>
    <cellStyle name="Normal 10 2 2 5 2 2 2 2 2" xfId="46698" xr:uid="{DF7A3198-7297-49A5-BC3A-387EEF6EC71C}"/>
    <cellStyle name="Normal 10 2 2 5 2 2 2 2 3" xfId="33048" xr:uid="{CD577792-C267-4412-903B-22A4D2F3FBB9}"/>
    <cellStyle name="Normal 10 2 2 5 2 2 2 2 4" xfId="19485" xr:uid="{3430B377-D5DE-4AD7-A0EA-8EC67E5FB5E9}"/>
    <cellStyle name="Normal 10 2 2 5 2 2 2 3" xfId="46697" xr:uid="{600BEF39-C5F1-4637-B959-57D110AD1200}"/>
    <cellStyle name="Normal 10 2 2 5 2 2 2 4" xfId="33047" xr:uid="{03D86D87-53BB-42D8-B501-D58CABAAB54D}"/>
    <cellStyle name="Normal 10 2 2 5 2 2 2 5" xfId="19484" xr:uid="{005D79F8-C013-4969-95DB-E162CB749781}"/>
    <cellStyle name="Normal 10 2 2 5 2 2 3" xfId="5557" xr:uid="{29901DBD-1133-41E1-AC66-66FEB3F381ED}"/>
    <cellStyle name="Normal 10 2 2 5 2 2 3 2" xfId="5558" xr:uid="{483A1AB3-84D2-4988-BA48-D9E8A342DE6D}"/>
    <cellStyle name="Normal 10 2 2 5 2 2 3 2 2" xfId="46700" xr:uid="{23E822D3-12B1-4936-ADE6-DD4134FED3CA}"/>
    <cellStyle name="Normal 10 2 2 5 2 2 3 2 3" xfId="33050" xr:uid="{DD969EAE-5A6A-4110-A83E-41E788722825}"/>
    <cellStyle name="Normal 10 2 2 5 2 2 3 2 4" xfId="19487" xr:uid="{3410521E-7388-49EA-8893-C261A020EFEC}"/>
    <cellStyle name="Normal 10 2 2 5 2 2 3 3" xfId="46699" xr:uid="{612B553D-7830-4D8E-B855-2D0C73B53E43}"/>
    <cellStyle name="Normal 10 2 2 5 2 2 3 4" xfId="33049" xr:uid="{2FE75950-75BC-4F6B-96F4-5435CEB19AB5}"/>
    <cellStyle name="Normal 10 2 2 5 2 2 3 5" xfId="19486" xr:uid="{BF0ABCC0-B313-4396-AAD6-6DAEEFD3606B}"/>
    <cellStyle name="Normal 10 2 2 5 2 2 4" xfId="5559" xr:uid="{C5585B55-32FB-4FC2-96E0-B562BB37834A}"/>
    <cellStyle name="Normal 10 2 2 5 2 2 4 2" xfId="46701" xr:uid="{2FE523BF-4068-4D84-8D9A-C2725EC53172}"/>
    <cellStyle name="Normal 10 2 2 5 2 2 4 3" xfId="33051" xr:uid="{9D63B8BC-3618-407A-9D6E-0B38C6E7CB2A}"/>
    <cellStyle name="Normal 10 2 2 5 2 2 4 4" xfId="19488" xr:uid="{147C5FD7-D809-456E-B7F4-FBCBFBAE2E05}"/>
    <cellStyle name="Normal 10 2 2 5 2 2 5" xfId="46696" xr:uid="{63975223-298A-47F9-A61B-21C437D97E7D}"/>
    <cellStyle name="Normal 10 2 2 5 2 2 6" xfId="33046" xr:uid="{1CE6A98F-EE7F-4A5E-A1C9-939A93252989}"/>
    <cellStyle name="Normal 10 2 2 5 2 2 7" xfId="19483" xr:uid="{8762A6BF-5E96-46C1-9DA6-E67BFBCD05F6}"/>
    <cellStyle name="Normal 10 2 2 5 2 3" xfId="5560" xr:uid="{2A6ADABD-D556-4ED8-A40B-356B906053A4}"/>
    <cellStyle name="Normal 10 2 2 5 2 3 2" xfId="5561" xr:uid="{A65BBE65-B771-4EDF-9E26-774D7BB4C609}"/>
    <cellStyle name="Normal 10 2 2 5 2 3 2 2" xfId="46703" xr:uid="{EE5E4E3B-20A4-456A-8D1B-2D654CCDA6DE}"/>
    <cellStyle name="Normal 10 2 2 5 2 3 2 3" xfId="33053" xr:uid="{762E1586-3EE8-462F-84B1-D63AF38220B0}"/>
    <cellStyle name="Normal 10 2 2 5 2 3 2 4" xfId="19490" xr:uid="{59A146D2-245C-4BE3-A050-729AA781E8DD}"/>
    <cellStyle name="Normal 10 2 2 5 2 3 3" xfId="46702" xr:uid="{9D7E5338-CD45-4B17-B8E9-6BBC1B3636E9}"/>
    <cellStyle name="Normal 10 2 2 5 2 3 4" xfId="33052" xr:uid="{EF49AE5B-A3D7-4F11-90BE-B4FDF7722C1A}"/>
    <cellStyle name="Normal 10 2 2 5 2 3 5" xfId="19489" xr:uid="{0FDEFBE8-403E-41D5-BB6D-697544FBDE5E}"/>
    <cellStyle name="Normal 10 2 2 5 2 4" xfId="5562" xr:uid="{9B34999D-3689-4F4E-9417-F56A9E2D6636}"/>
    <cellStyle name="Normal 10 2 2 5 2 4 2" xfId="5563" xr:uid="{86B8D263-1A8C-4117-A9E7-9BE29D21D5EB}"/>
    <cellStyle name="Normal 10 2 2 5 2 4 2 2" xfId="46705" xr:uid="{7AA57FE4-B209-429A-A33A-0857DDD293AB}"/>
    <cellStyle name="Normal 10 2 2 5 2 4 2 3" xfId="33055" xr:uid="{2F2589B9-A22F-4036-9B89-2FD807B2A3CB}"/>
    <cellStyle name="Normal 10 2 2 5 2 4 2 4" xfId="19492" xr:uid="{84B77DBF-2F41-4595-856D-D42AD6874EE6}"/>
    <cellStyle name="Normal 10 2 2 5 2 4 3" xfId="46704" xr:uid="{EC074E63-0173-494A-887C-B61115B5B9B1}"/>
    <cellStyle name="Normal 10 2 2 5 2 4 4" xfId="33054" xr:uid="{0FE4829A-6141-4A9E-B0B2-7F50191483F3}"/>
    <cellStyle name="Normal 10 2 2 5 2 4 5" xfId="19491" xr:uid="{90203E13-3503-4871-B774-EC3419A55EAF}"/>
    <cellStyle name="Normal 10 2 2 5 2 5" xfId="5564" xr:uid="{78F29B8E-643B-4F2C-B0F3-2CABE6360A76}"/>
    <cellStyle name="Normal 10 2 2 5 2 5 2" xfId="46706" xr:uid="{A7022A13-F52B-4017-A92B-48BC319A3883}"/>
    <cellStyle name="Normal 10 2 2 5 2 5 3" xfId="33056" xr:uid="{F8B97DEE-9EDF-4449-AC41-A09364AC2ACD}"/>
    <cellStyle name="Normal 10 2 2 5 2 5 4" xfId="19493" xr:uid="{CC8483FB-1247-47F6-9CB7-593F2124D357}"/>
    <cellStyle name="Normal 10 2 2 5 2 6" xfId="46695" xr:uid="{E632ABAD-7232-4DE9-8625-DE20712510D3}"/>
    <cellStyle name="Normal 10 2 2 5 2 7" xfId="33045" xr:uid="{E9CF3F3D-46FC-42E6-9E04-CB73D19EF34E}"/>
    <cellStyle name="Normal 10 2 2 5 2 8" xfId="19482" xr:uid="{EB614E5B-D58E-49A4-97EC-CF9756E3B424}"/>
    <cellStyle name="Normal 10 2 2 5 3" xfId="5565" xr:uid="{D59C7CA4-D5CC-4E1A-9B64-2122CB551054}"/>
    <cellStyle name="Normal 10 2 2 5 3 2" xfId="5566" xr:uid="{0B61F5E5-4262-451F-8EE4-3AB6E931E39E}"/>
    <cellStyle name="Normal 10 2 2 5 3 2 2" xfId="5567" xr:uid="{B56365C9-D948-4D97-BE7D-BB0CFDEC9BD6}"/>
    <cellStyle name="Normal 10 2 2 5 3 2 2 2" xfId="46709" xr:uid="{B754F5ED-D631-4033-A6EF-6FF678C627FC}"/>
    <cellStyle name="Normal 10 2 2 5 3 2 2 3" xfId="33059" xr:uid="{CF2E9997-3C16-4A66-8046-C5C662FFC5D6}"/>
    <cellStyle name="Normal 10 2 2 5 3 2 2 4" xfId="19496" xr:uid="{C41D729B-ADAD-47E0-B929-30D91681CC64}"/>
    <cellStyle name="Normal 10 2 2 5 3 2 3" xfId="46708" xr:uid="{CED33B2A-229C-4283-9878-E5EDBE5BDF04}"/>
    <cellStyle name="Normal 10 2 2 5 3 2 4" xfId="33058" xr:uid="{B6624BD7-C11F-45AA-898C-DC4437658685}"/>
    <cellStyle name="Normal 10 2 2 5 3 2 5" xfId="19495" xr:uid="{C4429204-7319-4B2A-914B-B68F72CE2F8C}"/>
    <cellStyle name="Normal 10 2 2 5 3 3" xfId="5568" xr:uid="{76DF0379-E821-4382-8348-BFE4D2E52337}"/>
    <cellStyle name="Normal 10 2 2 5 3 3 2" xfId="5569" xr:uid="{56D03DC6-CC25-4F86-99F3-64C1E2E8452B}"/>
    <cellStyle name="Normal 10 2 2 5 3 3 2 2" xfId="46711" xr:uid="{81CCE5C0-4AFD-4B42-B04F-21672838FFAF}"/>
    <cellStyle name="Normal 10 2 2 5 3 3 2 3" xfId="33061" xr:uid="{BDFCF925-2AE9-467F-9275-B46BA11A94A4}"/>
    <cellStyle name="Normal 10 2 2 5 3 3 2 4" xfId="19498" xr:uid="{F48485D2-4BA3-4A30-897C-450B7B548DF1}"/>
    <cellStyle name="Normal 10 2 2 5 3 3 3" xfId="46710" xr:uid="{F4322B74-1F40-4BAD-8783-2409C0966B26}"/>
    <cellStyle name="Normal 10 2 2 5 3 3 4" xfId="33060" xr:uid="{5FB96605-6804-4441-8423-1923DE18DF11}"/>
    <cellStyle name="Normal 10 2 2 5 3 3 5" xfId="19497" xr:uid="{89A0DC3D-92CE-4BB0-8EB6-DFE9484F6AF5}"/>
    <cellStyle name="Normal 10 2 2 5 3 4" xfId="5570" xr:uid="{6CC42848-C681-410D-885D-672943BDFC6C}"/>
    <cellStyle name="Normal 10 2 2 5 3 4 2" xfId="46712" xr:uid="{4AC74720-D9EB-4C54-A732-DF2B4229C9C4}"/>
    <cellStyle name="Normal 10 2 2 5 3 4 3" xfId="33062" xr:uid="{330BCF84-DAF4-4CB2-B616-4EDBAB5E9C4F}"/>
    <cellStyle name="Normal 10 2 2 5 3 4 4" xfId="19499" xr:uid="{0D641EA5-B236-4689-8889-FEFF289F7608}"/>
    <cellStyle name="Normal 10 2 2 5 3 5" xfId="46707" xr:uid="{C95963A1-62AD-4E77-B593-B4ADE4C1E8B7}"/>
    <cellStyle name="Normal 10 2 2 5 3 6" xfId="33057" xr:uid="{AB5E7092-CD8B-4498-BC5A-5A7081BA38BF}"/>
    <cellStyle name="Normal 10 2 2 5 3 7" xfId="19494" xr:uid="{7FCA7BBA-5782-4F69-BD0A-96F0327FBBA2}"/>
    <cellStyle name="Normal 10 2 2 5 4" xfId="5571" xr:uid="{9C43D2C6-9E86-4931-80C1-A955478172F9}"/>
    <cellStyle name="Normal 10 2 2 5 4 2" xfId="5572" xr:uid="{611CAD37-8F0C-4C0B-8C58-7DAB9CB3D3DD}"/>
    <cellStyle name="Normal 10 2 2 5 4 2 2" xfId="5573" xr:uid="{A464C615-E828-4F19-89CA-5906AB1B7D01}"/>
    <cellStyle name="Normal 10 2 2 5 4 2 2 2" xfId="46715" xr:uid="{79E86B23-2892-4F81-A4F1-0C37D21F2A3B}"/>
    <cellStyle name="Normal 10 2 2 5 4 2 2 3" xfId="33065" xr:uid="{6122E4ED-9C00-4134-9162-53E3E2CF34B9}"/>
    <cellStyle name="Normal 10 2 2 5 4 2 2 4" xfId="19502" xr:uid="{58FB994B-DA0F-4108-B2BA-DAE3B3437BDD}"/>
    <cellStyle name="Normal 10 2 2 5 4 2 3" xfId="46714" xr:uid="{E5318D9D-9354-4283-A906-97C422261690}"/>
    <cellStyle name="Normal 10 2 2 5 4 2 4" xfId="33064" xr:uid="{076A7E6B-9F0D-48F1-9F3B-C3AC39CEE56A}"/>
    <cellStyle name="Normal 10 2 2 5 4 2 5" xfId="19501" xr:uid="{01ABB6ED-717D-4DE9-8726-AB11B914FF02}"/>
    <cellStyle name="Normal 10 2 2 5 4 3" xfId="5574" xr:uid="{1EDA2C65-D0DC-4C87-B1F8-4CDB984655B0}"/>
    <cellStyle name="Normal 10 2 2 5 4 3 2" xfId="5575" xr:uid="{C3977569-A73C-47D5-82ED-BBCB33BCA605}"/>
    <cellStyle name="Normal 10 2 2 5 4 3 2 2" xfId="46717" xr:uid="{7793C9D8-7CD0-4E34-8F06-185BD23CF793}"/>
    <cellStyle name="Normal 10 2 2 5 4 3 2 3" xfId="33067" xr:uid="{268AAE63-8A5F-4A48-86CE-042DDC19989A}"/>
    <cellStyle name="Normal 10 2 2 5 4 3 2 4" xfId="19504" xr:uid="{47C8EDB1-F5B3-40F5-AFE8-4726542028B5}"/>
    <cellStyle name="Normal 10 2 2 5 4 3 3" xfId="46716" xr:uid="{4692E9B3-16E5-476E-B644-6F369CBBC3E9}"/>
    <cellStyle name="Normal 10 2 2 5 4 3 4" xfId="33066" xr:uid="{574A8075-728E-46E9-9B0A-1186193FCADA}"/>
    <cellStyle name="Normal 10 2 2 5 4 3 5" xfId="19503" xr:uid="{F9EE2438-C479-4D7A-8D9B-2E6F989DDABC}"/>
    <cellStyle name="Normal 10 2 2 5 4 4" xfId="5576" xr:uid="{3F69C6AE-9194-4DC6-A004-FA49BD060C9D}"/>
    <cellStyle name="Normal 10 2 2 5 4 4 2" xfId="46718" xr:uid="{1C614F0B-B256-4F00-8357-E49D832EBF8C}"/>
    <cellStyle name="Normal 10 2 2 5 4 4 3" xfId="33068" xr:uid="{A90B21AD-4C97-47E1-A5D9-9A811F176ED7}"/>
    <cellStyle name="Normal 10 2 2 5 4 4 4" xfId="19505" xr:uid="{65B00B6A-C5D0-48EA-A949-03937CA731B9}"/>
    <cellStyle name="Normal 10 2 2 5 4 5" xfId="46713" xr:uid="{0CEFCEA6-FDB9-413C-84C4-E62F3DBE7B4D}"/>
    <cellStyle name="Normal 10 2 2 5 4 6" xfId="33063" xr:uid="{FDFF1D7B-89C5-40A5-AEA4-CFCCD1C6B71E}"/>
    <cellStyle name="Normal 10 2 2 5 4 7" xfId="19500" xr:uid="{8C783406-CB4B-4DB2-882D-CC51C2177DB7}"/>
    <cellStyle name="Normal 10 2 2 5 5" xfId="5577" xr:uid="{D3651736-838C-44B9-9F7E-A36E69564441}"/>
    <cellStyle name="Normal 10 2 2 5 5 2" xfId="5578" xr:uid="{E46A79CE-F00D-4ED1-883B-72D14C929B44}"/>
    <cellStyle name="Normal 10 2 2 5 5 2 2" xfId="5579" xr:uid="{030C6CC0-9F8A-4AE8-8FB1-B45928BD7F95}"/>
    <cellStyle name="Normal 10 2 2 5 5 2 2 2" xfId="46721" xr:uid="{CF2CF857-28B9-4A8C-AA20-F400F1E12D9B}"/>
    <cellStyle name="Normal 10 2 2 5 5 2 2 3" xfId="33071" xr:uid="{56FCE8DD-01E8-422B-BF89-60A98B9026C3}"/>
    <cellStyle name="Normal 10 2 2 5 5 2 2 4" xfId="19508" xr:uid="{2E8F55C3-31EE-43CD-92C4-60DAF3F49064}"/>
    <cellStyle name="Normal 10 2 2 5 5 2 3" xfId="46720" xr:uid="{633D360D-CD78-44C6-AC3B-23377EF68FA3}"/>
    <cellStyle name="Normal 10 2 2 5 5 2 4" xfId="33070" xr:uid="{99C56AFC-20F9-49B3-9071-0809DD1D6B42}"/>
    <cellStyle name="Normal 10 2 2 5 5 2 5" xfId="19507" xr:uid="{13FB09B1-23F0-4DBA-9902-872991B8133B}"/>
    <cellStyle name="Normal 10 2 2 5 5 3" xfId="5580" xr:uid="{B87C9BB5-1FF6-41E7-81E7-10A2DE0A62FF}"/>
    <cellStyle name="Normal 10 2 2 5 5 3 2" xfId="5581" xr:uid="{62DAB736-37A8-4892-A06B-B3C87ECD5ED9}"/>
    <cellStyle name="Normal 10 2 2 5 5 3 2 2" xfId="46723" xr:uid="{3630DBAD-3305-4FA2-9EDE-20320F495D8F}"/>
    <cellStyle name="Normal 10 2 2 5 5 3 2 3" xfId="33073" xr:uid="{C305BBB4-95BC-430E-A2D6-AC12F2C1CD24}"/>
    <cellStyle name="Normal 10 2 2 5 5 3 2 4" xfId="19510" xr:uid="{12108AA7-F6E1-4746-BF97-7DDD055C6FE2}"/>
    <cellStyle name="Normal 10 2 2 5 5 3 3" xfId="46722" xr:uid="{0FD0EA3A-967E-41BD-AB22-51E81670F5D4}"/>
    <cellStyle name="Normal 10 2 2 5 5 3 4" xfId="33072" xr:uid="{A0DC2A8A-5862-4985-BBAE-8BB3B4631EAC}"/>
    <cellStyle name="Normal 10 2 2 5 5 3 5" xfId="19509" xr:uid="{B122DA51-3365-40E0-AD89-10B9F26B09D1}"/>
    <cellStyle name="Normal 10 2 2 5 5 4" xfId="5582" xr:uid="{979B18EF-1C17-4A72-B5AC-44803AE27B2C}"/>
    <cellStyle name="Normal 10 2 2 5 5 4 2" xfId="46724" xr:uid="{8AEB276C-01B3-4AEF-8A02-0D8B28FE2852}"/>
    <cellStyle name="Normal 10 2 2 5 5 4 3" xfId="33074" xr:uid="{A606147F-7DD3-4908-B252-93A01F297F2E}"/>
    <cellStyle name="Normal 10 2 2 5 5 4 4" xfId="19511" xr:uid="{EB94286C-D557-4E95-9F0E-EDA0CBE43AB8}"/>
    <cellStyle name="Normal 10 2 2 5 5 5" xfId="46719" xr:uid="{13AD0F41-F0FB-47B8-AF8A-FB39F9BEA309}"/>
    <cellStyle name="Normal 10 2 2 5 5 6" xfId="33069" xr:uid="{31E41275-5E20-4B95-A560-946A09DCFBE8}"/>
    <cellStyle name="Normal 10 2 2 5 5 7" xfId="19506" xr:uid="{DD6D9D54-9116-4CAF-B0BD-495261BE0299}"/>
    <cellStyle name="Normal 10 2 2 5 6" xfId="5583" xr:uid="{25C364E2-F3C9-42AC-BE8F-2331E73FF6D3}"/>
    <cellStyle name="Normal 10 2 2 5 6 2" xfId="5584" xr:uid="{66FB076A-22D8-4B6B-8E09-6854B6D920D4}"/>
    <cellStyle name="Normal 10 2 2 5 6 2 2" xfId="46726" xr:uid="{8CDD33C7-0C78-42B2-B352-94513C0EBC0F}"/>
    <cellStyle name="Normal 10 2 2 5 6 2 3" xfId="33076" xr:uid="{785C5E07-E576-450A-B836-F127813D9634}"/>
    <cellStyle name="Normal 10 2 2 5 6 2 4" xfId="19513" xr:uid="{BEBF7CF2-C034-46A1-B9E2-756D62DFB75F}"/>
    <cellStyle name="Normal 10 2 2 5 6 3" xfId="46725" xr:uid="{EF1F544C-97AD-44C4-B7E8-47A7EFC4A7D8}"/>
    <cellStyle name="Normal 10 2 2 5 6 4" xfId="33075" xr:uid="{F17A7DB0-8721-41BA-AEFB-F7FD5FC9E23F}"/>
    <cellStyle name="Normal 10 2 2 5 6 5" xfId="19512" xr:uid="{6066AFED-67CA-4930-BE0E-7789A172F449}"/>
    <cellStyle name="Normal 10 2 2 5 7" xfId="5585" xr:uid="{DCCCFCA1-2060-4A7B-9041-454895D450E9}"/>
    <cellStyle name="Normal 10 2 2 5 7 2" xfId="5586" xr:uid="{B7C0CAB3-5486-4697-87D9-DB77494BA026}"/>
    <cellStyle name="Normal 10 2 2 5 7 2 2" xfId="46728" xr:uid="{C882C5BE-D24E-4036-ADDE-D0909207C98C}"/>
    <cellStyle name="Normal 10 2 2 5 7 2 3" xfId="33078" xr:uid="{E8CE0002-2595-4F73-A11A-FB1BD04791C8}"/>
    <cellStyle name="Normal 10 2 2 5 7 2 4" xfId="19515" xr:uid="{D2CDC3CE-414D-4895-9BD7-C8A76A6594D6}"/>
    <cellStyle name="Normal 10 2 2 5 7 3" xfId="46727" xr:uid="{CC516636-2860-4C61-AD49-E826E0343CC3}"/>
    <cellStyle name="Normal 10 2 2 5 7 4" xfId="33077" xr:uid="{28F70ABC-2015-4690-816F-C268A5F93BC3}"/>
    <cellStyle name="Normal 10 2 2 5 7 5" xfId="19514" xr:uid="{117CB052-86E6-45C7-A60A-D77A90F46B21}"/>
    <cellStyle name="Normal 10 2 2 5 8" xfId="5587" xr:uid="{F0373014-686A-4321-8A6E-9D4A2864CC6F}"/>
    <cellStyle name="Normal 10 2 2 5 8 2" xfId="46729" xr:uid="{C6719A9F-4603-4CD6-A4CA-F2E664975B95}"/>
    <cellStyle name="Normal 10 2 2 5 8 3" xfId="33079" xr:uid="{9276CB6F-A552-41F1-9652-437ACFEAFCD4}"/>
    <cellStyle name="Normal 10 2 2 5 8 4" xfId="19516" xr:uid="{F8549FE1-ADB4-4318-B481-157EC62AA512}"/>
    <cellStyle name="Normal 10 2 2 5 9" xfId="46694" xr:uid="{B37C0B76-AA21-44E6-BDCA-A2CA06BB3C0A}"/>
    <cellStyle name="Normal 10 2 2 6" xfId="5588" xr:uid="{C1ED533A-DED4-495C-B1B6-1F5FB0D87157}"/>
    <cellStyle name="Normal 10 2 2 6 10" xfId="33080" xr:uid="{11342DBF-36B8-4978-9A6E-321CDE5CA122}"/>
    <cellStyle name="Normal 10 2 2 6 11" xfId="19517" xr:uid="{DFE7F046-9C57-4CFF-9711-4BC6CCF7807C}"/>
    <cellStyle name="Normal 10 2 2 6 2" xfId="5589" xr:uid="{59A2F61B-9974-44FE-B03C-B5B3AB8AE6B9}"/>
    <cellStyle name="Normal 10 2 2 6 2 2" xfId="5590" xr:uid="{00054DCE-8638-4633-BAAD-94EAA6D6454F}"/>
    <cellStyle name="Normal 10 2 2 6 2 2 2" xfId="5591" xr:uid="{47164447-E2AE-42B7-B907-A11F7F7DED87}"/>
    <cellStyle name="Normal 10 2 2 6 2 2 2 2" xfId="5592" xr:uid="{19B19B73-7737-4F2F-8DAB-C920A04D6FB0}"/>
    <cellStyle name="Normal 10 2 2 6 2 2 2 2 2" xfId="46734" xr:uid="{FE6B913C-D2D5-469C-9237-40326C4638B0}"/>
    <cellStyle name="Normal 10 2 2 6 2 2 2 2 3" xfId="33084" xr:uid="{FDCE75A4-F696-43EC-B253-098A52F6EC89}"/>
    <cellStyle name="Normal 10 2 2 6 2 2 2 2 4" xfId="19521" xr:uid="{883AB72A-4AF6-416F-8E2C-1E6551319626}"/>
    <cellStyle name="Normal 10 2 2 6 2 2 2 3" xfId="46733" xr:uid="{8093AD7D-8408-4D30-8682-59B0C6159CCA}"/>
    <cellStyle name="Normal 10 2 2 6 2 2 2 4" xfId="33083" xr:uid="{DB7F9F59-17DE-4A41-8AB1-059E615262CA}"/>
    <cellStyle name="Normal 10 2 2 6 2 2 2 5" xfId="19520" xr:uid="{657DB7FD-3D6C-4D6F-9F0B-8DAFC2048DA8}"/>
    <cellStyle name="Normal 10 2 2 6 2 2 3" xfId="5593" xr:uid="{BF139C4D-BFF5-4EFC-89BD-B29DAEB2DD76}"/>
    <cellStyle name="Normal 10 2 2 6 2 2 3 2" xfId="5594" xr:uid="{6600AE85-E688-4EB3-9940-B6FF7669FE5C}"/>
    <cellStyle name="Normal 10 2 2 6 2 2 3 2 2" xfId="46736" xr:uid="{7C54096B-5EAE-4B2B-AE9A-6E1A1479E05F}"/>
    <cellStyle name="Normal 10 2 2 6 2 2 3 2 3" xfId="33086" xr:uid="{47A506FE-2373-48E5-B4AF-AA6B57354EA3}"/>
    <cellStyle name="Normal 10 2 2 6 2 2 3 2 4" xfId="19523" xr:uid="{8B0A0C63-6CDD-433D-A04F-02309335C19C}"/>
    <cellStyle name="Normal 10 2 2 6 2 2 3 3" xfId="46735" xr:uid="{5695EFB7-96C0-421E-934E-C1AE344E8473}"/>
    <cellStyle name="Normal 10 2 2 6 2 2 3 4" xfId="33085" xr:uid="{77E51187-D6D5-488B-A003-DA7D42D1866B}"/>
    <cellStyle name="Normal 10 2 2 6 2 2 3 5" xfId="19522" xr:uid="{BC3C913C-C521-4D2B-B97D-A20064CBD193}"/>
    <cellStyle name="Normal 10 2 2 6 2 2 4" xfId="5595" xr:uid="{F8C446E8-E9EF-42E3-AEE1-4DD0E9BEAAD4}"/>
    <cellStyle name="Normal 10 2 2 6 2 2 4 2" xfId="46737" xr:uid="{6B7221E8-4B67-49C2-9B8A-D6A2B82BB2B6}"/>
    <cellStyle name="Normal 10 2 2 6 2 2 4 3" xfId="33087" xr:uid="{4BEBB31C-8E67-41E4-B8DA-8E71E6549AFC}"/>
    <cellStyle name="Normal 10 2 2 6 2 2 4 4" xfId="19524" xr:uid="{AC4C69E8-3A70-4446-86F8-D906FFC9DFCD}"/>
    <cellStyle name="Normal 10 2 2 6 2 2 5" xfId="46732" xr:uid="{3EFC0790-5E8C-439D-98F2-38A1C9848021}"/>
    <cellStyle name="Normal 10 2 2 6 2 2 6" xfId="33082" xr:uid="{D5E763FE-E4B2-44B7-BDA4-DF9EE44757F7}"/>
    <cellStyle name="Normal 10 2 2 6 2 2 7" xfId="19519" xr:uid="{19867ABB-1B1B-420E-8C3E-E2A51FB2E289}"/>
    <cellStyle name="Normal 10 2 2 6 2 3" xfId="5596" xr:uid="{77FC80B6-F621-49A5-9C8A-E14E2C02047C}"/>
    <cellStyle name="Normal 10 2 2 6 2 3 2" xfId="5597" xr:uid="{45617FCA-A0C7-467F-B8FA-1EEFB4875476}"/>
    <cellStyle name="Normal 10 2 2 6 2 3 2 2" xfId="46739" xr:uid="{3A3BBB4D-4053-4814-B688-3A0B712AE984}"/>
    <cellStyle name="Normal 10 2 2 6 2 3 2 3" xfId="33089" xr:uid="{CCF070E7-60D4-46F7-96CB-5B7B7DBD99E5}"/>
    <cellStyle name="Normal 10 2 2 6 2 3 2 4" xfId="19526" xr:uid="{D5A23126-EC56-4803-A96A-C72DF5D4E8B5}"/>
    <cellStyle name="Normal 10 2 2 6 2 3 3" xfId="46738" xr:uid="{012071AC-8DD9-4717-B8FB-250B7C2955D9}"/>
    <cellStyle name="Normal 10 2 2 6 2 3 4" xfId="33088" xr:uid="{F587DD0C-5953-4295-ACCD-3528ADDC2A38}"/>
    <cellStyle name="Normal 10 2 2 6 2 3 5" xfId="19525" xr:uid="{A4F76B80-2ECF-46BD-8D49-BF9AFBDCDE97}"/>
    <cellStyle name="Normal 10 2 2 6 2 4" xfId="5598" xr:uid="{7E055895-3079-47EC-8D67-B33BEDAC7567}"/>
    <cellStyle name="Normal 10 2 2 6 2 4 2" xfId="5599" xr:uid="{9DC12783-8DE7-45C5-AE3A-21349DFF1D3E}"/>
    <cellStyle name="Normal 10 2 2 6 2 4 2 2" xfId="46741" xr:uid="{3245A7B9-6E05-40B6-97E1-E45A70C6FE01}"/>
    <cellStyle name="Normal 10 2 2 6 2 4 2 3" xfId="33091" xr:uid="{BF4D7171-A46A-4918-A9B4-AD1249A7BFBF}"/>
    <cellStyle name="Normal 10 2 2 6 2 4 2 4" xfId="19528" xr:uid="{4334AC57-F726-4F70-BB1C-09ACB06A264F}"/>
    <cellStyle name="Normal 10 2 2 6 2 4 3" xfId="46740" xr:uid="{27C0F8D3-5912-428D-B17F-94054B13089C}"/>
    <cellStyle name="Normal 10 2 2 6 2 4 4" xfId="33090" xr:uid="{1C47CB8D-96BD-4B50-BB1E-E52EF7BE67B5}"/>
    <cellStyle name="Normal 10 2 2 6 2 4 5" xfId="19527" xr:uid="{4A479900-6EA0-4B9D-8795-71E49D242DDF}"/>
    <cellStyle name="Normal 10 2 2 6 2 5" xfId="5600" xr:uid="{79BA01E2-8E57-44ED-A2D5-C642E8E2401D}"/>
    <cellStyle name="Normal 10 2 2 6 2 5 2" xfId="46742" xr:uid="{146B82E0-0C1F-4DB0-9AA6-BF573B633EFE}"/>
    <cellStyle name="Normal 10 2 2 6 2 5 3" xfId="33092" xr:uid="{16453D4B-D613-4A2B-8715-9C996F7DDF01}"/>
    <cellStyle name="Normal 10 2 2 6 2 5 4" xfId="19529" xr:uid="{475A818F-BAFF-43B3-B688-DA7E16013214}"/>
    <cellStyle name="Normal 10 2 2 6 2 6" xfId="46731" xr:uid="{C6E30626-9AA1-4625-81F3-325692FCB80E}"/>
    <cellStyle name="Normal 10 2 2 6 2 7" xfId="33081" xr:uid="{36D24090-AF56-424F-A572-9FAD1C8B0084}"/>
    <cellStyle name="Normal 10 2 2 6 2 8" xfId="19518" xr:uid="{78BBEB53-68E8-4204-A1F4-6EF0855782D4}"/>
    <cellStyle name="Normal 10 2 2 6 3" xfId="5601" xr:uid="{8B5184DA-D7B6-4E02-8905-95B05B61BFAB}"/>
    <cellStyle name="Normal 10 2 2 6 3 2" xfId="5602" xr:uid="{4AB7932A-0A6D-470A-BA8C-3DCC8469D127}"/>
    <cellStyle name="Normal 10 2 2 6 3 2 2" xfId="5603" xr:uid="{759AC6B5-9077-4EA9-837D-7B642A99EA16}"/>
    <cellStyle name="Normal 10 2 2 6 3 2 2 2" xfId="46745" xr:uid="{5EBE41D8-2899-416E-BE54-931E23241B05}"/>
    <cellStyle name="Normal 10 2 2 6 3 2 2 3" xfId="33095" xr:uid="{23E23AE3-8EEF-4FD8-85A5-07D6C84FC66A}"/>
    <cellStyle name="Normal 10 2 2 6 3 2 2 4" xfId="19532" xr:uid="{FC2E8312-A24D-46FB-9F75-4C570776D5C2}"/>
    <cellStyle name="Normal 10 2 2 6 3 2 3" xfId="46744" xr:uid="{7884620A-8495-478D-98C4-CA74F343AA0E}"/>
    <cellStyle name="Normal 10 2 2 6 3 2 4" xfId="33094" xr:uid="{B1A4EE4B-CDAC-41F0-8DB7-827BB042BBC0}"/>
    <cellStyle name="Normal 10 2 2 6 3 2 5" xfId="19531" xr:uid="{28E98A6C-58E3-4498-A669-64301356332F}"/>
    <cellStyle name="Normal 10 2 2 6 3 3" xfId="5604" xr:uid="{211602C9-FE3E-49BC-B159-D5FC13432B06}"/>
    <cellStyle name="Normal 10 2 2 6 3 3 2" xfId="5605" xr:uid="{13373466-A6DA-48EA-8461-4A957957E86A}"/>
    <cellStyle name="Normal 10 2 2 6 3 3 2 2" xfId="46747" xr:uid="{313A39AA-7A3A-472B-A78A-2552F391C773}"/>
    <cellStyle name="Normal 10 2 2 6 3 3 2 3" xfId="33097" xr:uid="{65EED64C-BFD8-4272-85C4-C02ECCF22C66}"/>
    <cellStyle name="Normal 10 2 2 6 3 3 2 4" xfId="19534" xr:uid="{E2BE6E4E-29ED-458B-BCBC-759133599E0C}"/>
    <cellStyle name="Normal 10 2 2 6 3 3 3" xfId="46746" xr:uid="{84C20BEE-31A7-4C63-95CE-E954CF699169}"/>
    <cellStyle name="Normal 10 2 2 6 3 3 4" xfId="33096" xr:uid="{82C045E7-A3A9-4EDC-90EA-53A0C3DB76A4}"/>
    <cellStyle name="Normal 10 2 2 6 3 3 5" xfId="19533" xr:uid="{98935F63-7ABA-46FA-A794-3D8C762F5DEE}"/>
    <cellStyle name="Normal 10 2 2 6 3 4" xfId="5606" xr:uid="{C0982299-254F-4955-A72F-82BA304CB9A9}"/>
    <cellStyle name="Normal 10 2 2 6 3 4 2" xfId="46748" xr:uid="{FDEF1B5C-DCE1-4CA8-A31C-463E22DE5BB7}"/>
    <cellStyle name="Normal 10 2 2 6 3 4 3" xfId="33098" xr:uid="{0D3EE9B2-4BC2-4D42-8036-375657DDF16E}"/>
    <cellStyle name="Normal 10 2 2 6 3 4 4" xfId="19535" xr:uid="{3C3E3E33-850A-464D-BAAD-DCD1F8B65625}"/>
    <cellStyle name="Normal 10 2 2 6 3 5" xfId="46743" xr:uid="{0009E70D-7160-40E7-B295-2F547BDB7022}"/>
    <cellStyle name="Normal 10 2 2 6 3 6" xfId="33093" xr:uid="{0E82684E-D18D-4F1E-9400-2BB55E16A394}"/>
    <cellStyle name="Normal 10 2 2 6 3 7" xfId="19530" xr:uid="{CED75AA4-E31E-4B93-9114-06CEEBE8BE2A}"/>
    <cellStyle name="Normal 10 2 2 6 4" xfId="5607" xr:uid="{DF13278E-579A-4DC8-AC23-7C77ECE9327D}"/>
    <cellStyle name="Normal 10 2 2 6 4 2" xfId="5608" xr:uid="{3D1F760F-A476-4884-8441-A594FA09E8A5}"/>
    <cellStyle name="Normal 10 2 2 6 4 2 2" xfId="5609" xr:uid="{3406C917-56E7-434A-BCC4-5E76F498C7FB}"/>
    <cellStyle name="Normal 10 2 2 6 4 2 2 2" xfId="46751" xr:uid="{8F095EDD-B98D-4E06-87D2-CA91B29851D4}"/>
    <cellStyle name="Normal 10 2 2 6 4 2 2 3" xfId="33101" xr:uid="{2D7D7E51-D16F-4065-958C-92180A31F5B1}"/>
    <cellStyle name="Normal 10 2 2 6 4 2 2 4" xfId="19538" xr:uid="{2281EC28-BD97-4724-9C23-6B1E7AE5B4F2}"/>
    <cellStyle name="Normal 10 2 2 6 4 2 3" xfId="46750" xr:uid="{40B5FFBD-7EE1-45B3-BEC7-AE8B7348C09E}"/>
    <cellStyle name="Normal 10 2 2 6 4 2 4" xfId="33100" xr:uid="{7CE3E58C-05F0-4BBC-A561-0912FE7F910E}"/>
    <cellStyle name="Normal 10 2 2 6 4 2 5" xfId="19537" xr:uid="{81736B4C-FBEE-4B17-91FB-A0B0E661AF96}"/>
    <cellStyle name="Normal 10 2 2 6 4 3" xfId="5610" xr:uid="{2D076AD2-FF4A-4A80-AFC5-5AE5C76865EF}"/>
    <cellStyle name="Normal 10 2 2 6 4 3 2" xfId="5611" xr:uid="{0A85503F-76ED-406C-B667-97626ACD2D9E}"/>
    <cellStyle name="Normal 10 2 2 6 4 3 2 2" xfId="46753" xr:uid="{5FBE4B87-33B7-44E5-9390-54DC999B2D47}"/>
    <cellStyle name="Normal 10 2 2 6 4 3 2 3" xfId="33103" xr:uid="{ADC8792B-9CFE-461A-8A88-199508029EEF}"/>
    <cellStyle name="Normal 10 2 2 6 4 3 2 4" xfId="19540" xr:uid="{2350CAA1-20A0-473A-BD64-C29185E4C3D5}"/>
    <cellStyle name="Normal 10 2 2 6 4 3 3" xfId="46752" xr:uid="{CB957291-A6B2-4144-8310-C312CC7420B9}"/>
    <cellStyle name="Normal 10 2 2 6 4 3 4" xfId="33102" xr:uid="{F5AB1909-7D2E-47C2-AA79-39CE19118877}"/>
    <cellStyle name="Normal 10 2 2 6 4 3 5" xfId="19539" xr:uid="{BCABE782-49D1-4208-A2FA-2A8A04FB6286}"/>
    <cellStyle name="Normal 10 2 2 6 4 4" xfId="5612" xr:uid="{8A089118-520B-4140-8B64-1EDAFC055116}"/>
    <cellStyle name="Normal 10 2 2 6 4 4 2" xfId="46754" xr:uid="{F080B03A-DC88-4E0F-9739-1D6FF40AB98D}"/>
    <cellStyle name="Normal 10 2 2 6 4 4 3" xfId="33104" xr:uid="{1231DB08-4737-4678-B3A1-04791820E916}"/>
    <cellStyle name="Normal 10 2 2 6 4 4 4" xfId="19541" xr:uid="{E0199E2B-4ECC-48D2-A107-09627412B620}"/>
    <cellStyle name="Normal 10 2 2 6 4 5" xfId="46749" xr:uid="{2DBEC6E4-D9B5-4D08-A037-66F73567854F}"/>
    <cellStyle name="Normal 10 2 2 6 4 6" xfId="33099" xr:uid="{C021AA03-809F-42F9-9F1A-ED694F79DB1B}"/>
    <cellStyle name="Normal 10 2 2 6 4 7" xfId="19536" xr:uid="{D16F403F-4FFF-428E-ABFE-FD5B551FA79D}"/>
    <cellStyle name="Normal 10 2 2 6 5" xfId="5613" xr:uid="{91639967-4773-4C63-AF3C-C60333B7425A}"/>
    <cellStyle name="Normal 10 2 2 6 5 2" xfId="5614" xr:uid="{5539A257-CD09-40A7-9550-CCF90CB280FF}"/>
    <cellStyle name="Normal 10 2 2 6 5 2 2" xfId="5615" xr:uid="{D20E28A3-633F-4C11-A01A-06DBEFB06773}"/>
    <cellStyle name="Normal 10 2 2 6 5 2 2 2" xfId="46757" xr:uid="{0DD0DF77-1694-46A1-8B70-ADD55D0E8F89}"/>
    <cellStyle name="Normal 10 2 2 6 5 2 2 3" xfId="33107" xr:uid="{42379748-E654-4A17-9BB5-0C41464D2355}"/>
    <cellStyle name="Normal 10 2 2 6 5 2 2 4" xfId="19544" xr:uid="{4000BF72-BDE4-4ECB-B8E7-7597D4DFDA6C}"/>
    <cellStyle name="Normal 10 2 2 6 5 2 3" xfId="46756" xr:uid="{5C27E78B-A48F-49C7-ADDF-EC36594769DB}"/>
    <cellStyle name="Normal 10 2 2 6 5 2 4" xfId="33106" xr:uid="{976C7654-32C2-4367-8736-E0D2AB78F553}"/>
    <cellStyle name="Normal 10 2 2 6 5 2 5" xfId="19543" xr:uid="{BD21F611-F437-4094-8437-66D14BA65788}"/>
    <cellStyle name="Normal 10 2 2 6 5 3" xfId="5616" xr:uid="{65E533E6-59D6-4256-AEC8-D83F855A3E39}"/>
    <cellStyle name="Normal 10 2 2 6 5 3 2" xfId="5617" xr:uid="{66E769A3-D201-4B28-89F4-357E369EEFCC}"/>
    <cellStyle name="Normal 10 2 2 6 5 3 2 2" xfId="46759" xr:uid="{659EB909-3B38-46E5-8B3D-517C8DCB222E}"/>
    <cellStyle name="Normal 10 2 2 6 5 3 2 3" xfId="33109" xr:uid="{B22882BB-7469-422E-88A1-8D4D0EF2D5DE}"/>
    <cellStyle name="Normal 10 2 2 6 5 3 2 4" xfId="19546" xr:uid="{B918916A-BA55-408E-A7B5-19EF6F622340}"/>
    <cellStyle name="Normal 10 2 2 6 5 3 3" xfId="46758" xr:uid="{B7A91FEA-74AE-4350-A5E7-EBB8C250EE7D}"/>
    <cellStyle name="Normal 10 2 2 6 5 3 4" xfId="33108" xr:uid="{27485FBD-77F2-4586-9F7F-230D0F82528D}"/>
    <cellStyle name="Normal 10 2 2 6 5 3 5" xfId="19545" xr:uid="{4804DC20-A68F-4883-9535-A0A99CF055C1}"/>
    <cellStyle name="Normal 10 2 2 6 5 4" xfId="5618" xr:uid="{5CEE7A76-7B05-4FE6-BACF-6E9E2A39C36B}"/>
    <cellStyle name="Normal 10 2 2 6 5 4 2" xfId="46760" xr:uid="{1B5BCCEE-9365-4D94-BC94-C0DDDF9A81FB}"/>
    <cellStyle name="Normal 10 2 2 6 5 4 3" xfId="33110" xr:uid="{EED48AE3-10F1-49C4-9596-CFC86F45165C}"/>
    <cellStyle name="Normal 10 2 2 6 5 4 4" xfId="19547" xr:uid="{85647420-F25D-4B32-9DA1-48D2F27E5358}"/>
    <cellStyle name="Normal 10 2 2 6 5 5" xfId="46755" xr:uid="{291282D3-EC60-4132-BA8F-6FF2322BFE56}"/>
    <cellStyle name="Normal 10 2 2 6 5 6" xfId="33105" xr:uid="{C65A6FFB-2BD4-46BE-B026-FBE2278ED508}"/>
    <cellStyle name="Normal 10 2 2 6 5 7" xfId="19542" xr:uid="{836837C5-56C3-451E-9E17-2D452425D740}"/>
    <cellStyle name="Normal 10 2 2 6 6" xfId="5619" xr:uid="{996A02A8-40F0-4367-9349-CFB610440459}"/>
    <cellStyle name="Normal 10 2 2 6 6 2" xfId="5620" xr:uid="{5799EAD8-B4FC-42AD-823D-23098C54DA50}"/>
    <cellStyle name="Normal 10 2 2 6 6 2 2" xfId="46762" xr:uid="{EEA87E74-D49F-42F9-87E4-5E82FF045125}"/>
    <cellStyle name="Normal 10 2 2 6 6 2 3" xfId="33112" xr:uid="{69EC5644-0CCD-4901-8D50-930EA1D26D4F}"/>
    <cellStyle name="Normal 10 2 2 6 6 2 4" xfId="19549" xr:uid="{A2A04C12-27B7-4708-B16C-E81D6FF7D0BE}"/>
    <cellStyle name="Normal 10 2 2 6 6 3" xfId="46761" xr:uid="{0291AE14-3A6D-43DC-979F-59D265976DFF}"/>
    <cellStyle name="Normal 10 2 2 6 6 4" xfId="33111" xr:uid="{71998857-91E9-44A6-930F-66F9DEBA1640}"/>
    <cellStyle name="Normal 10 2 2 6 6 5" xfId="19548" xr:uid="{F79F3E38-6F6A-4EE4-A5DC-D97E2FBC8149}"/>
    <cellStyle name="Normal 10 2 2 6 7" xfId="5621" xr:uid="{255FB956-8983-4536-8CC5-62DCF1D4C473}"/>
    <cellStyle name="Normal 10 2 2 6 7 2" xfId="5622" xr:uid="{FDD5F0B3-FD5E-4993-A664-163DE7734087}"/>
    <cellStyle name="Normal 10 2 2 6 7 2 2" xfId="46764" xr:uid="{AAFFBD8F-9A17-4E8B-AA0A-0B12630FE0B9}"/>
    <cellStyle name="Normal 10 2 2 6 7 2 3" xfId="33114" xr:uid="{7C23F9F7-1AC0-4C84-BFE8-F44CC3359D10}"/>
    <cellStyle name="Normal 10 2 2 6 7 2 4" xfId="19551" xr:uid="{042AFAA0-F4FC-4C34-9038-CF986318EF00}"/>
    <cellStyle name="Normal 10 2 2 6 7 3" xfId="46763" xr:uid="{1269ED9F-6E8D-47B7-92A1-AC4F62EB6893}"/>
    <cellStyle name="Normal 10 2 2 6 7 4" xfId="33113" xr:uid="{88E71D55-B840-457D-9AFF-D2F459A6D8D1}"/>
    <cellStyle name="Normal 10 2 2 6 7 5" xfId="19550" xr:uid="{F2627DE2-958D-4210-8700-8D42CE1BEB1A}"/>
    <cellStyle name="Normal 10 2 2 6 8" xfId="5623" xr:uid="{E86C84DA-5B8D-469E-96A3-5065E8E05F80}"/>
    <cellStyle name="Normal 10 2 2 6 8 2" xfId="46765" xr:uid="{30C30F2C-DC3C-473A-A63D-4F3EDCA0F467}"/>
    <cellStyle name="Normal 10 2 2 6 8 3" xfId="33115" xr:uid="{427101D5-ECD5-4DA8-927D-4F41F0824E39}"/>
    <cellStyle name="Normal 10 2 2 6 8 4" xfId="19552" xr:uid="{BAB5DBB4-AC8E-49BF-9F43-84BD85FF6472}"/>
    <cellStyle name="Normal 10 2 2 6 9" xfId="46730" xr:uid="{553AD583-A032-4049-81CC-B76B3FB0C0FF}"/>
    <cellStyle name="Normal 10 2 2 7" xfId="5624" xr:uid="{682DCBA7-5DD4-4DD0-8758-FF369295D3BA}"/>
    <cellStyle name="Normal 10 2 2 7 10" xfId="33116" xr:uid="{DA8AC561-1A1C-48ED-9F8D-BCEBBAA867EF}"/>
    <cellStyle name="Normal 10 2 2 7 11" xfId="19553" xr:uid="{E1EFB977-D5C0-45BF-AFC3-5F3DDEA430DE}"/>
    <cellStyle name="Normal 10 2 2 7 2" xfId="5625" xr:uid="{E7E1B4C0-974C-4BC5-A71D-7EEB1116B1BA}"/>
    <cellStyle name="Normal 10 2 2 7 2 2" xfId="5626" xr:uid="{B485DA42-1D6E-4602-832D-1B3C0ADEEAF2}"/>
    <cellStyle name="Normal 10 2 2 7 2 2 2" xfId="5627" xr:uid="{94593646-F98F-440D-868E-C8133935E3F5}"/>
    <cellStyle name="Normal 10 2 2 7 2 2 2 2" xfId="5628" xr:uid="{881A96DD-4634-4F81-9EFC-FF3CC5FBA410}"/>
    <cellStyle name="Normal 10 2 2 7 2 2 2 2 2" xfId="46770" xr:uid="{DA05B1AA-2F16-4B29-9462-8227447A8146}"/>
    <cellStyle name="Normal 10 2 2 7 2 2 2 2 3" xfId="33120" xr:uid="{2B931844-3967-423D-8E85-A02C276121E6}"/>
    <cellStyle name="Normal 10 2 2 7 2 2 2 2 4" xfId="19557" xr:uid="{D86C890A-FAAF-454B-BCE0-51A15E377CC6}"/>
    <cellStyle name="Normal 10 2 2 7 2 2 2 3" xfId="46769" xr:uid="{5F2A69E3-BD6A-4165-A283-0B6480A92075}"/>
    <cellStyle name="Normal 10 2 2 7 2 2 2 4" xfId="33119" xr:uid="{7B8A2782-681E-486C-A269-0916D593847D}"/>
    <cellStyle name="Normal 10 2 2 7 2 2 2 5" xfId="19556" xr:uid="{45DD3544-2EB0-40C5-A8D8-15116BD1C263}"/>
    <cellStyle name="Normal 10 2 2 7 2 2 3" xfId="5629" xr:uid="{7F04F117-A515-4185-B62C-CD6285894DC5}"/>
    <cellStyle name="Normal 10 2 2 7 2 2 3 2" xfId="5630" xr:uid="{15136B87-7F49-4FCA-B47A-B5987095EFD4}"/>
    <cellStyle name="Normal 10 2 2 7 2 2 3 2 2" xfId="46772" xr:uid="{E70FFD01-EC09-4FE5-A1E1-3BADC5D3F1A4}"/>
    <cellStyle name="Normal 10 2 2 7 2 2 3 2 3" xfId="33122" xr:uid="{5E3F65FE-4F74-4A11-862B-FA61C632CCBD}"/>
    <cellStyle name="Normal 10 2 2 7 2 2 3 2 4" xfId="19559" xr:uid="{437D95B8-6B3E-4871-A274-E44DD28CBA23}"/>
    <cellStyle name="Normal 10 2 2 7 2 2 3 3" xfId="46771" xr:uid="{DB4A7929-6404-4E44-A9A4-AD63A8FCDBEB}"/>
    <cellStyle name="Normal 10 2 2 7 2 2 3 4" xfId="33121" xr:uid="{E8D6B8B2-8A44-4756-8525-EB71FA5C2CC4}"/>
    <cellStyle name="Normal 10 2 2 7 2 2 3 5" xfId="19558" xr:uid="{DEC0E2AF-E656-4F8F-8444-AEE6724CCD45}"/>
    <cellStyle name="Normal 10 2 2 7 2 2 4" xfId="5631" xr:uid="{7767E383-1C43-45E2-BAC2-BDA946E06F8A}"/>
    <cellStyle name="Normal 10 2 2 7 2 2 4 2" xfId="46773" xr:uid="{04603909-D5A5-45B0-B82B-8CF001230142}"/>
    <cellStyle name="Normal 10 2 2 7 2 2 4 3" xfId="33123" xr:uid="{CFE0D590-4C9A-47B1-B35E-51FA79D5D07D}"/>
    <cellStyle name="Normal 10 2 2 7 2 2 4 4" xfId="19560" xr:uid="{7B2602E7-6F80-4548-97AB-BF4549FC29AA}"/>
    <cellStyle name="Normal 10 2 2 7 2 2 5" xfId="46768" xr:uid="{C7D6C7F4-FCA4-41FE-84A9-247134C5EC26}"/>
    <cellStyle name="Normal 10 2 2 7 2 2 6" xfId="33118" xr:uid="{EF5CA9C2-942E-47EC-8D66-E053CC0BDAD5}"/>
    <cellStyle name="Normal 10 2 2 7 2 2 7" xfId="19555" xr:uid="{9A978AD6-8FF6-4195-BE89-5B8D9150A3B5}"/>
    <cellStyle name="Normal 10 2 2 7 2 3" xfId="5632" xr:uid="{5005E8B6-9147-4A2A-9DC4-E4374D3CD3B2}"/>
    <cellStyle name="Normal 10 2 2 7 2 3 2" xfId="5633" xr:uid="{698D2B0A-6AC8-44DA-B104-4E70725142BA}"/>
    <cellStyle name="Normal 10 2 2 7 2 3 2 2" xfId="46775" xr:uid="{E907C932-5C01-4E97-9767-881BABFCAD45}"/>
    <cellStyle name="Normal 10 2 2 7 2 3 2 3" xfId="33125" xr:uid="{F83BA85D-BFE9-4B31-A322-89B715CC7928}"/>
    <cellStyle name="Normal 10 2 2 7 2 3 2 4" xfId="19562" xr:uid="{0E69624A-3328-435F-9D14-BE32F46E2C5C}"/>
    <cellStyle name="Normal 10 2 2 7 2 3 3" xfId="46774" xr:uid="{08253FC7-8E67-44F6-99A5-027B1B3F169E}"/>
    <cellStyle name="Normal 10 2 2 7 2 3 4" xfId="33124" xr:uid="{55C81784-59A2-4C1C-AA38-6146CC6F85ED}"/>
    <cellStyle name="Normal 10 2 2 7 2 3 5" xfId="19561" xr:uid="{EC304F17-0CAF-44E3-AE45-1FFD5BDE0B44}"/>
    <cellStyle name="Normal 10 2 2 7 2 4" xfId="5634" xr:uid="{F4CEF484-27E5-483A-A62C-AAA65710FFA6}"/>
    <cellStyle name="Normal 10 2 2 7 2 4 2" xfId="5635" xr:uid="{F2AC29A9-60AE-4B96-ADE0-EB2B5D0CC264}"/>
    <cellStyle name="Normal 10 2 2 7 2 4 2 2" xfId="46777" xr:uid="{3C5527BA-5A8E-49D6-874F-BA9C9C5F580D}"/>
    <cellStyle name="Normal 10 2 2 7 2 4 2 3" xfId="33127" xr:uid="{B6DF9E05-FDA5-4C15-9EEE-A542FC1B13CB}"/>
    <cellStyle name="Normal 10 2 2 7 2 4 2 4" xfId="19564" xr:uid="{C50DAA24-5840-46D0-9EA5-98144BCDE1A3}"/>
    <cellStyle name="Normal 10 2 2 7 2 4 3" xfId="46776" xr:uid="{9D5CF2EB-FE48-4327-AE12-25DF836174B6}"/>
    <cellStyle name="Normal 10 2 2 7 2 4 4" xfId="33126" xr:uid="{FC59D58C-3D40-4F7A-A04A-13833EB812B2}"/>
    <cellStyle name="Normal 10 2 2 7 2 4 5" xfId="19563" xr:uid="{CC3B81DB-7967-4CED-9873-441C4BA0253F}"/>
    <cellStyle name="Normal 10 2 2 7 2 5" xfId="5636" xr:uid="{73AE96AE-87F5-4E24-8276-478A4B9A7F2A}"/>
    <cellStyle name="Normal 10 2 2 7 2 5 2" xfId="46778" xr:uid="{6225666C-16DA-4684-87E8-31DC7EECD40F}"/>
    <cellStyle name="Normal 10 2 2 7 2 5 3" xfId="33128" xr:uid="{A1F84BFF-44BF-43FA-AD2E-B82520726414}"/>
    <cellStyle name="Normal 10 2 2 7 2 5 4" xfId="19565" xr:uid="{7940735C-32F4-46C1-8CD6-7FDA7380F2B6}"/>
    <cellStyle name="Normal 10 2 2 7 2 6" xfId="46767" xr:uid="{4E4AD62D-F558-4DAE-9462-4507FAB94B00}"/>
    <cellStyle name="Normal 10 2 2 7 2 7" xfId="33117" xr:uid="{F2980FC9-3A70-4FE0-AC21-0B06E570C001}"/>
    <cellStyle name="Normal 10 2 2 7 2 8" xfId="19554" xr:uid="{018377E9-5232-4464-BAF5-FDD36ACDF4A7}"/>
    <cellStyle name="Normal 10 2 2 7 3" xfId="5637" xr:uid="{24C95AA6-F514-4512-BD6C-C3D57F2CB2FA}"/>
    <cellStyle name="Normal 10 2 2 7 3 2" xfId="5638" xr:uid="{7DC928C3-5BE9-4AF5-A733-96B5668FEDBF}"/>
    <cellStyle name="Normal 10 2 2 7 3 2 2" xfId="5639" xr:uid="{090A0241-3A6D-457C-AE71-8FDDB0B02571}"/>
    <cellStyle name="Normal 10 2 2 7 3 2 2 2" xfId="46781" xr:uid="{A0DD594A-84D3-41DD-A1DA-F36EB6DA0748}"/>
    <cellStyle name="Normal 10 2 2 7 3 2 2 3" xfId="33131" xr:uid="{76101427-93B1-470E-88D0-F6CC39FED725}"/>
    <cellStyle name="Normal 10 2 2 7 3 2 2 4" xfId="19568" xr:uid="{4A00244E-6AD2-4928-AD08-2D0240D6111B}"/>
    <cellStyle name="Normal 10 2 2 7 3 2 3" xfId="46780" xr:uid="{5D008CAB-43F8-405B-91C2-7C053BDBA9E4}"/>
    <cellStyle name="Normal 10 2 2 7 3 2 4" xfId="33130" xr:uid="{8EFBC778-AD65-4C83-9944-39BE7D560CE2}"/>
    <cellStyle name="Normal 10 2 2 7 3 2 5" xfId="19567" xr:uid="{2A4EE3C3-CE0B-4FE2-ADC9-925742A4C2A6}"/>
    <cellStyle name="Normal 10 2 2 7 3 3" xfId="5640" xr:uid="{10079A1D-E090-4175-B47D-5E3FA8BBB352}"/>
    <cellStyle name="Normal 10 2 2 7 3 3 2" xfId="5641" xr:uid="{351D48F9-2246-47CA-B8B0-AE2F942633AE}"/>
    <cellStyle name="Normal 10 2 2 7 3 3 2 2" xfId="46783" xr:uid="{08D55D7F-9329-423D-8BA5-A5F81BB13474}"/>
    <cellStyle name="Normal 10 2 2 7 3 3 2 3" xfId="33133" xr:uid="{D25198F0-36F4-458D-AE4E-7340171EEE60}"/>
    <cellStyle name="Normal 10 2 2 7 3 3 2 4" xfId="19570" xr:uid="{C12284CA-A844-4F74-B23B-A0A52FA416AD}"/>
    <cellStyle name="Normal 10 2 2 7 3 3 3" xfId="46782" xr:uid="{F752B79F-ACF3-4E6D-9B87-54A3DE37D270}"/>
    <cellStyle name="Normal 10 2 2 7 3 3 4" xfId="33132" xr:uid="{3225E5E2-A573-4756-9FCF-CEDBAD2AFA49}"/>
    <cellStyle name="Normal 10 2 2 7 3 3 5" xfId="19569" xr:uid="{F48A17A1-75E0-422D-B422-3483BA5AEDE3}"/>
    <cellStyle name="Normal 10 2 2 7 3 4" xfId="5642" xr:uid="{899EA86C-4977-4062-AFCC-0B0652CF6E54}"/>
    <cellStyle name="Normal 10 2 2 7 3 4 2" xfId="46784" xr:uid="{22F2EA8B-7A8E-4250-95A3-5307F7E1AB45}"/>
    <cellStyle name="Normal 10 2 2 7 3 4 3" xfId="33134" xr:uid="{25EADE07-5DE2-4415-92A4-1A9CAE507FA7}"/>
    <cellStyle name="Normal 10 2 2 7 3 4 4" xfId="19571" xr:uid="{6BB47DCB-9885-41CA-9DB3-AEDEB6723D46}"/>
    <cellStyle name="Normal 10 2 2 7 3 5" xfId="46779" xr:uid="{D7C1A6C7-1ADB-4CE3-9ED2-5CBDE5A34F71}"/>
    <cellStyle name="Normal 10 2 2 7 3 6" xfId="33129" xr:uid="{2BCF5897-29F3-4676-8E4E-B77AAF7E91B8}"/>
    <cellStyle name="Normal 10 2 2 7 3 7" xfId="19566" xr:uid="{1DFEFC84-B11E-48EC-AACF-1D26B70B13EF}"/>
    <cellStyle name="Normal 10 2 2 7 4" xfId="5643" xr:uid="{A7923A0A-407A-4686-9812-31A1918148E3}"/>
    <cellStyle name="Normal 10 2 2 7 4 2" xfId="5644" xr:uid="{EB439498-2777-4D21-9D88-4926B67ABA04}"/>
    <cellStyle name="Normal 10 2 2 7 4 2 2" xfId="5645" xr:uid="{D70B08B5-CAB1-4C2D-A111-ED28B28C3D30}"/>
    <cellStyle name="Normal 10 2 2 7 4 2 2 2" xfId="46787" xr:uid="{A03674A9-BBE1-4928-9D16-1DA85F6BDAD8}"/>
    <cellStyle name="Normal 10 2 2 7 4 2 2 3" xfId="33137" xr:uid="{F7A9A26C-D17C-4E72-A4C1-586B8D4F2015}"/>
    <cellStyle name="Normal 10 2 2 7 4 2 2 4" xfId="19574" xr:uid="{B36F6FAB-5E27-460F-A200-5973BAE52125}"/>
    <cellStyle name="Normal 10 2 2 7 4 2 3" xfId="46786" xr:uid="{69BFAA1F-493E-460E-96AB-4177CA90D221}"/>
    <cellStyle name="Normal 10 2 2 7 4 2 4" xfId="33136" xr:uid="{8CBB07CE-616D-4F5F-849B-C54000B82492}"/>
    <cellStyle name="Normal 10 2 2 7 4 2 5" xfId="19573" xr:uid="{3EA84C91-1CC8-4631-9E46-2EE90BB5B16D}"/>
    <cellStyle name="Normal 10 2 2 7 4 3" xfId="5646" xr:uid="{2CCF7FC9-4C5F-4101-86A1-708D571E1FD2}"/>
    <cellStyle name="Normal 10 2 2 7 4 3 2" xfId="5647" xr:uid="{9D60E532-FBCF-41FB-93F5-2F873A032AB2}"/>
    <cellStyle name="Normal 10 2 2 7 4 3 2 2" xfId="46789" xr:uid="{6A4E91C7-AA01-4438-A048-4F9C01206AD1}"/>
    <cellStyle name="Normal 10 2 2 7 4 3 2 3" xfId="33139" xr:uid="{EA775A2F-F37E-4067-9140-CE78E5C64450}"/>
    <cellStyle name="Normal 10 2 2 7 4 3 2 4" xfId="19576" xr:uid="{29EED941-1D1E-4B75-B9E3-513472934404}"/>
    <cellStyle name="Normal 10 2 2 7 4 3 3" xfId="46788" xr:uid="{8B332E8D-66DF-4677-A56F-BFC9E0FF03DC}"/>
    <cellStyle name="Normal 10 2 2 7 4 3 4" xfId="33138" xr:uid="{7A6F77A9-2DA3-4DE5-B2A4-977F4563AF21}"/>
    <cellStyle name="Normal 10 2 2 7 4 3 5" xfId="19575" xr:uid="{ACC35F88-48D1-416A-88FF-2FE021642082}"/>
    <cellStyle name="Normal 10 2 2 7 4 4" xfId="5648" xr:uid="{C6768CB2-4896-4256-965C-C8F3916E7D11}"/>
    <cellStyle name="Normal 10 2 2 7 4 4 2" xfId="46790" xr:uid="{8A360672-6B85-4941-B97D-2CB0AD7A6193}"/>
    <cellStyle name="Normal 10 2 2 7 4 4 3" xfId="33140" xr:uid="{FEE4107F-09BE-463A-849F-8715044C3922}"/>
    <cellStyle name="Normal 10 2 2 7 4 4 4" xfId="19577" xr:uid="{4D5CF6DD-1823-4C19-9CBC-D1EC59B58869}"/>
    <cellStyle name="Normal 10 2 2 7 4 5" xfId="46785" xr:uid="{7E20F00E-E404-436A-9143-BAA96EF72881}"/>
    <cellStyle name="Normal 10 2 2 7 4 6" xfId="33135" xr:uid="{52BC4551-9CFF-4FC4-B28C-B52ED74A7753}"/>
    <cellStyle name="Normal 10 2 2 7 4 7" xfId="19572" xr:uid="{F873E014-AB26-490B-90A9-06386E98ECBB}"/>
    <cellStyle name="Normal 10 2 2 7 5" xfId="5649" xr:uid="{A20FFA57-1DFB-49BC-AB69-2367923B812F}"/>
    <cellStyle name="Normal 10 2 2 7 5 2" xfId="5650" xr:uid="{1FA407FC-31F9-4A57-8D08-82279E6C181D}"/>
    <cellStyle name="Normal 10 2 2 7 5 2 2" xfId="5651" xr:uid="{4B0AA79E-0477-4310-8A09-689CE39F2845}"/>
    <cellStyle name="Normal 10 2 2 7 5 2 2 2" xfId="46793" xr:uid="{BCCD8F3F-AE64-45B9-9C75-B17471C94D63}"/>
    <cellStyle name="Normal 10 2 2 7 5 2 2 3" xfId="33143" xr:uid="{382009DD-A288-48BC-8D06-B32933E1E94F}"/>
    <cellStyle name="Normal 10 2 2 7 5 2 2 4" xfId="19580" xr:uid="{19F47333-2D66-4A89-9B21-E158E7F54CB3}"/>
    <cellStyle name="Normal 10 2 2 7 5 2 3" xfId="46792" xr:uid="{94FF91E5-6EF7-41BF-9FF6-D9D78F4AFE5F}"/>
    <cellStyle name="Normal 10 2 2 7 5 2 4" xfId="33142" xr:uid="{FF56816B-5EDB-46D7-BC03-07D24C754056}"/>
    <cellStyle name="Normal 10 2 2 7 5 2 5" xfId="19579" xr:uid="{BBE68EB3-CB9C-41A5-9D78-3654C8AD5B53}"/>
    <cellStyle name="Normal 10 2 2 7 5 3" xfId="5652" xr:uid="{20E6F57E-AB61-4672-A65E-E1BAB4798EC8}"/>
    <cellStyle name="Normal 10 2 2 7 5 3 2" xfId="5653" xr:uid="{5583F48C-6934-4AC2-B9D4-85A12C9C46AF}"/>
    <cellStyle name="Normal 10 2 2 7 5 3 2 2" xfId="46795" xr:uid="{4742EC8D-89C3-497C-B896-DE2EED6945A4}"/>
    <cellStyle name="Normal 10 2 2 7 5 3 2 3" xfId="33145" xr:uid="{436D1990-20B5-4167-B21B-15979A2C715F}"/>
    <cellStyle name="Normal 10 2 2 7 5 3 2 4" xfId="19582" xr:uid="{1547F6E1-B21B-4A5F-8CB4-89BD942DF978}"/>
    <cellStyle name="Normal 10 2 2 7 5 3 3" xfId="46794" xr:uid="{001D7DE3-F195-4E55-ABF2-3246C07C1A6D}"/>
    <cellStyle name="Normal 10 2 2 7 5 3 4" xfId="33144" xr:uid="{8B0F4228-9035-482C-B8FD-8E506EE0D437}"/>
    <cellStyle name="Normal 10 2 2 7 5 3 5" xfId="19581" xr:uid="{6FF108E3-DE91-4956-A120-10D9D803003D}"/>
    <cellStyle name="Normal 10 2 2 7 5 4" xfId="5654" xr:uid="{564A5F4B-1A95-4FAD-81F2-68C1CC65C94D}"/>
    <cellStyle name="Normal 10 2 2 7 5 4 2" xfId="46796" xr:uid="{4B7E2119-867A-486C-B00A-BC75962A8591}"/>
    <cellStyle name="Normal 10 2 2 7 5 4 3" xfId="33146" xr:uid="{1779191E-CCD9-403B-8A0B-3F7D40A22F2F}"/>
    <cellStyle name="Normal 10 2 2 7 5 4 4" xfId="19583" xr:uid="{8A938061-7EDD-4AE2-B1E1-17A82E00117A}"/>
    <cellStyle name="Normal 10 2 2 7 5 5" xfId="46791" xr:uid="{FC87ABC4-B61F-41A4-9163-B15E4FA68598}"/>
    <cellStyle name="Normal 10 2 2 7 5 6" xfId="33141" xr:uid="{9F14929F-7415-4AD0-85CE-2ECF3848191B}"/>
    <cellStyle name="Normal 10 2 2 7 5 7" xfId="19578" xr:uid="{962FF0C3-C799-4F0F-A3FF-F62D2BC887F0}"/>
    <cellStyle name="Normal 10 2 2 7 6" xfId="5655" xr:uid="{F2E7ED47-0607-43D6-9666-7E2D5822CAFA}"/>
    <cellStyle name="Normal 10 2 2 7 6 2" xfId="5656" xr:uid="{7071A4C8-AD49-4F37-833C-F9D785624DCF}"/>
    <cellStyle name="Normal 10 2 2 7 6 2 2" xfId="46798" xr:uid="{ED51A236-A23B-4700-B726-54FA5E48B251}"/>
    <cellStyle name="Normal 10 2 2 7 6 2 3" xfId="33148" xr:uid="{9ECAF89B-9FE7-496C-9C5D-64F5A9094745}"/>
    <cellStyle name="Normal 10 2 2 7 6 2 4" xfId="19585" xr:uid="{F06FD36A-9336-437E-9FA7-328F7A919F19}"/>
    <cellStyle name="Normal 10 2 2 7 6 3" xfId="46797" xr:uid="{D1FFCDBA-DD42-47A2-8ACF-FAF1AD3E65E4}"/>
    <cellStyle name="Normal 10 2 2 7 6 4" xfId="33147" xr:uid="{C99E92E8-C54C-4C56-9CC7-00DA0703D345}"/>
    <cellStyle name="Normal 10 2 2 7 6 5" xfId="19584" xr:uid="{96579F07-55A7-4FEC-9A8F-9274EE851940}"/>
    <cellStyle name="Normal 10 2 2 7 7" xfId="5657" xr:uid="{68A51A2A-5904-4335-BEFF-157111CC7764}"/>
    <cellStyle name="Normal 10 2 2 7 7 2" xfId="5658" xr:uid="{02B06C07-8EF0-485D-96B1-7E50E63882B9}"/>
    <cellStyle name="Normal 10 2 2 7 7 2 2" xfId="46800" xr:uid="{AAACF33E-13AC-42DA-87B4-DEDE0089550F}"/>
    <cellStyle name="Normal 10 2 2 7 7 2 3" xfId="33150" xr:uid="{D2082EE6-B935-4E6E-ACDA-DED6D2861951}"/>
    <cellStyle name="Normal 10 2 2 7 7 2 4" xfId="19587" xr:uid="{B86B5482-B9D4-4E02-BC89-9AEFA5CB3A33}"/>
    <cellStyle name="Normal 10 2 2 7 7 3" xfId="46799" xr:uid="{236C227F-CC10-47F5-9E8C-995967949957}"/>
    <cellStyle name="Normal 10 2 2 7 7 4" xfId="33149" xr:uid="{AF526196-4216-4D34-A058-C1A17C035121}"/>
    <cellStyle name="Normal 10 2 2 7 7 5" xfId="19586" xr:uid="{0A3A9B53-1342-4351-B43A-7302166CB7B5}"/>
    <cellStyle name="Normal 10 2 2 7 8" xfId="5659" xr:uid="{3466D14B-B25E-4264-A2EF-4BCBB3AD353C}"/>
    <cellStyle name="Normal 10 2 2 7 8 2" xfId="46801" xr:uid="{9B383F8B-5487-4049-A547-754B246E56E2}"/>
    <cellStyle name="Normal 10 2 2 7 8 3" xfId="33151" xr:uid="{DF277CA4-B4CF-44DC-B46F-5FF687553D19}"/>
    <cellStyle name="Normal 10 2 2 7 8 4" xfId="19588" xr:uid="{938370EA-9CA1-4EF7-8951-AEB1F5D3C433}"/>
    <cellStyle name="Normal 10 2 2 7 9" xfId="46766" xr:uid="{31702B91-B212-4BDA-B6F6-5FB26BC36376}"/>
    <cellStyle name="Normal 10 2 2 8" xfId="5660" xr:uid="{EBF9BB2C-7E05-49C9-83F2-214B24EAD3FD}"/>
    <cellStyle name="Normal 10 2 2 8 2" xfId="5661" xr:uid="{0BCACEE9-67AE-4B6C-81E8-003858928331}"/>
    <cellStyle name="Normal 10 2 2 8 2 2" xfId="5662" xr:uid="{ECE51D46-C640-4234-BB6A-29341DAE20A9}"/>
    <cellStyle name="Normal 10 2 2 8 2 2 2" xfId="5663" xr:uid="{8133A63A-BB9F-48B5-A32E-4597050CBC3E}"/>
    <cellStyle name="Normal 10 2 2 8 2 2 2 2" xfId="46805" xr:uid="{FF480C99-8063-4C67-9E69-D45AF343A825}"/>
    <cellStyle name="Normal 10 2 2 8 2 2 2 3" xfId="33155" xr:uid="{93581F54-9AF5-4004-B1F3-5389B7B30F30}"/>
    <cellStyle name="Normal 10 2 2 8 2 2 2 4" xfId="19592" xr:uid="{2961F31A-B6C9-4416-8859-62BC8688DDCE}"/>
    <cellStyle name="Normal 10 2 2 8 2 2 3" xfId="46804" xr:uid="{AB2011FA-76F6-4BB2-A151-D2EECE040339}"/>
    <cellStyle name="Normal 10 2 2 8 2 2 4" xfId="33154" xr:uid="{A4BA5BFF-FF20-45FA-8CB0-C6977B555094}"/>
    <cellStyle name="Normal 10 2 2 8 2 2 5" xfId="19591" xr:uid="{120507AF-FE49-43C2-BE52-D99AE334879B}"/>
    <cellStyle name="Normal 10 2 2 8 2 3" xfId="5664" xr:uid="{66774CA4-9613-4F8A-8081-F5F54EB246BC}"/>
    <cellStyle name="Normal 10 2 2 8 2 3 2" xfId="5665" xr:uid="{29935B40-CA26-442E-BF1F-46A0AD91ADD2}"/>
    <cellStyle name="Normal 10 2 2 8 2 3 2 2" xfId="46807" xr:uid="{483E3841-270D-4EAB-9261-7A13A189615E}"/>
    <cellStyle name="Normal 10 2 2 8 2 3 2 3" xfId="33157" xr:uid="{44DB1320-1ED8-4A4C-BFEB-D2AE72DB6AE5}"/>
    <cellStyle name="Normal 10 2 2 8 2 3 2 4" xfId="19594" xr:uid="{DDE6C95C-DB24-49BF-9E1B-88410568FB6D}"/>
    <cellStyle name="Normal 10 2 2 8 2 3 3" xfId="46806" xr:uid="{105AC479-0C09-40BA-8D84-253A27165B27}"/>
    <cellStyle name="Normal 10 2 2 8 2 3 4" xfId="33156" xr:uid="{49F867BD-1F58-4D45-A19A-517D13160041}"/>
    <cellStyle name="Normal 10 2 2 8 2 3 5" xfId="19593" xr:uid="{327AF2B1-9367-461F-8E3A-4940B02F9222}"/>
    <cellStyle name="Normal 10 2 2 8 2 4" xfId="5666" xr:uid="{E1BF6BE3-F3F6-4288-8068-0CE433804301}"/>
    <cellStyle name="Normal 10 2 2 8 2 4 2" xfId="46808" xr:uid="{38C2292D-9B28-47A4-B388-6F519D57D822}"/>
    <cellStyle name="Normal 10 2 2 8 2 4 3" xfId="33158" xr:uid="{0C1C52D8-8E93-456A-9457-3B3E26652DD8}"/>
    <cellStyle name="Normal 10 2 2 8 2 4 4" xfId="19595" xr:uid="{DFE9223F-D1FA-4E51-836F-E9739C87F0D6}"/>
    <cellStyle name="Normal 10 2 2 8 2 5" xfId="46803" xr:uid="{661EDD4D-4526-45B4-9C8B-647E929A91E6}"/>
    <cellStyle name="Normal 10 2 2 8 2 6" xfId="33153" xr:uid="{69303A48-FADE-4EA5-B5E5-459EC824C441}"/>
    <cellStyle name="Normal 10 2 2 8 2 7" xfId="19590" xr:uid="{89604B33-CECC-449C-BE78-0AEC073E120A}"/>
    <cellStyle name="Normal 10 2 2 8 3" xfId="5667" xr:uid="{EF1ABF08-B3B9-4DFA-B3CB-5E897F02170E}"/>
    <cellStyle name="Normal 10 2 2 8 3 2" xfId="5668" xr:uid="{96D2595D-BEDD-4C58-87D9-70E0CB4CCEC0}"/>
    <cellStyle name="Normal 10 2 2 8 3 2 2" xfId="5669" xr:uid="{E7821ABE-B12E-49F4-B091-792568072BA5}"/>
    <cellStyle name="Normal 10 2 2 8 3 2 2 2" xfId="46811" xr:uid="{37932537-FE88-438B-B7FD-2ED8135F0DF2}"/>
    <cellStyle name="Normal 10 2 2 8 3 2 2 3" xfId="33161" xr:uid="{3F221906-B31C-418D-A2FE-3108B3C2BCDB}"/>
    <cellStyle name="Normal 10 2 2 8 3 2 2 4" xfId="19598" xr:uid="{6B5B3BAD-7B45-47CA-A4BB-CD2BB76FB9DB}"/>
    <cellStyle name="Normal 10 2 2 8 3 2 3" xfId="46810" xr:uid="{5DB07F09-D6C3-47BC-8C0D-1ED0CB93F8D7}"/>
    <cellStyle name="Normal 10 2 2 8 3 2 4" xfId="33160" xr:uid="{81905B84-2E4B-42E8-82E8-72650050C6BD}"/>
    <cellStyle name="Normal 10 2 2 8 3 2 5" xfId="19597" xr:uid="{DF6B3FFB-6057-4DF5-A100-758C0936EED8}"/>
    <cellStyle name="Normal 10 2 2 8 3 3" xfId="5670" xr:uid="{6479D070-49F0-44C7-9443-9A029E65AC2B}"/>
    <cellStyle name="Normal 10 2 2 8 3 3 2" xfId="5671" xr:uid="{971F249E-F5F6-4721-982F-5870F08D9950}"/>
    <cellStyle name="Normal 10 2 2 8 3 3 2 2" xfId="46813" xr:uid="{C7A846EE-F463-46E9-8CDC-1FB8FB55C543}"/>
    <cellStyle name="Normal 10 2 2 8 3 3 2 3" xfId="33163" xr:uid="{FE13B985-52FE-4998-9801-77BBD77EC692}"/>
    <cellStyle name="Normal 10 2 2 8 3 3 2 4" xfId="19600" xr:uid="{CCAD3847-9E5D-496A-8F16-FA859A45F011}"/>
    <cellStyle name="Normal 10 2 2 8 3 3 3" xfId="46812" xr:uid="{8459C72B-4587-4680-96F1-92597C85FFAD}"/>
    <cellStyle name="Normal 10 2 2 8 3 3 4" xfId="33162" xr:uid="{8BFFF698-9A44-4173-9AEF-A9D47E11A1D4}"/>
    <cellStyle name="Normal 10 2 2 8 3 3 5" xfId="19599" xr:uid="{89E495D8-E71C-4DEB-9CEA-944D43097870}"/>
    <cellStyle name="Normal 10 2 2 8 3 4" xfId="5672" xr:uid="{05451D1F-CF4E-4FFA-BBBC-85C01A4CE8ED}"/>
    <cellStyle name="Normal 10 2 2 8 3 4 2" xfId="46814" xr:uid="{F94F91F6-18C2-4435-90C3-C0F9E36C37DA}"/>
    <cellStyle name="Normal 10 2 2 8 3 4 3" xfId="33164" xr:uid="{8B669EA3-EBC5-4F91-8882-7A270012AD8C}"/>
    <cellStyle name="Normal 10 2 2 8 3 4 4" xfId="19601" xr:uid="{2CCF5DE1-D2E1-456E-8810-0F0A5543D790}"/>
    <cellStyle name="Normal 10 2 2 8 3 5" xfId="46809" xr:uid="{A3939562-BEB4-4D94-8876-19F40D5F5305}"/>
    <cellStyle name="Normal 10 2 2 8 3 6" xfId="33159" xr:uid="{36C41533-D8A2-46BB-B6F1-50D60F28D0C7}"/>
    <cellStyle name="Normal 10 2 2 8 3 7" xfId="19596" xr:uid="{81BBF2EA-9F32-4CBC-8E81-889701B52B8B}"/>
    <cellStyle name="Normal 10 2 2 8 4" xfId="5673" xr:uid="{48ACB232-1E0E-41E6-8EB9-1244F05898AA}"/>
    <cellStyle name="Normal 10 2 2 8 4 2" xfId="5674" xr:uid="{C446D69E-5303-49C3-973B-A3B7286EE831}"/>
    <cellStyle name="Normal 10 2 2 8 4 2 2" xfId="46816" xr:uid="{DA5727CB-10C5-44BD-8A9E-5054F5DAA1B9}"/>
    <cellStyle name="Normal 10 2 2 8 4 2 3" xfId="33166" xr:uid="{3A93FB90-763E-483F-8817-0468A5D8CFEC}"/>
    <cellStyle name="Normal 10 2 2 8 4 2 4" xfId="19603" xr:uid="{84EEDB4F-A372-4561-A50F-0574F53B915E}"/>
    <cellStyle name="Normal 10 2 2 8 4 3" xfId="46815" xr:uid="{A208B207-9233-4FF5-88D3-E5856F7F11E3}"/>
    <cellStyle name="Normal 10 2 2 8 4 4" xfId="33165" xr:uid="{B42B4DEE-A98E-4993-9C8F-28BC1BACDA40}"/>
    <cellStyle name="Normal 10 2 2 8 4 5" xfId="19602" xr:uid="{8A854706-2467-44E4-B311-E20B2F8491B7}"/>
    <cellStyle name="Normal 10 2 2 8 5" xfId="5675" xr:uid="{0616B5AF-16B8-4596-98AE-25E8B93E2A07}"/>
    <cellStyle name="Normal 10 2 2 8 5 2" xfId="5676" xr:uid="{7C5AD564-3D8A-4545-886B-D2B4C4C60ED2}"/>
    <cellStyle name="Normal 10 2 2 8 5 2 2" xfId="46818" xr:uid="{1D0BBF3C-53A2-44D8-8DFC-FB12BB7A92F8}"/>
    <cellStyle name="Normal 10 2 2 8 5 2 3" xfId="33168" xr:uid="{2CCB1A4B-DC52-463D-96D1-22BE54C7FAAE}"/>
    <cellStyle name="Normal 10 2 2 8 5 2 4" xfId="19605" xr:uid="{8FADDEA2-3A3D-4AB8-AB93-E45BC2A452D8}"/>
    <cellStyle name="Normal 10 2 2 8 5 3" xfId="46817" xr:uid="{80E6970C-0CDE-4047-89FD-B0E3AC1AB8A0}"/>
    <cellStyle name="Normal 10 2 2 8 5 4" xfId="33167" xr:uid="{22A6EE8F-0A30-445A-9CD9-7169CED97F67}"/>
    <cellStyle name="Normal 10 2 2 8 5 5" xfId="19604" xr:uid="{EA1EC2F8-0A3A-4A94-AAC0-1157E0CA8595}"/>
    <cellStyle name="Normal 10 2 2 8 6" xfId="5677" xr:uid="{022B2EA8-22D4-4D15-9580-E7140F2E12B8}"/>
    <cellStyle name="Normal 10 2 2 8 6 2" xfId="46819" xr:uid="{514B2E97-0DD0-48BD-AAAD-CA719F855C28}"/>
    <cellStyle name="Normal 10 2 2 8 6 3" xfId="33169" xr:uid="{7D417393-76F6-474A-B7A7-34C7313A991F}"/>
    <cellStyle name="Normal 10 2 2 8 6 4" xfId="19606" xr:uid="{41DE4E8D-B8B7-471B-971C-AE0BDDBBD5F9}"/>
    <cellStyle name="Normal 10 2 2 8 7" xfId="46802" xr:uid="{B45494B4-AC71-4D02-B9EF-9639227E0514}"/>
    <cellStyle name="Normal 10 2 2 8 8" xfId="33152" xr:uid="{16334623-CF45-4ADF-894D-0ECFC2BA6A55}"/>
    <cellStyle name="Normal 10 2 2 8 9" xfId="19589" xr:uid="{6315F05B-2FB3-4282-A4A9-0385C7F4E5F8}"/>
    <cellStyle name="Normal 10 2 2 9" xfId="5678" xr:uid="{62A0C8CD-F7D9-4632-9D5E-41C4B61059F8}"/>
    <cellStyle name="Normal 10 2 2 9 2" xfId="5679" xr:uid="{927F3B5F-D738-4037-B643-00A9E0E6EF39}"/>
    <cellStyle name="Normal 10 2 2 9 2 2" xfId="5680" xr:uid="{D87C1583-1BF2-4198-A053-5B082767A13B}"/>
    <cellStyle name="Normal 10 2 2 9 2 2 2" xfId="5681" xr:uid="{28450E4C-630C-40A5-9788-38C4274D06A1}"/>
    <cellStyle name="Normal 10 2 2 9 2 2 2 2" xfId="46823" xr:uid="{89291006-AC66-4F34-987B-F65BC302B023}"/>
    <cellStyle name="Normal 10 2 2 9 2 2 2 3" xfId="33173" xr:uid="{21184A21-1FDB-43E6-9DC7-B1D69721955B}"/>
    <cellStyle name="Normal 10 2 2 9 2 2 2 4" xfId="19610" xr:uid="{011D3B6A-13B8-4773-88F3-BD59FE9B7850}"/>
    <cellStyle name="Normal 10 2 2 9 2 2 3" xfId="46822" xr:uid="{F3F1E8C8-616E-483D-9F04-9A683D759D3C}"/>
    <cellStyle name="Normal 10 2 2 9 2 2 4" xfId="33172" xr:uid="{CDB1AE64-6D14-43EE-8917-E4FC74520D1B}"/>
    <cellStyle name="Normal 10 2 2 9 2 2 5" xfId="19609" xr:uid="{FECE816E-57C8-4893-A934-EA0A532EA514}"/>
    <cellStyle name="Normal 10 2 2 9 2 3" xfId="5682" xr:uid="{76052F80-4EA5-409B-8EBE-A8B02A15FA7A}"/>
    <cellStyle name="Normal 10 2 2 9 2 3 2" xfId="5683" xr:uid="{EF85D5DD-77FE-4D3D-B934-14277FEFF1BC}"/>
    <cellStyle name="Normal 10 2 2 9 2 3 2 2" xfId="46825" xr:uid="{D7979B1A-F29A-4458-B8E9-5BF6DE05DD2B}"/>
    <cellStyle name="Normal 10 2 2 9 2 3 2 3" xfId="33175" xr:uid="{BE8F9E28-3CBB-4B48-A12F-ACB246DE6319}"/>
    <cellStyle name="Normal 10 2 2 9 2 3 2 4" xfId="19612" xr:uid="{82F3ACC1-DA01-4594-B346-8D355C3939A8}"/>
    <cellStyle name="Normal 10 2 2 9 2 3 3" xfId="46824" xr:uid="{C136E5CA-E354-4216-BBDE-9A49B8E704CF}"/>
    <cellStyle name="Normal 10 2 2 9 2 3 4" xfId="33174" xr:uid="{F6C6E631-DE34-4B98-87F2-63E192668D14}"/>
    <cellStyle name="Normal 10 2 2 9 2 3 5" xfId="19611" xr:uid="{511F2F37-8B71-4E8F-B08C-9CFD02DBF7A4}"/>
    <cellStyle name="Normal 10 2 2 9 2 4" xfId="5684" xr:uid="{61F9AB99-82C7-4232-A8D5-72925874BD93}"/>
    <cellStyle name="Normal 10 2 2 9 2 4 2" xfId="46826" xr:uid="{0F9E23A6-5E4F-4A5C-90A1-4454BD9585ED}"/>
    <cellStyle name="Normal 10 2 2 9 2 4 3" xfId="33176" xr:uid="{99DA7C81-1314-4987-A457-66E3D65A69B5}"/>
    <cellStyle name="Normal 10 2 2 9 2 4 4" xfId="19613" xr:uid="{56ED5EBD-150E-4880-958D-096631BBCC30}"/>
    <cellStyle name="Normal 10 2 2 9 2 5" xfId="46821" xr:uid="{7795B972-DF67-45C5-B92E-42BA69A812CB}"/>
    <cellStyle name="Normal 10 2 2 9 2 6" xfId="33171" xr:uid="{EC3840CD-F5FE-42EE-A080-AA472F733197}"/>
    <cellStyle name="Normal 10 2 2 9 2 7" xfId="19608" xr:uid="{D1968B07-E16E-4006-95F6-A551C0E951BA}"/>
    <cellStyle name="Normal 10 2 2 9 3" xfId="5685" xr:uid="{F16822BD-23E4-4CB2-9DAE-3967C1BC8C00}"/>
    <cellStyle name="Normal 10 2 2 9 3 2" xfId="5686" xr:uid="{E966048B-1227-4B8A-896F-DB40F7FA9306}"/>
    <cellStyle name="Normal 10 2 2 9 3 2 2" xfId="5687" xr:uid="{97459FB3-A0EF-4690-A31E-7716D26F4216}"/>
    <cellStyle name="Normal 10 2 2 9 3 2 2 2" xfId="46829" xr:uid="{B1F84E28-5DDE-4552-AB1E-1E55239974D2}"/>
    <cellStyle name="Normal 10 2 2 9 3 2 2 3" xfId="33179" xr:uid="{9489BD70-4956-400C-836C-B25718E9CFD6}"/>
    <cellStyle name="Normal 10 2 2 9 3 2 2 4" xfId="19616" xr:uid="{60749913-071E-4476-99E2-2900833069CC}"/>
    <cellStyle name="Normal 10 2 2 9 3 2 3" xfId="46828" xr:uid="{6E8EF399-4374-4F6B-A64A-49685DA4EBE3}"/>
    <cellStyle name="Normal 10 2 2 9 3 2 4" xfId="33178" xr:uid="{A4233580-9A9C-4BF5-A03D-C945923776D5}"/>
    <cellStyle name="Normal 10 2 2 9 3 2 5" xfId="19615" xr:uid="{29310DC4-EEFF-43DE-9071-48C20623DC85}"/>
    <cellStyle name="Normal 10 2 2 9 3 3" xfId="5688" xr:uid="{D2D5BD96-402E-4402-BCBB-BA4A9379C2AB}"/>
    <cellStyle name="Normal 10 2 2 9 3 3 2" xfId="5689" xr:uid="{39615BBD-1879-44FF-B5F1-F0E619F876C5}"/>
    <cellStyle name="Normal 10 2 2 9 3 3 2 2" xfId="46831" xr:uid="{110C6EB6-5CC1-4486-A179-F334970C2C63}"/>
    <cellStyle name="Normal 10 2 2 9 3 3 2 3" xfId="33181" xr:uid="{6AD4F3D1-1478-40BF-82AD-90192BAA8F31}"/>
    <cellStyle name="Normal 10 2 2 9 3 3 2 4" xfId="19618" xr:uid="{B24FADBF-C0B3-4521-A097-CED55C16BA60}"/>
    <cellStyle name="Normal 10 2 2 9 3 3 3" xfId="46830" xr:uid="{16B51664-2774-4FDE-BE16-8EA72E46E3FC}"/>
    <cellStyle name="Normal 10 2 2 9 3 3 4" xfId="33180" xr:uid="{31A3B912-DDB6-4911-A49F-736E3D1D7A38}"/>
    <cellStyle name="Normal 10 2 2 9 3 3 5" xfId="19617" xr:uid="{C4E0E455-3F5E-4062-BAFC-D2C6A40BAB22}"/>
    <cellStyle name="Normal 10 2 2 9 3 4" xfId="5690" xr:uid="{5DFE548A-3886-49FD-B064-A90E7CEB771D}"/>
    <cellStyle name="Normal 10 2 2 9 3 4 2" xfId="46832" xr:uid="{CA30EF84-C7A9-4914-AE32-DF05BB26B8E1}"/>
    <cellStyle name="Normal 10 2 2 9 3 4 3" xfId="33182" xr:uid="{07FB4285-0E4A-4BDC-B839-36793E0791FA}"/>
    <cellStyle name="Normal 10 2 2 9 3 4 4" xfId="19619" xr:uid="{9E73AA1E-BD44-4899-866C-17AF85353ECD}"/>
    <cellStyle name="Normal 10 2 2 9 3 5" xfId="46827" xr:uid="{A3F6FB30-C6F6-4883-A0E0-F1E477C2C37C}"/>
    <cellStyle name="Normal 10 2 2 9 3 6" xfId="33177" xr:uid="{0BA1D86A-2A14-40D9-A0F1-28CBC3DC8487}"/>
    <cellStyle name="Normal 10 2 2 9 3 7" xfId="19614" xr:uid="{FE8DE073-0609-4F0F-8EE2-3B032AE30AFE}"/>
    <cellStyle name="Normal 10 2 2 9 4" xfId="5691" xr:uid="{F2F0D4C2-4DEA-487D-A4C4-32A0DC3F1566}"/>
    <cellStyle name="Normal 10 2 2 9 4 2" xfId="5692" xr:uid="{DC64176E-59AA-46F3-A2EE-84E1FB93DA3E}"/>
    <cellStyle name="Normal 10 2 2 9 4 2 2" xfId="46834" xr:uid="{CD3BCC6F-6B2F-4DA9-A00B-EEEB3C4F5FF2}"/>
    <cellStyle name="Normal 10 2 2 9 4 2 3" xfId="33184" xr:uid="{75213EF8-509E-4075-8486-7B6138E0B60D}"/>
    <cellStyle name="Normal 10 2 2 9 4 2 4" xfId="19621" xr:uid="{96D42B4D-7BC5-41F2-9BE7-5904B5DB5CDF}"/>
    <cellStyle name="Normal 10 2 2 9 4 3" xfId="46833" xr:uid="{43F3F2C5-8029-4B0F-A861-61F8118E52BF}"/>
    <cellStyle name="Normal 10 2 2 9 4 4" xfId="33183" xr:uid="{C0B80101-D3E3-487E-A295-9730D6DFB798}"/>
    <cellStyle name="Normal 10 2 2 9 4 5" xfId="19620" xr:uid="{F20C8E35-656F-4ACD-A32D-1F60FF8AD35A}"/>
    <cellStyle name="Normal 10 2 2 9 5" xfId="5693" xr:uid="{0EA2B694-12C4-4424-8E3C-8CA2AA0AC38E}"/>
    <cellStyle name="Normal 10 2 2 9 5 2" xfId="5694" xr:uid="{C4EAC1E8-C01A-4FFA-B3B3-DC3586440D7D}"/>
    <cellStyle name="Normal 10 2 2 9 5 2 2" xfId="46836" xr:uid="{B8FC552F-CB86-4C2F-B92A-4CE7BB37E87D}"/>
    <cellStyle name="Normal 10 2 2 9 5 2 3" xfId="33186" xr:uid="{ED9CB151-6BF1-4993-BCFB-B77BE107B2C1}"/>
    <cellStyle name="Normal 10 2 2 9 5 2 4" xfId="19623" xr:uid="{AF654A2B-A8F3-4617-8CA2-DDE43AA2D919}"/>
    <cellStyle name="Normal 10 2 2 9 5 3" xfId="46835" xr:uid="{58C9ABC0-1AC3-4667-8C09-62950AE72530}"/>
    <cellStyle name="Normal 10 2 2 9 5 4" xfId="33185" xr:uid="{05BCC7DD-2518-4438-B6CE-2AA4A993E768}"/>
    <cellStyle name="Normal 10 2 2 9 5 5" xfId="19622" xr:uid="{CF4F54A5-8613-4D38-9E0A-ED3288C34A59}"/>
    <cellStyle name="Normal 10 2 2 9 6" xfId="5695" xr:uid="{C1DFE5D7-01A8-4A35-9733-D5E5784B579B}"/>
    <cellStyle name="Normal 10 2 2 9 6 2" xfId="46837" xr:uid="{8402D93F-7426-457C-BE18-EB6BDF7F5B36}"/>
    <cellStyle name="Normal 10 2 2 9 6 3" xfId="33187" xr:uid="{73FC32AE-B061-43BD-8E09-6A91D9B8324B}"/>
    <cellStyle name="Normal 10 2 2 9 6 4" xfId="19624" xr:uid="{EC9A16D7-6D01-4BAB-BAF7-A3C2380C8DAC}"/>
    <cellStyle name="Normal 10 2 2 9 7" xfId="46820" xr:uid="{E4359701-459D-46EF-A702-AE1A3A958397}"/>
    <cellStyle name="Normal 10 2 2 9 8" xfId="33170" xr:uid="{6AC573F8-B8F6-4094-BE0C-0A6E124F5281}"/>
    <cellStyle name="Normal 10 2 2 9 9" xfId="19607" xr:uid="{30762098-C827-4BC5-9675-5DD8A6563F2F}"/>
    <cellStyle name="Normal 10 2 20" xfId="46197" xr:uid="{6A4F11A0-3956-4026-821F-6C00F5B89D62}"/>
    <cellStyle name="Normal 10 2 21" xfId="32547" xr:uid="{FBE5CA28-D024-4109-B787-4C272A6F5CFB}"/>
    <cellStyle name="Normal 10 2 22" xfId="18984" xr:uid="{06A68F70-C98E-48A9-9921-61F3B94E025E}"/>
    <cellStyle name="Normal 10 2 3" xfId="5696" xr:uid="{CFAB9B39-DA13-48A4-B220-BEBD4B939420}"/>
    <cellStyle name="Normal 10 2 3 10" xfId="5697" xr:uid="{7101BBB3-5C21-4DFB-BFD1-61E76AC4C92A}"/>
    <cellStyle name="Normal 10 2 3 10 2" xfId="5698" xr:uid="{3F88529F-8AF5-4009-897D-781BDDD0C24D}"/>
    <cellStyle name="Normal 10 2 3 10 2 2" xfId="5699" xr:uid="{849336C5-F6B6-4093-84D0-D86DF5DCC03E}"/>
    <cellStyle name="Normal 10 2 3 10 2 2 2" xfId="46841" xr:uid="{2E92503E-D3E4-444C-8EDC-AE78617D0143}"/>
    <cellStyle name="Normal 10 2 3 10 2 2 3" xfId="33191" xr:uid="{CDB83700-8E54-4CED-9FAE-6648C1CDD00F}"/>
    <cellStyle name="Normal 10 2 3 10 2 2 4" xfId="19628" xr:uid="{073B9829-A829-4ADE-81DF-BE31140E4C93}"/>
    <cellStyle name="Normal 10 2 3 10 2 3" xfId="46840" xr:uid="{3963A28C-7837-4072-9A3B-14D5455F3ADC}"/>
    <cellStyle name="Normal 10 2 3 10 2 4" xfId="33190" xr:uid="{ED51B1C9-37F3-47BA-9D01-B7DC1764FD34}"/>
    <cellStyle name="Normal 10 2 3 10 2 5" xfId="19627" xr:uid="{D617869B-E50A-4245-B181-757A77523042}"/>
    <cellStyle name="Normal 10 2 3 10 3" xfId="5700" xr:uid="{1B830FB8-9A0E-4E7B-B301-42E233A3EE47}"/>
    <cellStyle name="Normal 10 2 3 10 3 2" xfId="5701" xr:uid="{F64BB0BF-0A42-47AA-A040-43C76ECA0DB5}"/>
    <cellStyle name="Normal 10 2 3 10 3 2 2" xfId="46843" xr:uid="{F80C92E8-EA82-4950-A910-E951471A346D}"/>
    <cellStyle name="Normal 10 2 3 10 3 2 3" xfId="33193" xr:uid="{F4005E98-8CFC-4E54-A254-818EEE35F333}"/>
    <cellStyle name="Normal 10 2 3 10 3 2 4" xfId="19630" xr:uid="{56AF934B-B597-4C42-9192-35308941E782}"/>
    <cellStyle name="Normal 10 2 3 10 3 3" xfId="46842" xr:uid="{260DB7EA-AB7D-490E-8C9D-AA4B31722D73}"/>
    <cellStyle name="Normal 10 2 3 10 3 4" xfId="33192" xr:uid="{8C669BE2-1BED-4F8C-B0D9-8BC048B09F82}"/>
    <cellStyle name="Normal 10 2 3 10 3 5" xfId="19629" xr:uid="{BDC1CA6E-A219-4AC7-A926-A156FDB32EF1}"/>
    <cellStyle name="Normal 10 2 3 10 4" xfId="5702" xr:uid="{2ED37EF5-059B-4C65-ACDA-0C18177A972C}"/>
    <cellStyle name="Normal 10 2 3 10 4 2" xfId="46844" xr:uid="{49DF26BB-0D72-401C-A230-EF6D497465CB}"/>
    <cellStyle name="Normal 10 2 3 10 4 3" xfId="33194" xr:uid="{DFDC7BEA-499A-46D2-9C9D-05AD505E89CA}"/>
    <cellStyle name="Normal 10 2 3 10 4 4" xfId="19631" xr:uid="{153EF363-04B9-48BC-B3C4-BAF723C9495B}"/>
    <cellStyle name="Normal 10 2 3 10 5" xfId="46839" xr:uid="{B927A991-6A8A-4A58-8B9F-A2DBB0657EB0}"/>
    <cellStyle name="Normal 10 2 3 10 6" xfId="33189" xr:uid="{82678B88-E557-46EA-A821-11B10273AC7E}"/>
    <cellStyle name="Normal 10 2 3 10 7" xfId="19626" xr:uid="{6293FB90-897E-4ABE-ACB5-65862B04C078}"/>
    <cellStyle name="Normal 10 2 3 11" xfId="5703" xr:uid="{7BE834CF-2942-45C4-9013-3171A4D14ADB}"/>
    <cellStyle name="Normal 10 2 3 11 2" xfId="5704" xr:uid="{247FE0EC-94D1-4EC3-98F3-0DCCB30EDBC2}"/>
    <cellStyle name="Normal 10 2 3 11 2 2" xfId="5705" xr:uid="{2F7541D1-616C-4B74-9A0E-58B6B908533B}"/>
    <cellStyle name="Normal 10 2 3 11 2 2 2" xfId="46847" xr:uid="{DF91E0DE-E776-4F96-832B-63A479943256}"/>
    <cellStyle name="Normal 10 2 3 11 2 2 3" xfId="33197" xr:uid="{B6208960-37D7-49D9-A2F0-631D726B60D5}"/>
    <cellStyle name="Normal 10 2 3 11 2 2 4" xfId="19634" xr:uid="{D1E4135D-111C-4171-A36E-CC7C3CA45FB9}"/>
    <cellStyle name="Normal 10 2 3 11 2 3" xfId="46846" xr:uid="{A6CB8BBE-0867-479E-9895-EBE128D6C88F}"/>
    <cellStyle name="Normal 10 2 3 11 2 4" xfId="33196" xr:uid="{8EDB2561-2F26-4DED-A6C7-4E0C44DF5AEB}"/>
    <cellStyle name="Normal 10 2 3 11 2 5" xfId="19633" xr:uid="{D4AA6263-6328-4691-9C0B-21EB1292FE13}"/>
    <cellStyle name="Normal 10 2 3 11 3" xfId="5706" xr:uid="{FFD47136-8CC5-4568-8C6C-FF58682BC391}"/>
    <cellStyle name="Normal 10 2 3 11 3 2" xfId="5707" xr:uid="{B5BB03A1-C6F7-469D-BC3F-2CA78695E83E}"/>
    <cellStyle name="Normal 10 2 3 11 3 2 2" xfId="46849" xr:uid="{356167FC-0583-4162-863F-E3CC9019A446}"/>
    <cellStyle name="Normal 10 2 3 11 3 2 3" xfId="33199" xr:uid="{29225ACE-6EDA-4DE6-A2FB-C20377237066}"/>
    <cellStyle name="Normal 10 2 3 11 3 2 4" xfId="19636" xr:uid="{C8ED2BF6-70C0-4100-8B99-4B266D6269DF}"/>
    <cellStyle name="Normal 10 2 3 11 3 3" xfId="46848" xr:uid="{E8B1D583-2804-4D01-B715-B3601A66D2C3}"/>
    <cellStyle name="Normal 10 2 3 11 3 4" xfId="33198" xr:uid="{AF99BF49-5658-4876-8A02-8439F7C10EA3}"/>
    <cellStyle name="Normal 10 2 3 11 3 5" xfId="19635" xr:uid="{427EE5A3-EFFE-4702-9D74-D0F680B55ABA}"/>
    <cellStyle name="Normal 10 2 3 11 4" xfId="5708" xr:uid="{77DDF110-0FA5-48B7-BEFF-6A7D6DEEC634}"/>
    <cellStyle name="Normal 10 2 3 11 4 2" xfId="46850" xr:uid="{26D4D84F-B4AF-4CDF-8EE4-B01DC751CB37}"/>
    <cellStyle name="Normal 10 2 3 11 4 3" xfId="33200" xr:uid="{A7058759-8FEB-4EE8-998C-637A0A1CBE5B}"/>
    <cellStyle name="Normal 10 2 3 11 4 4" xfId="19637" xr:uid="{CE9FD2A8-408F-4663-977D-5AD88614CCDA}"/>
    <cellStyle name="Normal 10 2 3 11 5" xfId="46845" xr:uid="{A5670C5C-7731-4A34-8041-48DE69F51F51}"/>
    <cellStyle name="Normal 10 2 3 11 6" xfId="33195" xr:uid="{749A3B92-D28B-4A13-AADE-78FF8ABBFC15}"/>
    <cellStyle name="Normal 10 2 3 11 7" xfId="19632" xr:uid="{67714E32-9503-41B7-AFA9-DEB5E8191AD8}"/>
    <cellStyle name="Normal 10 2 3 12" xfId="5709" xr:uid="{D943976C-AFCC-44D7-AFC0-984DB4ECEB6F}"/>
    <cellStyle name="Normal 10 2 3 12 2" xfId="5710" xr:uid="{E6309490-75BA-4B15-B50E-992EB342D8A2}"/>
    <cellStyle name="Normal 10 2 3 12 2 2" xfId="5711" xr:uid="{9DEF15B0-4C5B-48CA-BEBF-733EB5633906}"/>
    <cellStyle name="Normal 10 2 3 12 2 2 2" xfId="46853" xr:uid="{B00A7D62-0F5E-4AD9-9A44-8F2C834B560C}"/>
    <cellStyle name="Normal 10 2 3 12 2 2 3" xfId="33203" xr:uid="{36297CDC-9DAE-4237-932F-4F4E4A29CC2D}"/>
    <cellStyle name="Normal 10 2 3 12 2 2 4" xfId="19640" xr:uid="{43B42A70-F723-435B-A017-40CF301FA68D}"/>
    <cellStyle name="Normal 10 2 3 12 2 3" xfId="46852" xr:uid="{58DD2E46-21AF-4BD9-B438-FFF15E628BEF}"/>
    <cellStyle name="Normal 10 2 3 12 2 4" xfId="33202" xr:uid="{5F03A802-3D63-477A-B8F7-6A3A474342C3}"/>
    <cellStyle name="Normal 10 2 3 12 2 5" xfId="19639" xr:uid="{4ED646BD-B5C2-4C85-BFAC-22DFC3395A58}"/>
    <cellStyle name="Normal 10 2 3 12 3" xfId="5712" xr:uid="{81A0A31C-93E2-4909-A743-9C7C9E71C760}"/>
    <cellStyle name="Normal 10 2 3 12 3 2" xfId="5713" xr:uid="{9D1D4F70-20FA-4C2C-AAAE-FCE3AC5C80E9}"/>
    <cellStyle name="Normal 10 2 3 12 3 2 2" xfId="46855" xr:uid="{91675431-7CFE-4D78-BF4C-74B384BB0D75}"/>
    <cellStyle name="Normal 10 2 3 12 3 2 3" xfId="33205" xr:uid="{619B91E7-EEFB-484C-A873-3B553667B46B}"/>
    <cellStyle name="Normal 10 2 3 12 3 2 4" xfId="19642" xr:uid="{89AD2689-FC72-47F7-B359-18124063B1A2}"/>
    <cellStyle name="Normal 10 2 3 12 3 3" xfId="46854" xr:uid="{578B71D8-71DB-4F15-AEFE-B6ADB8751FD0}"/>
    <cellStyle name="Normal 10 2 3 12 3 4" xfId="33204" xr:uid="{5BCEB965-8943-4EDC-B6FC-0354386DC2EE}"/>
    <cellStyle name="Normal 10 2 3 12 3 5" xfId="19641" xr:uid="{E96271A3-ABF8-4AA7-9E39-52E1381D5D23}"/>
    <cellStyle name="Normal 10 2 3 12 4" xfId="5714" xr:uid="{BBE2C87E-E26F-4A67-BEB5-F03351505840}"/>
    <cellStyle name="Normal 10 2 3 12 4 2" xfId="46856" xr:uid="{3D14D790-4884-4351-89D2-6EC1D56A406D}"/>
    <cellStyle name="Normal 10 2 3 12 4 3" xfId="33206" xr:uid="{8B532D8D-750B-494D-84EB-63655E07671E}"/>
    <cellStyle name="Normal 10 2 3 12 4 4" xfId="19643" xr:uid="{9EB20C37-F764-4193-9BF7-CFB3C0F0AF16}"/>
    <cellStyle name="Normal 10 2 3 12 5" xfId="46851" xr:uid="{0C6924B0-3849-4558-9B0A-AB5005543B02}"/>
    <cellStyle name="Normal 10 2 3 12 6" xfId="33201" xr:uid="{B85C2D32-6AE6-47E3-B5C9-FBDDE30D9B30}"/>
    <cellStyle name="Normal 10 2 3 12 7" xfId="19638" xr:uid="{B1E0D0D9-436A-457B-8607-5E8273A47A27}"/>
    <cellStyle name="Normal 10 2 3 13" xfId="5715" xr:uid="{785EE2B8-DDD6-4DE7-A732-617C761961EB}"/>
    <cellStyle name="Normal 10 2 3 13 2" xfId="5716" xr:uid="{BD3EC071-F1D5-4CE5-8E89-DA20553BC339}"/>
    <cellStyle name="Normal 10 2 3 13 2 2" xfId="5717" xr:uid="{356E2D63-4E15-4CF4-B358-2B54F0C56025}"/>
    <cellStyle name="Normal 10 2 3 13 2 2 2" xfId="46859" xr:uid="{0E72A072-415D-4AE3-AC14-CBF18693CAB4}"/>
    <cellStyle name="Normal 10 2 3 13 2 2 3" xfId="33209" xr:uid="{E54CE960-199C-4F7A-AB7D-3D180345A67F}"/>
    <cellStyle name="Normal 10 2 3 13 2 2 4" xfId="19646" xr:uid="{F01640F2-6D78-4BB2-BEB7-62A3A21B7F78}"/>
    <cellStyle name="Normal 10 2 3 13 2 3" xfId="46858" xr:uid="{69C6484F-3F51-4570-B89C-D226A3150B7A}"/>
    <cellStyle name="Normal 10 2 3 13 2 4" xfId="33208" xr:uid="{8E4F31AA-AFB6-472D-A710-4BA4D0ADEA87}"/>
    <cellStyle name="Normal 10 2 3 13 2 5" xfId="19645" xr:uid="{0DBB875F-DF8C-4F13-BF11-F562F3EADFAE}"/>
    <cellStyle name="Normal 10 2 3 13 3" xfId="5718" xr:uid="{4B44A223-57F8-4F64-AD39-84206173BA4C}"/>
    <cellStyle name="Normal 10 2 3 13 3 2" xfId="5719" xr:uid="{5E45E543-0C74-45C0-A2E9-336C75BED2A5}"/>
    <cellStyle name="Normal 10 2 3 13 3 2 2" xfId="46861" xr:uid="{72436EAC-7059-48BB-BA5F-51E07EE9620F}"/>
    <cellStyle name="Normal 10 2 3 13 3 2 3" xfId="33211" xr:uid="{80DDD898-B0AF-4458-B8F8-160DC1ABFDD6}"/>
    <cellStyle name="Normal 10 2 3 13 3 2 4" xfId="19648" xr:uid="{C83D3F78-8990-4A26-8B7E-B8782BBF9D8A}"/>
    <cellStyle name="Normal 10 2 3 13 3 3" xfId="46860" xr:uid="{268C3162-007E-4C7B-9DDE-7222F7D5C114}"/>
    <cellStyle name="Normal 10 2 3 13 3 4" xfId="33210" xr:uid="{9DBA2F7B-FD65-4DF8-8B4D-3A1E86460942}"/>
    <cellStyle name="Normal 10 2 3 13 3 5" xfId="19647" xr:uid="{15637D0C-305D-4C18-BDB7-C36BEB534461}"/>
    <cellStyle name="Normal 10 2 3 13 4" xfId="5720" xr:uid="{8027FAD1-303E-4195-8E5D-21486E91A003}"/>
    <cellStyle name="Normal 10 2 3 13 4 2" xfId="46862" xr:uid="{C767DF9D-D99E-4E5F-B205-CD2CA34E07F2}"/>
    <cellStyle name="Normal 10 2 3 13 4 3" xfId="33212" xr:uid="{44D6CA96-4045-46D0-BAAD-7A056F0D5138}"/>
    <cellStyle name="Normal 10 2 3 13 4 4" xfId="19649" xr:uid="{106E75F8-4171-4E9E-A557-8AC7E79685DD}"/>
    <cellStyle name="Normal 10 2 3 13 5" xfId="46857" xr:uid="{1CD376D5-0D31-4020-A47F-9C4EE669EFB2}"/>
    <cellStyle name="Normal 10 2 3 13 6" xfId="33207" xr:uid="{83B9F64C-A0AA-4C33-A7A8-F44881879957}"/>
    <cellStyle name="Normal 10 2 3 13 7" xfId="19644" xr:uid="{3FBDF8D7-1725-4867-B355-A7306DDA9BB1}"/>
    <cellStyle name="Normal 10 2 3 14" xfId="5721" xr:uid="{397DD8EC-8E88-4B00-B458-2863544906E8}"/>
    <cellStyle name="Normal 10 2 3 14 2" xfId="5722" xr:uid="{BDD872B5-9B91-423C-9CE8-7EEFE9006D1A}"/>
    <cellStyle name="Normal 10 2 3 14 2 2" xfId="5723" xr:uid="{B2AED8BD-3686-42EC-A648-7B5CE43C5778}"/>
    <cellStyle name="Normal 10 2 3 14 2 2 2" xfId="46865" xr:uid="{C4E008D7-E472-4DD9-9C89-4EB21A94BEDE}"/>
    <cellStyle name="Normal 10 2 3 14 2 2 3" xfId="33215" xr:uid="{E63397B1-243D-462B-93A6-B47C58DCD813}"/>
    <cellStyle name="Normal 10 2 3 14 2 2 4" xfId="19652" xr:uid="{0FED885A-55A9-4E0F-A709-3D652E355975}"/>
    <cellStyle name="Normal 10 2 3 14 2 3" xfId="46864" xr:uid="{7EC34B82-16FD-440A-8497-8EF60CE5E3CD}"/>
    <cellStyle name="Normal 10 2 3 14 2 4" xfId="33214" xr:uid="{2787D2F3-437C-4A0B-B0D6-EC38E548B8F4}"/>
    <cellStyle name="Normal 10 2 3 14 2 5" xfId="19651" xr:uid="{098C55C4-71F7-400E-8BAC-FEBD92D91E64}"/>
    <cellStyle name="Normal 10 2 3 14 3" xfId="5724" xr:uid="{5D2ACD55-C7DD-4665-B9FE-BBBB19FDC0CA}"/>
    <cellStyle name="Normal 10 2 3 14 3 2" xfId="5725" xr:uid="{F812C595-F2D3-4153-9397-F1579E6CA2B0}"/>
    <cellStyle name="Normal 10 2 3 14 3 2 2" xfId="46867" xr:uid="{E057175E-3252-43B3-9B1D-8251D34ACC67}"/>
    <cellStyle name="Normal 10 2 3 14 3 2 3" xfId="33217" xr:uid="{9CEE346A-E5BA-47AB-8D9F-3827CCA1D9F0}"/>
    <cellStyle name="Normal 10 2 3 14 3 2 4" xfId="19654" xr:uid="{141BE90D-1E1B-419B-86AC-FD28E27F3400}"/>
    <cellStyle name="Normal 10 2 3 14 3 3" xfId="46866" xr:uid="{F48C7CBA-CAC5-4337-8C93-6AABCB1C1A74}"/>
    <cellStyle name="Normal 10 2 3 14 3 4" xfId="33216" xr:uid="{AE39F1CE-6FB6-4F42-8B7F-E203B88D76A9}"/>
    <cellStyle name="Normal 10 2 3 14 3 5" xfId="19653" xr:uid="{05FEDA4C-8E52-4AE8-93DF-F238A0B9DA86}"/>
    <cellStyle name="Normal 10 2 3 14 4" xfId="5726" xr:uid="{0D4E1527-4EC5-4AF8-B2F8-41050A966806}"/>
    <cellStyle name="Normal 10 2 3 14 4 2" xfId="46868" xr:uid="{2EFDF650-6943-4DE3-8B88-55AE94CF1CED}"/>
    <cellStyle name="Normal 10 2 3 14 4 3" xfId="33218" xr:uid="{1EA4E44E-63F0-491A-B92B-1F4B99A0B2AD}"/>
    <cellStyle name="Normal 10 2 3 14 4 4" xfId="19655" xr:uid="{7C2F990D-ADB1-47B1-9D2A-514DF5DA12BF}"/>
    <cellStyle name="Normal 10 2 3 14 5" xfId="46863" xr:uid="{44B1A7D4-54BB-460B-B0F7-4AD0F93A702A}"/>
    <cellStyle name="Normal 10 2 3 14 6" xfId="33213" xr:uid="{BD2B7F96-49D0-46D2-AE39-C5630EB2D7F9}"/>
    <cellStyle name="Normal 10 2 3 14 7" xfId="19650" xr:uid="{51A49C3E-3F1D-414B-927A-64258B2A787F}"/>
    <cellStyle name="Normal 10 2 3 15" xfId="5727" xr:uid="{3CCA629B-2F9C-47AA-9F3A-4D98F2EAA048}"/>
    <cellStyle name="Normal 10 2 3 15 2" xfId="5728" xr:uid="{1681DA4C-4763-46A2-BAB9-BA23904E45DE}"/>
    <cellStyle name="Normal 10 2 3 15 2 2" xfId="5729" xr:uid="{30BCC32F-7556-4CE4-847E-3123C5885012}"/>
    <cellStyle name="Normal 10 2 3 15 2 2 2" xfId="46871" xr:uid="{5EB588D0-DC80-403D-96A6-F95D612AB517}"/>
    <cellStyle name="Normal 10 2 3 15 2 2 3" xfId="33221" xr:uid="{EDF53BE4-B262-418F-B540-25BF5EF9EF80}"/>
    <cellStyle name="Normal 10 2 3 15 2 2 4" xfId="19658" xr:uid="{44E853C5-D347-42CA-8DDB-B9E384E1E8CF}"/>
    <cellStyle name="Normal 10 2 3 15 2 3" xfId="46870" xr:uid="{F96B8753-2FBA-4D9D-862F-B361D78FAC96}"/>
    <cellStyle name="Normal 10 2 3 15 2 4" xfId="33220" xr:uid="{C89BC08E-D9AE-46CD-9B66-7652AD32ECEC}"/>
    <cellStyle name="Normal 10 2 3 15 2 5" xfId="19657" xr:uid="{8748A1C5-4D4D-44A4-B9F6-F267CE89B0D2}"/>
    <cellStyle name="Normal 10 2 3 15 3" xfId="5730" xr:uid="{F8201296-52BA-4B29-A591-8D7AED6DEC05}"/>
    <cellStyle name="Normal 10 2 3 15 3 2" xfId="5731" xr:uid="{EA7390EA-7748-4EB9-9740-423BF89CF5E5}"/>
    <cellStyle name="Normal 10 2 3 15 3 2 2" xfId="46873" xr:uid="{D837050F-54BC-49E2-8D65-E34B4233B9BE}"/>
    <cellStyle name="Normal 10 2 3 15 3 2 3" xfId="33223" xr:uid="{DE4730F9-1C88-4713-95A6-B8DF69E78467}"/>
    <cellStyle name="Normal 10 2 3 15 3 2 4" xfId="19660" xr:uid="{F00997E8-5268-4A0F-BA5B-80D209AB8E4D}"/>
    <cellStyle name="Normal 10 2 3 15 3 3" xfId="46872" xr:uid="{2F6463F3-01F4-4F26-A255-8854D96184F8}"/>
    <cellStyle name="Normal 10 2 3 15 3 4" xfId="33222" xr:uid="{16D71A6B-FB1D-4C06-9C46-C49FEBC4E65B}"/>
    <cellStyle name="Normal 10 2 3 15 3 5" xfId="19659" xr:uid="{8B905C0D-C063-40A3-B092-0D589A7CD6F3}"/>
    <cellStyle name="Normal 10 2 3 15 4" xfId="5732" xr:uid="{A65F6994-B9A7-48C0-9351-A615196FF006}"/>
    <cellStyle name="Normal 10 2 3 15 4 2" xfId="46874" xr:uid="{0026B22C-84E1-4317-ADBF-CC1963212670}"/>
    <cellStyle name="Normal 10 2 3 15 4 3" xfId="33224" xr:uid="{2A3E73E5-465C-46A0-BE2B-6D1D2537AED6}"/>
    <cellStyle name="Normal 10 2 3 15 4 4" xfId="19661" xr:uid="{2D56A484-99A3-4EE7-86B5-5EE0676B6285}"/>
    <cellStyle name="Normal 10 2 3 15 5" xfId="46869" xr:uid="{5220039C-DA05-4BD7-A89D-F3CA17841080}"/>
    <cellStyle name="Normal 10 2 3 15 6" xfId="33219" xr:uid="{77359834-64D8-4D5A-84E5-1072D8225EE2}"/>
    <cellStyle name="Normal 10 2 3 15 7" xfId="19656" xr:uid="{B579239E-FDFE-4F2A-8A3A-CB9A1A21D9EC}"/>
    <cellStyle name="Normal 10 2 3 16" xfId="5733" xr:uid="{A2342612-422B-433F-A67D-4DC9E07A068B}"/>
    <cellStyle name="Normal 10 2 3 16 2" xfId="5734" xr:uid="{69583811-44F6-43E8-A92C-7454E79E655F}"/>
    <cellStyle name="Normal 10 2 3 16 2 2" xfId="46876" xr:uid="{35F49B58-04E3-4622-8262-C7C15A689AC1}"/>
    <cellStyle name="Normal 10 2 3 16 2 3" xfId="33226" xr:uid="{3BE451AF-1215-4C8F-8664-0521DB96DB4D}"/>
    <cellStyle name="Normal 10 2 3 16 2 4" xfId="19663" xr:uid="{7B8A0863-5AB9-4A0A-9A7B-C10F496939FF}"/>
    <cellStyle name="Normal 10 2 3 16 3" xfId="46875" xr:uid="{7EC4C809-809B-4DBA-9218-F268B6B1E8D9}"/>
    <cellStyle name="Normal 10 2 3 16 4" xfId="33225" xr:uid="{2FE7C01F-0A0F-4583-A73F-DC528F154BE5}"/>
    <cellStyle name="Normal 10 2 3 16 5" xfId="19662" xr:uid="{5347E687-6D28-42EB-9455-CB50CCE068E7}"/>
    <cellStyle name="Normal 10 2 3 17" xfId="5735" xr:uid="{3BA22CD0-7A5F-430B-9B74-6F4DCB1EDE0E}"/>
    <cellStyle name="Normal 10 2 3 17 2" xfId="5736" xr:uid="{37CDE082-C487-4999-9284-F7D9FBBDB4AB}"/>
    <cellStyle name="Normal 10 2 3 17 2 2" xfId="46878" xr:uid="{D1FFBA41-8C6E-43C5-9614-ECEFBCEEAAB0}"/>
    <cellStyle name="Normal 10 2 3 17 2 3" xfId="33228" xr:uid="{B0AA6AA9-CA01-4F33-B159-2585C8521CB5}"/>
    <cellStyle name="Normal 10 2 3 17 2 4" xfId="19665" xr:uid="{B33A525C-A9E7-4D61-A1B1-975631F3D036}"/>
    <cellStyle name="Normal 10 2 3 17 3" xfId="46877" xr:uid="{2CA172BD-3B61-4B90-A7E6-8F204AE50217}"/>
    <cellStyle name="Normal 10 2 3 17 4" xfId="33227" xr:uid="{763E41EA-A743-4081-B72C-089A1C112FE0}"/>
    <cellStyle name="Normal 10 2 3 17 5" xfId="19664" xr:uid="{3F2B9926-6156-4814-8760-851A03A063F0}"/>
    <cellStyle name="Normal 10 2 3 18" xfId="5737" xr:uid="{4927C262-69E3-4CA6-9EF7-95152008E62F}"/>
    <cellStyle name="Normal 10 2 3 18 2" xfId="46879" xr:uid="{88772DED-0818-4F43-9009-86953833DB44}"/>
    <cellStyle name="Normal 10 2 3 18 3" xfId="33229" xr:uid="{D3183FCE-FD89-43E5-9D2C-63BDC940484B}"/>
    <cellStyle name="Normal 10 2 3 18 4" xfId="19666" xr:uid="{BDFE69BB-F84F-48EA-BBE5-8A6BD6C8CCCC}"/>
    <cellStyle name="Normal 10 2 3 19" xfId="46838" xr:uid="{D51BD1B4-DE4F-4F9B-ADCF-433B4D8751C6}"/>
    <cellStyle name="Normal 10 2 3 2" xfId="5738" xr:uid="{C25E2CDB-071C-4E2A-BDCB-C6272C28CD67}"/>
    <cellStyle name="Normal 10 2 3 2 2" xfId="5739" xr:uid="{0AFFE35F-204F-4C88-8279-67EC3D9FE7EE}"/>
    <cellStyle name="Normal 10 2 3 2 2 2" xfId="5740" xr:uid="{9D7B2A9A-ACBB-4A3F-B7E8-565ED36E2370}"/>
    <cellStyle name="Normal 10 2 3 2 2 2 2" xfId="5741" xr:uid="{C67BDA97-D308-42F3-8D5C-A088E4014F73}"/>
    <cellStyle name="Normal 10 2 3 2 2 2 2 2" xfId="5742" xr:uid="{8EF73C95-A2D8-47C5-83C5-3305C30CE3E0}"/>
    <cellStyle name="Normal 10 2 3 2 2 2 2 2 2" xfId="46884" xr:uid="{AEBB99BD-13B9-4CF1-B8D6-09DA3F358FFB}"/>
    <cellStyle name="Normal 10 2 3 2 2 2 2 2 3" xfId="33234" xr:uid="{39449C38-F030-4DA5-BB81-B083D4F26276}"/>
    <cellStyle name="Normal 10 2 3 2 2 2 2 2 4" xfId="19671" xr:uid="{070089BB-A4A8-4BA1-9A7B-467C18355A6C}"/>
    <cellStyle name="Normal 10 2 3 2 2 2 2 3" xfId="46883" xr:uid="{C473B784-0AB2-4B10-B274-8C87E95CBECE}"/>
    <cellStyle name="Normal 10 2 3 2 2 2 2 4" xfId="33233" xr:uid="{95140881-8769-435B-974F-3E3A4B7B755B}"/>
    <cellStyle name="Normal 10 2 3 2 2 2 2 5" xfId="19670" xr:uid="{18A64B96-CF33-47A4-93A3-24ADB7DF8358}"/>
    <cellStyle name="Normal 10 2 3 2 2 2 3" xfId="5743" xr:uid="{F844FC5F-493C-4830-A357-377ADDD522E7}"/>
    <cellStyle name="Normal 10 2 3 2 2 2 3 2" xfId="5744" xr:uid="{7E356532-6F24-4C63-89ED-F938AD72FE53}"/>
    <cellStyle name="Normal 10 2 3 2 2 2 3 2 2" xfId="46886" xr:uid="{F1CA2DEF-7D91-45F4-9612-AF024A426E3D}"/>
    <cellStyle name="Normal 10 2 3 2 2 2 3 2 3" xfId="33236" xr:uid="{A3E1FA4F-C9D7-4B24-A3F8-34E23B97EAB9}"/>
    <cellStyle name="Normal 10 2 3 2 2 2 3 2 4" xfId="19673" xr:uid="{776DD09F-C284-4DBF-AFEA-8C0116B57402}"/>
    <cellStyle name="Normal 10 2 3 2 2 2 3 3" xfId="46885" xr:uid="{8FB4AF70-12CC-4981-832F-47AC1C9A30D8}"/>
    <cellStyle name="Normal 10 2 3 2 2 2 3 4" xfId="33235" xr:uid="{EB81D8CA-0D6B-4A56-89A4-3B9742692F96}"/>
    <cellStyle name="Normal 10 2 3 2 2 2 3 5" xfId="19672" xr:uid="{3EEE49C3-1E77-4CC8-ACE7-40EEB45B87BD}"/>
    <cellStyle name="Normal 10 2 3 2 2 2 4" xfId="5745" xr:uid="{616842E6-8AE2-4B14-9B33-F9614F634A75}"/>
    <cellStyle name="Normal 10 2 3 2 2 2 4 2" xfId="46887" xr:uid="{55498593-999B-4424-A298-810390B4AA66}"/>
    <cellStyle name="Normal 10 2 3 2 2 2 4 3" xfId="33237" xr:uid="{BBDE1FAA-BD4A-42E0-AEBC-08BFB25BFC3F}"/>
    <cellStyle name="Normal 10 2 3 2 2 2 4 4" xfId="19674" xr:uid="{62AE2D5D-6AEE-4087-BE7A-CF0020CB8B0F}"/>
    <cellStyle name="Normal 10 2 3 2 2 2 5" xfId="46882" xr:uid="{D3293924-12D7-4213-B312-C81F710A0158}"/>
    <cellStyle name="Normal 10 2 3 2 2 2 6" xfId="33232" xr:uid="{8E51102D-3A6C-44A1-800D-5280423E7494}"/>
    <cellStyle name="Normal 10 2 3 2 2 2 7" xfId="19669" xr:uid="{A8604690-728C-4471-B462-00B0437062B6}"/>
    <cellStyle name="Normal 10 2 3 2 2 3" xfId="5746" xr:uid="{B3BA8761-F0B8-4014-BC41-8CA56ECA2F99}"/>
    <cellStyle name="Normal 10 2 3 2 2 3 2" xfId="5747" xr:uid="{E278BA22-C677-47B4-A21A-50E185948892}"/>
    <cellStyle name="Normal 10 2 3 2 2 3 2 2" xfId="46889" xr:uid="{23F9B95F-91C0-427B-BD2E-76F3AC5FADCF}"/>
    <cellStyle name="Normal 10 2 3 2 2 3 2 3" xfId="33239" xr:uid="{6C8BCE6C-1C5A-4AB9-AC43-D27B09A5D8E8}"/>
    <cellStyle name="Normal 10 2 3 2 2 3 2 4" xfId="19676" xr:uid="{421E749E-ED1F-4819-9E32-6A888434A611}"/>
    <cellStyle name="Normal 10 2 3 2 2 3 3" xfId="46888" xr:uid="{D210140E-29C9-4AD8-A150-FC02AF0E725C}"/>
    <cellStyle name="Normal 10 2 3 2 2 3 4" xfId="33238" xr:uid="{455E4E9D-B85C-479F-9E9A-58298CF84733}"/>
    <cellStyle name="Normal 10 2 3 2 2 3 5" xfId="19675" xr:uid="{50B8E15D-B41E-4127-A46D-49E0AB7EBEBF}"/>
    <cellStyle name="Normal 10 2 3 2 2 4" xfId="5748" xr:uid="{72CE3CA0-667B-4D21-B643-27874520EB4C}"/>
    <cellStyle name="Normal 10 2 3 2 2 4 2" xfId="5749" xr:uid="{6145532D-51DB-441E-B756-0F7209AED413}"/>
    <cellStyle name="Normal 10 2 3 2 2 4 2 2" xfId="46891" xr:uid="{2FB5D9FC-0A99-4DAC-8F62-C12395B57B77}"/>
    <cellStyle name="Normal 10 2 3 2 2 4 2 3" xfId="33241" xr:uid="{51255570-2990-4436-B783-F656E3339547}"/>
    <cellStyle name="Normal 10 2 3 2 2 4 2 4" xfId="19678" xr:uid="{EA084AB9-AB46-444C-97EE-85395AABF901}"/>
    <cellStyle name="Normal 10 2 3 2 2 4 3" xfId="46890" xr:uid="{3A504AFF-6F0F-4532-B046-F228B1F862C5}"/>
    <cellStyle name="Normal 10 2 3 2 2 4 4" xfId="33240" xr:uid="{6DF38F7A-42A9-41F9-9723-51BD74968F1D}"/>
    <cellStyle name="Normal 10 2 3 2 2 4 5" xfId="19677" xr:uid="{7039D21F-98F6-4D7B-AFC1-E93DA6AEBE97}"/>
    <cellStyle name="Normal 10 2 3 2 2 5" xfId="5750" xr:uid="{53C8A888-FAFA-49E7-99D4-B9F70F9B1B93}"/>
    <cellStyle name="Normal 10 2 3 2 2 5 2" xfId="46892" xr:uid="{4047152F-E93B-4C8C-99DE-66C1E27053B6}"/>
    <cellStyle name="Normal 10 2 3 2 2 5 3" xfId="33242" xr:uid="{414BA954-DBEA-4CC0-93B2-7E8F9068CCA9}"/>
    <cellStyle name="Normal 10 2 3 2 2 5 4" xfId="19679" xr:uid="{7D75D039-4E04-4E79-A838-944562BAC0C2}"/>
    <cellStyle name="Normal 10 2 3 2 2 6" xfId="46881" xr:uid="{2DBBC546-8332-486F-B975-62BC614D06D6}"/>
    <cellStyle name="Normal 10 2 3 2 2 7" xfId="33231" xr:uid="{6C266828-47F2-4C67-9C74-61BF44A0BC9A}"/>
    <cellStyle name="Normal 10 2 3 2 2 8" xfId="19668" xr:uid="{5483F2FD-8427-4703-8142-EE070005B499}"/>
    <cellStyle name="Normal 10 2 3 2 3" xfId="5751" xr:uid="{AA3CC3B8-1882-41B5-A5C6-D7B1CDDB43D7}"/>
    <cellStyle name="Normal 10 2 3 2 3 2" xfId="5752" xr:uid="{651B9A6A-BD6D-4972-8C85-38983B8B8189}"/>
    <cellStyle name="Normal 10 2 3 2 3 2 2" xfId="5753" xr:uid="{D33E912B-3914-4816-9E53-5B50EF37530E}"/>
    <cellStyle name="Normal 10 2 3 2 3 2 2 2" xfId="46895" xr:uid="{40BE18F4-0988-4836-9830-5386DEBE04E3}"/>
    <cellStyle name="Normal 10 2 3 2 3 2 2 3" xfId="33245" xr:uid="{54A9057B-BB8F-42DB-906A-E3397A6D6D44}"/>
    <cellStyle name="Normal 10 2 3 2 3 2 2 4" xfId="19682" xr:uid="{14D802CB-BEC9-4E1F-8D80-AE9AAFCB3BF5}"/>
    <cellStyle name="Normal 10 2 3 2 3 2 3" xfId="46894" xr:uid="{915438B7-00D7-4615-82AA-02064ED57491}"/>
    <cellStyle name="Normal 10 2 3 2 3 2 4" xfId="33244" xr:uid="{8C857622-BF39-43CB-8267-E204009BA68C}"/>
    <cellStyle name="Normal 10 2 3 2 3 2 5" xfId="19681" xr:uid="{B5DFD02C-55F6-40A2-BBBE-9793B171D353}"/>
    <cellStyle name="Normal 10 2 3 2 3 3" xfId="5754" xr:uid="{D8943E6B-60D1-48BC-B41E-5C351CB16955}"/>
    <cellStyle name="Normal 10 2 3 2 3 3 2" xfId="5755" xr:uid="{A37BEB08-3675-4082-91EE-E0E803190F34}"/>
    <cellStyle name="Normal 10 2 3 2 3 3 2 2" xfId="46897" xr:uid="{6F6AED39-096D-43AE-ABC0-991064D501C7}"/>
    <cellStyle name="Normal 10 2 3 2 3 3 2 3" xfId="33247" xr:uid="{678D8DD4-326C-4A53-BC21-3B5142D8ADDD}"/>
    <cellStyle name="Normal 10 2 3 2 3 3 2 4" xfId="19684" xr:uid="{93DEA787-B9B5-4168-905C-A6582379A093}"/>
    <cellStyle name="Normal 10 2 3 2 3 3 3" xfId="46896" xr:uid="{A976411B-E55F-4620-893E-01C5A1EA130F}"/>
    <cellStyle name="Normal 10 2 3 2 3 3 4" xfId="33246" xr:uid="{184EE657-4C42-4158-BCD1-B59D3390D16E}"/>
    <cellStyle name="Normal 10 2 3 2 3 3 5" xfId="19683" xr:uid="{D50C26C3-E119-40DB-9AEE-0D6654B61BFF}"/>
    <cellStyle name="Normal 10 2 3 2 3 4" xfId="5756" xr:uid="{DF9F0F34-26E7-46F7-93AF-F047C66CD19A}"/>
    <cellStyle name="Normal 10 2 3 2 3 4 2" xfId="46898" xr:uid="{15FFF277-52B0-4198-A513-4F5CCDDEF171}"/>
    <cellStyle name="Normal 10 2 3 2 3 4 3" xfId="33248" xr:uid="{E8457304-9859-4A79-A188-A31EED8F7A00}"/>
    <cellStyle name="Normal 10 2 3 2 3 4 4" xfId="19685" xr:uid="{CCE178D9-9DFA-420B-AAF1-03930974B058}"/>
    <cellStyle name="Normal 10 2 3 2 3 5" xfId="46893" xr:uid="{9D11AD62-0305-4F08-8CBD-02AC9A3583DF}"/>
    <cellStyle name="Normal 10 2 3 2 3 6" xfId="33243" xr:uid="{248B261E-0BCD-4DD5-AF54-3668AC6D3837}"/>
    <cellStyle name="Normal 10 2 3 2 3 7" xfId="19680" xr:uid="{F4EBA3B1-68AD-42C3-8A1C-42B5A28F1C1D}"/>
    <cellStyle name="Normal 10 2 3 2 4" xfId="5757" xr:uid="{B3381EDB-B3C2-41A9-B2D6-A266915C50EF}"/>
    <cellStyle name="Normal 10 2 3 2 4 2" xfId="5758" xr:uid="{7F168985-FAE6-42A7-9C85-BAFCF31BFBFD}"/>
    <cellStyle name="Normal 10 2 3 2 4 2 2" xfId="5759" xr:uid="{40077856-3544-45B4-8A6E-702349F3108A}"/>
    <cellStyle name="Normal 10 2 3 2 4 2 2 2" xfId="46901" xr:uid="{4F0504A2-1D7A-4AAB-8B5E-B90E5E5A4775}"/>
    <cellStyle name="Normal 10 2 3 2 4 2 2 3" xfId="33251" xr:uid="{9A6B930D-C43E-473F-A251-11F3AF43A551}"/>
    <cellStyle name="Normal 10 2 3 2 4 2 2 4" xfId="19688" xr:uid="{72D2444C-8E53-474C-A3A9-AC595886CF0A}"/>
    <cellStyle name="Normal 10 2 3 2 4 2 3" xfId="46900" xr:uid="{098D2CC4-1FF0-43AE-A811-E93B3C8EFC28}"/>
    <cellStyle name="Normal 10 2 3 2 4 2 4" xfId="33250" xr:uid="{EADF13AC-12B4-48E5-964F-7E8CFC269D1C}"/>
    <cellStyle name="Normal 10 2 3 2 4 2 5" xfId="19687" xr:uid="{5390C2AB-50C3-431D-BDB3-BE560E6A7905}"/>
    <cellStyle name="Normal 10 2 3 2 4 3" xfId="5760" xr:uid="{5B0C5C12-8042-42EA-BB06-6DDF29A81468}"/>
    <cellStyle name="Normal 10 2 3 2 4 3 2" xfId="5761" xr:uid="{F8815BB1-1B9C-4D87-9E3C-2A369DDBA305}"/>
    <cellStyle name="Normal 10 2 3 2 4 3 2 2" xfId="46903" xr:uid="{EB6AB6BE-26A3-408A-840E-70AB3E8F2930}"/>
    <cellStyle name="Normal 10 2 3 2 4 3 2 3" xfId="33253" xr:uid="{232A640C-4EFA-42BE-AA18-EEF75FFE347F}"/>
    <cellStyle name="Normal 10 2 3 2 4 3 2 4" xfId="19690" xr:uid="{30E14950-232E-47F7-BC72-31CAEFF57E17}"/>
    <cellStyle name="Normal 10 2 3 2 4 3 3" xfId="46902" xr:uid="{0B8A853A-B9C0-4653-AF40-0800171F9034}"/>
    <cellStyle name="Normal 10 2 3 2 4 3 4" xfId="33252" xr:uid="{76511A71-7B81-4097-BD24-77D2D1EEDCBB}"/>
    <cellStyle name="Normal 10 2 3 2 4 3 5" xfId="19689" xr:uid="{C25B1FF1-CA29-4639-98D0-7D7FCE70867E}"/>
    <cellStyle name="Normal 10 2 3 2 4 4" xfId="5762" xr:uid="{E780317E-32C5-492E-A630-10D0D0411489}"/>
    <cellStyle name="Normal 10 2 3 2 4 4 2" xfId="46904" xr:uid="{507F4B36-75A6-42F8-B69A-47A3B5A8703D}"/>
    <cellStyle name="Normal 10 2 3 2 4 4 3" xfId="33254" xr:uid="{7F343E47-89DA-4C56-8A85-803E0FEF78B7}"/>
    <cellStyle name="Normal 10 2 3 2 4 4 4" xfId="19691" xr:uid="{9CB3244F-F60E-43C9-86FA-529F61E1116F}"/>
    <cellStyle name="Normal 10 2 3 2 4 5" xfId="46899" xr:uid="{AABFC40C-B25C-4116-A8C1-26ED48F260F0}"/>
    <cellStyle name="Normal 10 2 3 2 4 6" xfId="33249" xr:uid="{FC14EF3D-1DC9-4682-BFD3-577DD7BC01A6}"/>
    <cellStyle name="Normal 10 2 3 2 4 7" xfId="19686" xr:uid="{CD7F8FF0-2916-49C2-8068-37B9B3E1F370}"/>
    <cellStyle name="Normal 10 2 3 2 5" xfId="5763" xr:uid="{7F0F6F2D-D805-4D3B-8FE8-A8387C8A4430}"/>
    <cellStyle name="Normal 10 2 3 2 5 2" xfId="5764" xr:uid="{5E7200D4-31FC-48C3-991B-32D3A8C347B9}"/>
    <cellStyle name="Normal 10 2 3 2 5 2 2" xfId="5765" xr:uid="{CE5206F6-891C-40AE-B786-D33E3684F570}"/>
    <cellStyle name="Normal 10 2 3 2 5 2 2 2" xfId="5766" xr:uid="{3A8035C3-D13C-4741-A9D9-E8233DB8BC98}"/>
    <cellStyle name="Normal 10 2 3 2 5 2 2 2 2" xfId="46908" xr:uid="{CFB4C579-2DB0-4307-840C-B0ED40B57D4F}"/>
    <cellStyle name="Normal 10 2 3 2 5 2 2 2 3" xfId="33258" xr:uid="{B7389746-519A-49D9-BC68-41743785DD51}"/>
    <cellStyle name="Normal 10 2 3 2 5 2 2 2 4" xfId="19695" xr:uid="{FF5B12F3-07F0-46E2-AC37-004B1B8D6EB6}"/>
    <cellStyle name="Normal 10 2 3 2 5 2 2 3" xfId="46907" xr:uid="{A06D82C1-5F75-4B6E-8A7D-B42FB1235892}"/>
    <cellStyle name="Normal 10 2 3 2 5 2 2 4" xfId="33257" xr:uid="{87E2606A-04D9-45C2-9BB0-0B8A03A30048}"/>
    <cellStyle name="Normal 10 2 3 2 5 2 2 5" xfId="19694" xr:uid="{B6723B6C-486D-4BDD-8C1B-01FE98365993}"/>
    <cellStyle name="Normal 10 2 3 2 5 2 3" xfId="5767" xr:uid="{E21785E5-8B37-4A82-A490-41B3464CF5F2}"/>
    <cellStyle name="Normal 10 2 3 2 5 2 3 2" xfId="5768" xr:uid="{21B43550-AB36-4FE9-870B-C11E6F04E630}"/>
    <cellStyle name="Normal 10 2 3 2 5 2 3 2 2" xfId="46910" xr:uid="{9BA80922-AC2D-426C-81AF-A711DB79BA94}"/>
    <cellStyle name="Normal 10 2 3 2 5 2 3 2 3" xfId="33260" xr:uid="{6982C133-7705-443E-979F-BD435DAF2D89}"/>
    <cellStyle name="Normal 10 2 3 2 5 2 3 2 4" xfId="19697" xr:uid="{CD5D2F9E-CEC3-4D87-9DC4-A9B102052748}"/>
    <cellStyle name="Normal 10 2 3 2 5 2 3 3" xfId="46909" xr:uid="{DBC66B55-1D49-4637-A847-1042251DB350}"/>
    <cellStyle name="Normal 10 2 3 2 5 2 3 4" xfId="33259" xr:uid="{89A65EED-6790-4C37-8073-DEF78728C904}"/>
    <cellStyle name="Normal 10 2 3 2 5 2 3 5" xfId="19696" xr:uid="{206572FD-5CB5-47FC-A697-51FE04FBBC6F}"/>
    <cellStyle name="Normal 10 2 3 2 5 2 4" xfId="5769" xr:uid="{8B79F5E2-77E0-45A9-84ED-EC1FE36BF405}"/>
    <cellStyle name="Normal 10 2 3 2 5 2 4 2" xfId="46911" xr:uid="{4BC535D4-4A90-489C-A8EB-5F152D5FE1DE}"/>
    <cellStyle name="Normal 10 2 3 2 5 2 4 3" xfId="33261" xr:uid="{48A00098-F616-4CF4-876D-D43ADA4453C6}"/>
    <cellStyle name="Normal 10 2 3 2 5 2 4 4" xfId="19698" xr:uid="{08F7E523-3909-4DA1-8D83-F24F401AD220}"/>
    <cellStyle name="Normal 10 2 3 2 5 2 5" xfId="46906" xr:uid="{FFD2175A-FFA5-4959-AFFC-3A0739A8492A}"/>
    <cellStyle name="Normal 10 2 3 2 5 2 6" xfId="33256" xr:uid="{C203020C-72A7-4A29-904D-0B8C19B4A51B}"/>
    <cellStyle name="Normal 10 2 3 2 5 2 7" xfId="19693" xr:uid="{9A60B0F5-F4A0-4366-9E2F-5956EA8B96FD}"/>
    <cellStyle name="Normal 10 2 3 2 5 3" xfId="46905" xr:uid="{B3F211C8-E24F-4BB2-A667-DCD20257FBC5}"/>
    <cellStyle name="Normal 10 2 3 2 5 4" xfId="33255" xr:uid="{CDC1B29E-D50D-484F-B7F8-42F6FC53EF01}"/>
    <cellStyle name="Normal 10 2 3 2 5 5" xfId="19692" xr:uid="{CCB04300-3D09-423D-AB38-3FC1E6635C3C}"/>
    <cellStyle name="Normal 10 2 3 2 6" xfId="46880" xr:uid="{3103D1F4-996E-4E62-82CA-0A096CF2E1BC}"/>
    <cellStyle name="Normal 10 2 3 2 7" xfId="33230" xr:uid="{D00A6D96-B6FE-4020-997A-B9F6B7F530AD}"/>
    <cellStyle name="Normal 10 2 3 2 8" xfId="19667" xr:uid="{41FA3387-A642-463F-B1C4-01DA5D4088C7}"/>
    <cellStyle name="Normal 10 2 3 20" xfId="33188" xr:uid="{7A4D8F03-E560-46B5-BCDA-14253693DED8}"/>
    <cellStyle name="Normal 10 2 3 21" xfId="19625" xr:uid="{0F6EA678-C1F7-42E2-91B8-7F187950B108}"/>
    <cellStyle name="Normal 10 2 3 3" xfId="5770" xr:uid="{C6472FC4-FFCB-4935-AAB9-90F0A6B486E0}"/>
    <cellStyle name="Normal 10 2 3 3 10" xfId="33262" xr:uid="{9421D601-737A-4A28-A84D-9C43C37B3DA1}"/>
    <cellStyle name="Normal 10 2 3 3 11" xfId="19699" xr:uid="{3B8F58A7-F3E0-47BC-AE74-03E8A059CAEA}"/>
    <cellStyle name="Normal 10 2 3 3 2" xfId="5771" xr:uid="{ACFE7063-2E33-4410-B770-1434012FBF1C}"/>
    <cellStyle name="Normal 10 2 3 3 2 2" xfId="5772" xr:uid="{44643AD0-185C-4742-8D91-FDE51C7F33F6}"/>
    <cellStyle name="Normal 10 2 3 3 2 2 2" xfId="5773" xr:uid="{C96C6473-491B-451A-A9E2-F88EB4CE7580}"/>
    <cellStyle name="Normal 10 2 3 3 2 2 2 2" xfId="5774" xr:uid="{8ADCEA65-20A1-40B1-A7E3-A5EBA872D5B9}"/>
    <cellStyle name="Normal 10 2 3 3 2 2 2 2 2" xfId="46916" xr:uid="{17F0F106-995C-4256-95F3-BE5FBD0E4E1F}"/>
    <cellStyle name="Normal 10 2 3 3 2 2 2 2 3" xfId="33266" xr:uid="{F46FBFF6-E73B-4AF9-AC68-4B4DB1DA9FF4}"/>
    <cellStyle name="Normal 10 2 3 3 2 2 2 2 4" xfId="19703" xr:uid="{4DBD275D-30BF-4D16-AB72-815E5C017E33}"/>
    <cellStyle name="Normal 10 2 3 3 2 2 2 3" xfId="46915" xr:uid="{4E4C0EFA-3E0C-47DD-B921-BB1FCCDA5D85}"/>
    <cellStyle name="Normal 10 2 3 3 2 2 2 4" xfId="33265" xr:uid="{27618F02-29FF-4426-BC7D-DC1866D83B5C}"/>
    <cellStyle name="Normal 10 2 3 3 2 2 2 5" xfId="19702" xr:uid="{F1BC54B7-87E4-4DBF-B9DE-FEBBECCCFA2D}"/>
    <cellStyle name="Normal 10 2 3 3 2 2 3" xfId="5775" xr:uid="{AB16A8D3-B934-471F-A463-0DB452406F8F}"/>
    <cellStyle name="Normal 10 2 3 3 2 2 3 2" xfId="5776" xr:uid="{44B572DA-B98A-4DAB-9846-A6BD40F78156}"/>
    <cellStyle name="Normal 10 2 3 3 2 2 3 2 2" xfId="46918" xr:uid="{196F9E2F-3437-4D36-8AFF-8716F993BF9C}"/>
    <cellStyle name="Normal 10 2 3 3 2 2 3 2 3" xfId="33268" xr:uid="{76D0E981-13B8-4762-B970-51B2F21368AE}"/>
    <cellStyle name="Normal 10 2 3 3 2 2 3 2 4" xfId="19705" xr:uid="{C6843BCF-4B30-4361-A7BF-1018B026B714}"/>
    <cellStyle name="Normal 10 2 3 3 2 2 3 3" xfId="46917" xr:uid="{AA1FF790-CB93-4BBE-9753-4ECF2EB5E485}"/>
    <cellStyle name="Normal 10 2 3 3 2 2 3 4" xfId="33267" xr:uid="{4AF6994E-51F4-4341-A512-7F65E28F5BF4}"/>
    <cellStyle name="Normal 10 2 3 3 2 2 3 5" xfId="19704" xr:uid="{778C2839-DFA5-426B-928D-C56AD4F2D9DC}"/>
    <cellStyle name="Normal 10 2 3 3 2 2 4" xfId="5777" xr:uid="{92A0294E-8199-4AAA-93AC-924954AD3371}"/>
    <cellStyle name="Normal 10 2 3 3 2 2 4 2" xfId="46919" xr:uid="{8B7A9E4F-9621-46A2-B298-8C2102557051}"/>
    <cellStyle name="Normal 10 2 3 3 2 2 4 3" xfId="33269" xr:uid="{5BAB7E37-D499-475E-978E-A3CBF7AE2ADD}"/>
    <cellStyle name="Normal 10 2 3 3 2 2 4 4" xfId="19706" xr:uid="{BCBF9655-3E7F-4D35-A1B4-C6530035643B}"/>
    <cellStyle name="Normal 10 2 3 3 2 2 5" xfId="46914" xr:uid="{F46A6B76-2146-4165-8F30-5C215F173839}"/>
    <cellStyle name="Normal 10 2 3 3 2 2 6" xfId="33264" xr:uid="{020EE5A8-E393-4C5C-8983-F7A0C3FCDC8F}"/>
    <cellStyle name="Normal 10 2 3 3 2 2 7" xfId="19701" xr:uid="{67BAB7B2-C3E7-4746-B92B-515BE13AA44E}"/>
    <cellStyle name="Normal 10 2 3 3 2 3" xfId="5778" xr:uid="{78FF4D2D-36F6-46AA-91B1-0CF4613ED70F}"/>
    <cellStyle name="Normal 10 2 3 3 2 3 2" xfId="5779" xr:uid="{911CB45F-A493-4D98-9413-AD7B6D51180D}"/>
    <cellStyle name="Normal 10 2 3 3 2 3 2 2" xfId="46921" xr:uid="{0FCC5B26-4A2C-4444-8822-4CD19B818FB4}"/>
    <cellStyle name="Normal 10 2 3 3 2 3 2 3" xfId="33271" xr:uid="{ED75AA08-2B88-4FC0-8273-8C28D6BEFD16}"/>
    <cellStyle name="Normal 10 2 3 3 2 3 2 4" xfId="19708" xr:uid="{10CA83FE-47EB-4ABA-9E07-8126ED904C14}"/>
    <cellStyle name="Normal 10 2 3 3 2 3 3" xfId="46920" xr:uid="{63D3A56A-810F-4E2E-BE79-FC3FF3B95890}"/>
    <cellStyle name="Normal 10 2 3 3 2 3 4" xfId="33270" xr:uid="{0E806AB6-201E-48CB-BA01-6461FA9FEA31}"/>
    <cellStyle name="Normal 10 2 3 3 2 3 5" xfId="19707" xr:uid="{D6DC7AF8-C986-458A-A72C-EC26D70B490B}"/>
    <cellStyle name="Normal 10 2 3 3 2 4" xfId="5780" xr:uid="{11AE838F-D9B7-40A1-96F1-66983B36E801}"/>
    <cellStyle name="Normal 10 2 3 3 2 4 2" xfId="5781" xr:uid="{4F4E545B-8966-4E06-B7EA-07C4012E6A5B}"/>
    <cellStyle name="Normal 10 2 3 3 2 4 2 2" xfId="46923" xr:uid="{090411B4-6CD1-44F2-AFD5-253062FA38AD}"/>
    <cellStyle name="Normal 10 2 3 3 2 4 2 3" xfId="33273" xr:uid="{D45652D7-E8B8-4D5B-AFDE-CEE992C4D1F0}"/>
    <cellStyle name="Normal 10 2 3 3 2 4 2 4" xfId="19710" xr:uid="{64BD3064-30E1-4ADD-86C2-2F40C795772B}"/>
    <cellStyle name="Normal 10 2 3 3 2 4 3" xfId="46922" xr:uid="{9CA603A7-05DF-4660-A54C-FBF872C13647}"/>
    <cellStyle name="Normal 10 2 3 3 2 4 4" xfId="33272" xr:uid="{5AFC5873-F137-4C44-96D5-901BE62918EE}"/>
    <cellStyle name="Normal 10 2 3 3 2 4 5" xfId="19709" xr:uid="{A5B82682-C328-4A15-B529-818F3EB372B9}"/>
    <cellStyle name="Normal 10 2 3 3 2 5" xfId="5782" xr:uid="{A7BFB2E6-253D-4F37-B1E7-4F14EAF81C5E}"/>
    <cellStyle name="Normal 10 2 3 3 2 5 2" xfId="46924" xr:uid="{0FD4398B-3934-4265-9784-2C07093DB8E0}"/>
    <cellStyle name="Normal 10 2 3 3 2 5 3" xfId="33274" xr:uid="{FB5FDA2D-BCD2-4DB8-8360-C258D3ED6F4D}"/>
    <cellStyle name="Normal 10 2 3 3 2 5 4" xfId="19711" xr:uid="{C0E9C998-2CA6-4AE8-B8C9-19DAB5D88BEC}"/>
    <cellStyle name="Normal 10 2 3 3 2 6" xfId="46913" xr:uid="{06DDC00C-5CB8-4EC6-A392-0DF8FB2C43ED}"/>
    <cellStyle name="Normal 10 2 3 3 2 7" xfId="33263" xr:uid="{F0F361B0-8525-4E7D-B80D-A10FD54DD41F}"/>
    <cellStyle name="Normal 10 2 3 3 2 8" xfId="19700" xr:uid="{BBC13D7B-0AAF-4C05-8275-AC9A5673183B}"/>
    <cellStyle name="Normal 10 2 3 3 3" xfId="5783" xr:uid="{61E266BB-70C4-48F8-85D0-0E2567F2F2D3}"/>
    <cellStyle name="Normal 10 2 3 3 3 2" xfId="5784" xr:uid="{1C9A710C-F985-4C3D-9226-C63405D55A35}"/>
    <cellStyle name="Normal 10 2 3 3 3 2 2" xfId="5785" xr:uid="{8B7CEF50-A219-402A-9478-A8F9F3A32E3F}"/>
    <cellStyle name="Normal 10 2 3 3 3 2 2 2" xfId="46927" xr:uid="{E19E63F8-2388-44E8-B9B6-2414BA23B629}"/>
    <cellStyle name="Normal 10 2 3 3 3 2 2 3" xfId="33277" xr:uid="{993E0EF2-0B5B-4D76-8DDF-81BFC975BAF5}"/>
    <cellStyle name="Normal 10 2 3 3 3 2 2 4" xfId="19714" xr:uid="{E1FFB26A-5692-4F85-BA3B-FB819574E6AA}"/>
    <cellStyle name="Normal 10 2 3 3 3 2 3" xfId="46926" xr:uid="{8197C2BA-67A5-4C4D-AE84-11EE523D8F81}"/>
    <cellStyle name="Normal 10 2 3 3 3 2 4" xfId="33276" xr:uid="{47117B56-D897-4108-92BA-1CB8F7BD0C7C}"/>
    <cellStyle name="Normal 10 2 3 3 3 2 5" xfId="19713" xr:uid="{08A0579B-1A65-4F0F-878C-CA66231645B9}"/>
    <cellStyle name="Normal 10 2 3 3 3 3" xfId="5786" xr:uid="{C3F1D019-718B-4744-8A6A-3A2C230EC3BA}"/>
    <cellStyle name="Normal 10 2 3 3 3 3 2" xfId="5787" xr:uid="{EEF89582-10EE-41B7-AA83-C35035D2A47E}"/>
    <cellStyle name="Normal 10 2 3 3 3 3 2 2" xfId="46929" xr:uid="{2AD9B52E-9661-4C89-9B20-C6A2DD43177C}"/>
    <cellStyle name="Normal 10 2 3 3 3 3 2 3" xfId="33279" xr:uid="{EC4BCB1A-95BE-48A3-9AD7-3951757C39CF}"/>
    <cellStyle name="Normal 10 2 3 3 3 3 2 4" xfId="19716" xr:uid="{4AA35778-E6ED-448C-B024-3CB908402FEC}"/>
    <cellStyle name="Normal 10 2 3 3 3 3 3" xfId="46928" xr:uid="{8F9261CC-FAA1-4175-B6E6-3621E27DC9EE}"/>
    <cellStyle name="Normal 10 2 3 3 3 3 4" xfId="33278" xr:uid="{BDD21E59-FB3B-4370-9B8A-C2F4306B9AA0}"/>
    <cellStyle name="Normal 10 2 3 3 3 3 5" xfId="19715" xr:uid="{58913A1D-7B9C-4BE2-A508-04A5DD2220B7}"/>
    <cellStyle name="Normal 10 2 3 3 3 4" xfId="5788" xr:uid="{93C14AD1-5196-4EBD-8739-CFA38751CEA9}"/>
    <cellStyle name="Normal 10 2 3 3 3 4 2" xfId="46930" xr:uid="{78CA2BD8-36E2-4753-AB67-AC9EFACFA405}"/>
    <cellStyle name="Normal 10 2 3 3 3 4 3" xfId="33280" xr:uid="{1AA26075-A0E3-43DE-9AF6-58DA44E40863}"/>
    <cellStyle name="Normal 10 2 3 3 3 4 4" xfId="19717" xr:uid="{1AD785C1-D6FA-46D4-B534-8D83DDD31002}"/>
    <cellStyle name="Normal 10 2 3 3 3 5" xfId="46925" xr:uid="{CCD540B4-1303-4E9B-892D-13AE4327AEA0}"/>
    <cellStyle name="Normal 10 2 3 3 3 6" xfId="33275" xr:uid="{81C52A7F-1F5F-4FB1-9477-D752465A6A6E}"/>
    <cellStyle name="Normal 10 2 3 3 3 7" xfId="19712" xr:uid="{9A0C9B5C-BE4F-47F4-A330-CEB982EA732D}"/>
    <cellStyle name="Normal 10 2 3 3 4" xfId="5789" xr:uid="{5EEEF055-6790-4D0C-9C5F-6929C64C9779}"/>
    <cellStyle name="Normal 10 2 3 3 4 2" xfId="5790" xr:uid="{A4DB050F-4C0A-4EBC-B916-43CBEF2879CE}"/>
    <cellStyle name="Normal 10 2 3 3 4 2 2" xfId="5791" xr:uid="{18996331-43E4-4823-A754-668E050884E5}"/>
    <cellStyle name="Normal 10 2 3 3 4 2 2 2" xfId="46933" xr:uid="{9DADDB4D-8493-499B-B7B9-C0AD3DB1A550}"/>
    <cellStyle name="Normal 10 2 3 3 4 2 2 3" xfId="33283" xr:uid="{97A9FB09-3F0A-4DDA-B2CC-158F9D429C74}"/>
    <cellStyle name="Normal 10 2 3 3 4 2 2 4" xfId="19720" xr:uid="{0A66CD11-54B2-4F63-85FC-4709A5338B98}"/>
    <cellStyle name="Normal 10 2 3 3 4 2 3" xfId="46932" xr:uid="{AB759D80-2A0E-41B9-A117-D06B41FCE2A9}"/>
    <cellStyle name="Normal 10 2 3 3 4 2 4" xfId="33282" xr:uid="{B7FBD16D-2313-4D76-A88E-86D33E06CAAD}"/>
    <cellStyle name="Normal 10 2 3 3 4 2 5" xfId="19719" xr:uid="{5A65EF7D-E065-4812-AF78-846FE2A969BD}"/>
    <cellStyle name="Normal 10 2 3 3 4 3" xfId="5792" xr:uid="{BC02528A-09D4-480D-A234-B4FD796F9EAE}"/>
    <cellStyle name="Normal 10 2 3 3 4 3 2" xfId="5793" xr:uid="{4F57C191-1DBA-4859-A9DC-BC2A375EB0E1}"/>
    <cellStyle name="Normal 10 2 3 3 4 3 2 2" xfId="46935" xr:uid="{F6BE8EED-8B3F-44FA-8A60-88719AA293CB}"/>
    <cellStyle name="Normal 10 2 3 3 4 3 2 3" xfId="33285" xr:uid="{38C6EA5B-88BB-4E54-8406-7813D62E7445}"/>
    <cellStyle name="Normal 10 2 3 3 4 3 2 4" xfId="19722" xr:uid="{D3ABC9E8-7ABB-4A28-BFDB-2FDB512125EB}"/>
    <cellStyle name="Normal 10 2 3 3 4 3 3" xfId="46934" xr:uid="{F80767B9-E57D-4B74-9C00-B2851F1B6BF6}"/>
    <cellStyle name="Normal 10 2 3 3 4 3 4" xfId="33284" xr:uid="{D5F0A6E8-2212-42F7-A0E6-C56A842BBE6E}"/>
    <cellStyle name="Normal 10 2 3 3 4 3 5" xfId="19721" xr:uid="{9A8171D4-6ED5-4189-B55D-77C7EDB749C8}"/>
    <cellStyle name="Normal 10 2 3 3 4 4" xfId="5794" xr:uid="{51F4C122-5F62-4838-A49B-1DB2E2115216}"/>
    <cellStyle name="Normal 10 2 3 3 4 4 2" xfId="46936" xr:uid="{A2A0BEF9-2BD7-4A31-8C68-52B487BC132C}"/>
    <cellStyle name="Normal 10 2 3 3 4 4 3" xfId="33286" xr:uid="{ACF2EFEB-39E5-43C6-B3B4-CB01570F00C7}"/>
    <cellStyle name="Normal 10 2 3 3 4 4 4" xfId="19723" xr:uid="{FFF27DE8-85FC-4643-A2F3-2DCD851E39E4}"/>
    <cellStyle name="Normal 10 2 3 3 4 5" xfId="46931" xr:uid="{60FA5C34-D7B6-474E-ADBF-B56EF3AC1AEC}"/>
    <cellStyle name="Normal 10 2 3 3 4 6" xfId="33281" xr:uid="{E4771205-7215-47DE-AA06-F0F2952EDB4D}"/>
    <cellStyle name="Normal 10 2 3 3 4 7" xfId="19718" xr:uid="{D4DE648B-E5E2-43E8-AE94-D85F0D5BA3C6}"/>
    <cellStyle name="Normal 10 2 3 3 5" xfId="5795" xr:uid="{98AD7056-B64C-4AF7-B728-AA1CD34BBB6F}"/>
    <cellStyle name="Normal 10 2 3 3 5 2" xfId="5796" xr:uid="{6EF6FB9A-4CA4-4D8F-A2DC-0FC1A64F56AC}"/>
    <cellStyle name="Normal 10 2 3 3 5 2 2" xfId="5797" xr:uid="{C1AC1865-A245-443C-B12B-0B37F62D2D05}"/>
    <cellStyle name="Normal 10 2 3 3 5 2 2 2" xfId="46939" xr:uid="{866C4FC9-775F-42AC-BD4C-AE4EB08DD4A9}"/>
    <cellStyle name="Normal 10 2 3 3 5 2 2 3" xfId="33289" xr:uid="{3372AF42-FD55-414F-A924-45B596187F70}"/>
    <cellStyle name="Normal 10 2 3 3 5 2 2 4" xfId="19726" xr:uid="{F1465930-C11E-4D75-94BA-85F9B113E249}"/>
    <cellStyle name="Normal 10 2 3 3 5 2 3" xfId="46938" xr:uid="{5B2ADD9E-6167-4EE9-8440-B2ED8E43CAD6}"/>
    <cellStyle name="Normal 10 2 3 3 5 2 4" xfId="33288" xr:uid="{B23FEDD2-6F21-448F-B7D2-BBE7B4725D5B}"/>
    <cellStyle name="Normal 10 2 3 3 5 2 5" xfId="19725" xr:uid="{9487C35F-94A9-47C3-885F-A4E5CDE6B713}"/>
    <cellStyle name="Normal 10 2 3 3 5 3" xfId="5798" xr:uid="{0A46D4A6-1D8F-4A70-9566-5632C5F56B6D}"/>
    <cellStyle name="Normal 10 2 3 3 5 3 2" xfId="5799" xr:uid="{353CF8BD-820D-4FD9-A3DF-5572064D2E3B}"/>
    <cellStyle name="Normal 10 2 3 3 5 3 2 2" xfId="46941" xr:uid="{78DC338E-968F-4BE2-BD0E-FD02460678FB}"/>
    <cellStyle name="Normal 10 2 3 3 5 3 2 3" xfId="33291" xr:uid="{51456902-D778-4FF5-A4EA-FB7C4FBFC13C}"/>
    <cellStyle name="Normal 10 2 3 3 5 3 2 4" xfId="19728" xr:uid="{E1C3F018-6EE3-4B7B-AF88-914184B8449B}"/>
    <cellStyle name="Normal 10 2 3 3 5 3 3" xfId="46940" xr:uid="{11C1E2AF-8ABC-4EEB-A656-793F173CFD24}"/>
    <cellStyle name="Normal 10 2 3 3 5 3 4" xfId="33290" xr:uid="{764BD660-FC16-4F69-A2F0-82E52FFEC297}"/>
    <cellStyle name="Normal 10 2 3 3 5 3 5" xfId="19727" xr:uid="{8CD7A9EB-A004-4F71-9739-89DF44CF5CE9}"/>
    <cellStyle name="Normal 10 2 3 3 5 4" xfId="5800" xr:uid="{4FDCD83C-D7F1-497F-AD74-8C7D2E85BEB0}"/>
    <cellStyle name="Normal 10 2 3 3 5 4 2" xfId="46942" xr:uid="{1A470A67-E976-498A-B4AE-A528154C49A7}"/>
    <cellStyle name="Normal 10 2 3 3 5 4 3" xfId="33292" xr:uid="{BBFC0834-6A4B-40AA-B140-68D9D286CEC8}"/>
    <cellStyle name="Normal 10 2 3 3 5 4 4" xfId="19729" xr:uid="{F842E125-19C8-4404-ABAF-D3378EC600A7}"/>
    <cellStyle name="Normal 10 2 3 3 5 5" xfId="46937" xr:uid="{6FA9822F-B4CC-4839-B028-3E52A1816C2E}"/>
    <cellStyle name="Normal 10 2 3 3 5 6" xfId="33287" xr:uid="{31E6722C-805F-4329-A18D-D0A68A7B1359}"/>
    <cellStyle name="Normal 10 2 3 3 5 7" xfId="19724" xr:uid="{2A2D1F2C-BD6B-4F52-8E1A-2ABAFD0DE064}"/>
    <cellStyle name="Normal 10 2 3 3 6" xfId="5801" xr:uid="{96A536EF-A0D7-4E87-8BAA-AD82677010ED}"/>
    <cellStyle name="Normal 10 2 3 3 6 2" xfId="5802" xr:uid="{F704B867-FAC5-40BB-B545-B7AF1A4306CE}"/>
    <cellStyle name="Normal 10 2 3 3 6 2 2" xfId="46944" xr:uid="{FACC563F-CAB5-4A3F-96B9-58DC7287304B}"/>
    <cellStyle name="Normal 10 2 3 3 6 2 3" xfId="33294" xr:uid="{99DC4A3D-0DED-427A-B3BD-3D31562D28C0}"/>
    <cellStyle name="Normal 10 2 3 3 6 2 4" xfId="19731" xr:uid="{0279B0F6-8BE6-43B2-834D-2E3A76BD1B70}"/>
    <cellStyle name="Normal 10 2 3 3 6 3" xfId="46943" xr:uid="{7C929FB3-D2EE-49F9-A6B8-C8E98B161B22}"/>
    <cellStyle name="Normal 10 2 3 3 6 4" xfId="33293" xr:uid="{4F737B01-28D5-458C-A6B9-9D939BCDCEAA}"/>
    <cellStyle name="Normal 10 2 3 3 6 5" xfId="19730" xr:uid="{F2C357CA-C239-40CD-8F78-1F10F99F71AB}"/>
    <cellStyle name="Normal 10 2 3 3 7" xfId="5803" xr:uid="{066907AF-4171-4BF4-A338-1BAB64709EEC}"/>
    <cellStyle name="Normal 10 2 3 3 7 2" xfId="5804" xr:uid="{C7F4D3A1-E0F3-4154-81E8-87ECFC9E03ED}"/>
    <cellStyle name="Normal 10 2 3 3 7 2 2" xfId="46946" xr:uid="{6E98D234-F4B9-4297-B111-0FD1AC9A8850}"/>
    <cellStyle name="Normal 10 2 3 3 7 2 3" xfId="33296" xr:uid="{14906C57-4606-4AEB-A16A-287338194A57}"/>
    <cellStyle name="Normal 10 2 3 3 7 2 4" xfId="19733" xr:uid="{62BC0501-7F52-4D83-805F-8ACEA2841327}"/>
    <cellStyle name="Normal 10 2 3 3 7 3" xfId="46945" xr:uid="{5D5DA2B6-A7FD-42E0-951D-E55DACE14DDA}"/>
    <cellStyle name="Normal 10 2 3 3 7 4" xfId="33295" xr:uid="{F08B70E6-EECE-4B5F-A714-8151718C709E}"/>
    <cellStyle name="Normal 10 2 3 3 7 5" xfId="19732" xr:uid="{DBF106B0-D69C-4E57-89B4-3A362066CC36}"/>
    <cellStyle name="Normal 10 2 3 3 8" xfId="5805" xr:uid="{942BBE75-FF69-4E04-875E-D55776A61BDB}"/>
    <cellStyle name="Normal 10 2 3 3 8 2" xfId="46947" xr:uid="{1D5AE36A-234E-4C8E-A272-E1F544CD6F05}"/>
    <cellStyle name="Normal 10 2 3 3 8 3" xfId="33297" xr:uid="{80AEC7F3-4AF0-4FBC-B100-02DB51AA1F3B}"/>
    <cellStyle name="Normal 10 2 3 3 8 4" xfId="19734" xr:uid="{3F85C08B-CC65-4E43-9374-8DA14977EEEE}"/>
    <cellStyle name="Normal 10 2 3 3 9" xfId="46912" xr:uid="{DEEE135A-C9AA-4D88-AEF7-FB86D27D4F6A}"/>
    <cellStyle name="Normal 10 2 3 4" xfId="5806" xr:uid="{3192773A-C59F-441D-AD7C-3E21EB0F0FCF}"/>
    <cellStyle name="Normal 10 2 3 4 10" xfId="33298" xr:uid="{65ADE984-35EF-4432-9629-280D9B8AC4B3}"/>
    <cellStyle name="Normal 10 2 3 4 11" xfId="19735" xr:uid="{9E964A65-61AC-40F5-850B-21C1FACF747F}"/>
    <cellStyle name="Normal 10 2 3 4 2" xfId="5807" xr:uid="{FD7B2E61-3854-4298-BE96-3186B66AB4A7}"/>
    <cellStyle name="Normal 10 2 3 4 2 2" xfId="5808" xr:uid="{3C871405-6124-4A23-ACB2-E60D4F8FF31B}"/>
    <cellStyle name="Normal 10 2 3 4 2 2 2" xfId="5809" xr:uid="{EBA78F76-0167-42CF-9599-9C284729D16F}"/>
    <cellStyle name="Normal 10 2 3 4 2 2 2 2" xfId="5810" xr:uid="{D3502406-ABAC-4203-AA2A-935F221C7E10}"/>
    <cellStyle name="Normal 10 2 3 4 2 2 2 2 2" xfId="46952" xr:uid="{E3F52001-E167-4F6A-AA0E-1285A720EF42}"/>
    <cellStyle name="Normal 10 2 3 4 2 2 2 2 3" xfId="33302" xr:uid="{895E91B9-C263-4875-AF02-7BBD92797339}"/>
    <cellStyle name="Normal 10 2 3 4 2 2 2 2 4" xfId="19739" xr:uid="{36EA5328-DB30-448F-B3D7-C9273148D2F2}"/>
    <cellStyle name="Normal 10 2 3 4 2 2 2 3" xfId="46951" xr:uid="{14EC7914-38D8-4094-ACB1-AB2A167D4D1A}"/>
    <cellStyle name="Normal 10 2 3 4 2 2 2 4" xfId="33301" xr:uid="{1D2CE5F1-862A-46FF-9A1B-F005E01C80DA}"/>
    <cellStyle name="Normal 10 2 3 4 2 2 2 5" xfId="19738" xr:uid="{6C3C900D-FFEE-4FBA-AB36-B8A07B5800F6}"/>
    <cellStyle name="Normal 10 2 3 4 2 2 3" xfId="5811" xr:uid="{1D74E4DA-1136-4E65-8FA6-EB223B73D2C6}"/>
    <cellStyle name="Normal 10 2 3 4 2 2 3 2" xfId="5812" xr:uid="{E0B2B52C-530C-42A5-A19E-D8489A116B45}"/>
    <cellStyle name="Normal 10 2 3 4 2 2 3 2 2" xfId="46954" xr:uid="{CFC60645-E9AC-40AA-8CC7-1C1F6FF0A241}"/>
    <cellStyle name="Normal 10 2 3 4 2 2 3 2 3" xfId="33304" xr:uid="{91E60DC5-96B2-4C31-9D1C-9301E48BB7F4}"/>
    <cellStyle name="Normal 10 2 3 4 2 2 3 2 4" xfId="19741" xr:uid="{23FD4007-E7A9-44BB-BCA8-9DC31E5FA145}"/>
    <cellStyle name="Normal 10 2 3 4 2 2 3 3" xfId="46953" xr:uid="{BFBCDFF0-4B89-4845-9679-B36B8753E950}"/>
    <cellStyle name="Normal 10 2 3 4 2 2 3 4" xfId="33303" xr:uid="{9FD3B487-F156-4FA8-8A47-1E213F82489C}"/>
    <cellStyle name="Normal 10 2 3 4 2 2 3 5" xfId="19740" xr:uid="{ED5695F0-9215-452E-A59E-6A3D6BE59218}"/>
    <cellStyle name="Normal 10 2 3 4 2 2 4" xfId="5813" xr:uid="{6A28CF0B-4A8B-494D-8ECE-E6172BFF977D}"/>
    <cellStyle name="Normal 10 2 3 4 2 2 4 2" xfId="46955" xr:uid="{DA88F315-824D-4734-8D19-5CC72685FFF1}"/>
    <cellStyle name="Normal 10 2 3 4 2 2 4 3" xfId="33305" xr:uid="{2961E8BD-3F2A-4E1E-9681-70B68360486A}"/>
    <cellStyle name="Normal 10 2 3 4 2 2 4 4" xfId="19742" xr:uid="{5F030233-788B-4BB4-8062-0C5B9719E1FD}"/>
    <cellStyle name="Normal 10 2 3 4 2 2 5" xfId="46950" xr:uid="{CD8B5FA8-89B3-47EB-BE5A-8732FF103097}"/>
    <cellStyle name="Normal 10 2 3 4 2 2 6" xfId="33300" xr:uid="{42EADF7F-85EF-47ED-BBAF-DA707D3570FC}"/>
    <cellStyle name="Normal 10 2 3 4 2 2 7" xfId="19737" xr:uid="{B7E4567F-312F-410F-AB33-2AD6BC91BF01}"/>
    <cellStyle name="Normal 10 2 3 4 2 3" xfId="5814" xr:uid="{BEA1B4EB-ACF4-4B71-A791-E60523C6FBF9}"/>
    <cellStyle name="Normal 10 2 3 4 2 3 2" xfId="5815" xr:uid="{FCBA9184-5A8E-41EE-BDE2-6E38CD02A3F4}"/>
    <cellStyle name="Normal 10 2 3 4 2 3 2 2" xfId="46957" xr:uid="{0831E671-0CB0-4778-958C-21469B06C0CE}"/>
    <cellStyle name="Normal 10 2 3 4 2 3 2 3" xfId="33307" xr:uid="{13112859-0376-4AA4-87D4-2C30E22973CD}"/>
    <cellStyle name="Normal 10 2 3 4 2 3 2 4" xfId="19744" xr:uid="{B8C05E29-1C26-42A3-B47F-7BF3AABB4DBF}"/>
    <cellStyle name="Normal 10 2 3 4 2 3 3" xfId="46956" xr:uid="{93079E51-ABB9-49C3-9E8B-1B1B8D1FC4AB}"/>
    <cellStyle name="Normal 10 2 3 4 2 3 4" xfId="33306" xr:uid="{240A7E9C-1FEC-4C6B-B8A7-ED5D6B86F7B7}"/>
    <cellStyle name="Normal 10 2 3 4 2 3 5" xfId="19743" xr:uid="{47A266CD-8816-4182-8A98-4A1986A648E1}"/>
    <cellStyle name="Normal 10 2 3 4 2 4" xfId="5816" xr:uid="{26F0DD8B-AE62-4EBF-8527-2C94874C4EDF}"/>
    <cellStyle name="Normal 10 2 3 4 2 4 2" xfId="5817" xr:uid="{20DCF3B7-33B3-48D2-9691-688F68A12CB3}"/>
    <cellStyle name="Normal 10 2 3 4 2 4 2 2" xfId="46959" xr:uid="{582C4E41-4526-43BE-A57E-24921E7162C9}"/>
    <cellStyle name="Normal 10 2 3 4 2 4 2 3" xfId="33309" xr:uid="{3E1035AC-9022-46EF-B07E-F2C948EFA1E9}"/>
    <cellStyle name="Normal 10 2 3 4 2 4 2 4" xfId="19746" xr:uid="{8E6DF708-83DB-42AF-8785-F76605E84AE6}"/>
    <cellStyle name="Normal 10 2 3 4 2 4 3" xfId="46958" xr:uid="{F756BF99-D67E-4516-81AB-EB5D062CD417}"/>
    <cellStyle name="Normal 10 2 3 4 2 4 4" xfId="33308" xr:uid="{096892A6-324B-4BA6-8613-32002C2D4FA0}"/>
    <cellStyle name="Normal 10 2 3 4 2 4 5" xfId="19745" xr:uid="{FAE9DCE6-35B2-4E21-AEF5-67798B647B11}"/>
    <cellStyle name="Normal 10 2 3 4 2 5" xfId="5818" xr:uid="{9596F484-2969-432F-8FD7-C5CA9C6933EE}"/>
    <cellStyle name="Normal 10 2 3 4 2 5 2" xfId="46960" xr:uid="{301045DB-6D25-474A-8702-8C3C4F3E0211}"/>
    <cellStyle name="Normal 10 2 3 4 2 5 3" xfId="33310" xr:uid="{A189A2ED-B5B0-4768-9FCB-5E91A84524B1}"/>
    <cellStyle name="Normal 10 2 3 4 2 5 4" xfId="19747" xr:uid="{47C89658-CF4D-43F4-ADC6-352B6B9FADA9}"/>
    <cellStyle name="Normal 10 2 3 4 2 6" xfId="46949" xr:uid="{31C7EED5-DE95-4D14-9B90-C686F7B81DFF}"/>
    <cellStyle name="Normal 10 2 3 4 2 7" xfId="33299" xr:uid="{DFC099F2-93F8-482F-9D0E-6E0FEF9671BC}"/>
    <cellStyle name="Normal 10 2 3 4 2 8" xfId="19736" xr:uid="{E16CD502-1AE3-40BA-931D-8393DA60531D}"/>
    <cellStyle name="Normal 10 2 3 4 3" xfId="5819" xr:uid="{BAE95C03-25CB-4879-A4D6-6350E1259AB9}"/>
    <cellStyle name="Normal 10 2 3 4 3 2" xfId="5820" xr:uid="{7A4C560F-5A97-486C-A818-68620D563C9B}"/>
    <cellStyle name="Normal 10 2 3 4 3 2 2" xfId="5821" xr:uid="{D0415DE4-6689-4A70-8EF4-54A154467089}"/>
    <cellStyle name="Normal 10 2 3 4 3 2 2 2" xfId="46963" xr:uid="{2B65E27C-0CE5-4D47-ACCC-487EC1710402}"/>
    <cellStyle name="Normal 10 2 3 4 3 2 2 3" xfId="33313" xr:uid="{7D1E4BBD-AA1E-4A71-883D-5052D7A31799}"/>
    <cellStyle name="Normal 10 2 3 4 3 2 2 4" xfId="19750" xr:uid="{8B535967-CEDF-47A4-B356-9225069316B2}"/>
    <cellStyle name="Normal 10 2 3 4 3 2 3" xfId="46962" xr:uid="{04E5144C-8ACD-4640-9134-46982035513F}"/>
    <cellStyle name="Normal 10 2 3 4 3 2 4" xfId="33312" xr:uid="{19996296-6992-416D-B6F0-61DD3984038F}"/>
    <cellStyle name="Normal 10 2 3 4 3 2 5" xfId="19749" xr:uid="{3E34B47B-626C-47D8-9B7F-BFD01B79CC7F}"/>
    <cellStyle name="Normal 10 2 3 4 3 3" xfId="5822" xr:uid="{6D585B32-6C45-4EFD-981B-2283E8400E3E}"/>
    <cellStyle name="Normal 10 2 3 4 3 3 2" xfId="5823" xr:uid="{1DAC525B-9959-493F-B6BE-333CE56E815D}"/>
    <cellStyle name="Normal 10 2 3 4 3 3 2 2" xfId="46965" xr:uid="{14E3002F-FB47-45E4-802D-DC2EE70BDFA1}"/>
    <cellStyle name="Normal 10 2 3 4 3 3 2 3" xfId="33315" xr:uid="{CC8B6E05-B31B-45A2-9DEF-DE2B74DE864E}"/>
    <cellStyle name="Normal 10 2 3 4 3 3 2 4" xfId="19752" xr:uid="{8860125C-AE8A-4000-968C-DDD4EACD3EAF}"/>
    <cellStyle name="Normal 10 2 3 4 3 3 3" xfId="46964" xr:uid="{25E12D38-0CBB-401F-9F05-207DA41CA569}"/>
    <cellStyle name="Normal 10 2 3 4 3 3 4" xfId="33314" xr:uid="{927E75A7-5FDB-452D-99A9-9C19DFA8F401}"/>
    <cellStyle name="Normal 10 2 3 4 3 3 5" xfId="19751" xr:uid="{FB8C8A79-5261-47A2-9D5A-4AAFCBB2F9E8}"/>
    <cellStyle name="Normal 10 2 3 4 3 4" xfId="5824" xr:uid="{7591D34B-7CAD-4FD1-8239-F32C0C266863}"/>
    <cellStyle name="Normal 10 2 3 4 3 4 2" xfId="46966" xr:uid="{886C8934-953F-4153-9BD9-D2175D2856BE}"/>
    <cellStyle name="Normal 10 2 3 4 3 4 3" xfId="33316" xr:uid="{D7500D40-E673-4C7B-9B2F-71949FE003C6}"/>
    <cellStyle name="Normal 10 2 3 4 3 4 4" xfId="19753" xr:uid="{B62BA6FD-7386-4C8D-AEF6-8C5CDA307DAB}"/>
    <cellStyle name="Normal 10 2 3 4 3 5" xfId="46961" xr:uid="{A38E81CA-A6EA-4506-B1EC-5D511A97B5EF}"/>
    <cellStyle name="Normal 10 2 3 4 3 6" xfId="33311" xr:uid="{39178157-F889-4873-BFA0-1B945E9A9D0A}"/>
    <cellStyle name="Normal 10 2 3 4 3 7" xfId="19748" xr:uid="{F90858D6-8379-4AC0-B498-E4AEA9797229}"/>
    <cellStyle name="Normal 10 2 3 4 4" xfId="5825" xr:uid="{B32A6301-DCF4-4584-9606-C73C6F2246F1}"/>
    <cellStyle name="Normal 10 2 3 4 4 2" xfId="5826" xr:uid="{C70E0A8E-BC1A-437C-B8D2-67DF8F514469}"/>
    <cellStyle name="Normal 10 2 3 4 4 2 2" xfId="5827" xr:uid="{1ABE1942-650E-4940-9DB2-72851F1A6EF6}"/>
    <cellStyle name="Normal 10 2 3 4 4 2 2 2" xfId="46969" xr:uid="{FF557B77-332E-4C85-8EB7-FA5D7C9FE1F5}"/>
    <cellStyle name="Normal 10 2 3 4 4 2 2 3" xfId="33319" xr:uid="{076A729E-6A62-47EE-A209-B631B4F87C8A}"/>
    <cellStyle name="Normal 10 2 3 4 4 2 2 4" xfId="19756" xr:uid="{C9496EFE-DAE7-44A3-903A-18B056FA6E93}"/>
    <cellStyle name="Normal 10 2 3 4 4 2 3" xfId="46968" xr:uid="{AA3AC44C-7919-46D6-B93D-005C39EFE4DD}"/>
    <cellStyle name="Normal 10 2 3 4 4 2 4" xfId="33318" xr:uid="{C748C58B-C463-47BA-892A-B345ADE51C15}"/>
    <cellStyle name="Normal 10 2 3 4 4 2 5" xfId="19755" xr:uid="{2FE7FAD7-FF22-4285-95D0-5A8A4D3C508F}"/>
    <cellStyle name="Normal 10 2 3 4 4 3" xfId="5828" xr:uid="{A7A04008-E14D-4A03-8C75-69F7C84EBDA8}"/>
    <cellStyle name="Normal 10 2 3 4 4 3 2" xfId="5829" xr:uid="{B5FC192D-8B04-474A-A714-0B06516FE937}"/>
    <cellStyle name="Normal 10 2 3 4 4 3 2 2" xfId="46971" xr:uid="{698F8632-C7E8-4E2E-9A88-47F128A93C8B}"/>
    <cellStyle name="Normal 10 2 3 4 4 3 2 3" xfId="33321" xr:uid="{9217D3E3-CF7B-41FF-976E-BA0EF35A834D}"/>
    <cellStyle name="Normal 10 2 3 4 4 3 2 4" xfId="19758" xr:uid="{1F75C990-DF5C-4D9E-AD00-04CC1F45109B}"/>
    <cellStyle name="Normal 10 2 3 4 4 3 3" xfId="46970" xr:uid="{7FF0FD65-25FB-4C84-B0C6-24090D5C8451}"/>
    <cellStyle name="Normal 10 2 3 4 4 3 4" xfId="33320" xr:uid="{6F8B28C3-CFDF-407F-96D8-AF6F0AC6ECE3}"/>
    <cellStyle name="Normal 10 2 3 4 4 3 5" xfId="19757" xr:uid="{B46D0F86-0668-41A8-BD32-C7AC28BE7C5F}"/>
    <cellStyle name="Normal 10 2 3 4 4 4" xfId="5830" xr:uid="{A67B03D5-B5B7-4F39-BB28-2506B3B64ABE}"/>
    <cellStyle name="Normal 10 2 3 4 4 4 2" xfId="46972" xr:uid="{7C71B81E-E189-4DED-825B-547000B3B3C2}"/>
    <cellStyle name="Normal 10 2 3 4 4 4 3" xfId="33322" xr:uid="{A34FB6CC-1120-4ED4-967F-7BFB35FA710C}"/>
    <cellStyle name="Normal 10 2 3 4 4 4 4" xfId="19759" xr:uid="{237DC4F1-9881-423D-870D-DEABDBBB912B}"/>
    <cellStyle name="Normal 10 2 3 4 4 5" xfId="46967" xr:uid="{8753E809-4386-47DA-853F-8AC9ED11A11C}"/>
    <cellStyle name="Normal 10 2 3 4 4 6" xfId="33317" xr:uid="{2CAB8467-7947-4F38-AF9F-8CECB05148FA}"/>
    <cellStyle name="Normal 10 2 3 4 4 7" xfId="19754" xr:uid="{8CF8E12A-D215-499F-9D3A-7194F91001AA}"/>
    <cellStyle name="Normal 10 2 3 4 5" xfId="5831" xr:uid="{A8599DF6-C205-4FCD-AA16-64C412E54316}"/>
    <cellStyle name="Normal 10 2 3 4 5 2" xfId="5832" xr:uid="{E64BEE0E-48BD-41D1-9E25-638E7E8D42C0}"/>
    <cellStyle name="Normal 10 2 3 4 5 2 2" xfId="5833" xr:uid="{AD8A584F-9A9E-4D99-815D-A1E90CE925EA}"/>
    <cellStyle name="Normal 10 2 3 4 5 2 2 2" xfId="46975" xr:uid="{8B38AAAB-4D94-4BB3-9029-3B42700C8FC8}"/>
    <cellStyle name="Normal 10 2 3 4 5 2 2 3" xfId="33325" xr:uid="{EFA700E5-18D5-4496-8258-512802423A62}"/>
    <cellStyle name="Normal 10 2 3 4 5 2 2 4" xfId="19762" xr:uid="{934BC01D-A09A-4CF3-B988-557B48FC0C40}"/>
    <cellStyle name="Normal 10 2 3 4 5 2 3" xfId="46974" xr:uid="{0D0A0D70-1B3A-42B6-A809-794E708E3687}"/>
    <cellStyle name="Normal 10 2 3 4 5 2 4" xfId="33324" xr:uid="{4AA5821E-1D19-4137-9EB5-F51F8EFC8539}"/>
    <cellStyle name="Normal 10 2 3 4 5 2 5" xfId="19761" xr:uid="{D0A58B79-4015-4608-9029-AC2C869FF5B3}"/>
    <cellStyle name="Normal 10 2 3 4 5 3" xfId="5834" xr:uid="{9B16BBF8-5379-4361-895D-684B25481C7B}"/>
    <cellStyle name="Normal 10 2 3 4 5 3 2" xfId="5835" xr:uid="{4696FF9A-EC60-4307-8A7D-43F7E3B340B3}"/>
    <cellStyle name="Normal 10 2 3 4 5 3 2 2" xfId="46977" xr:uid="{4A74C31B-4922-40FC-8488-C38974A4F2CE}"/>
    <cellStyle name="Normal 10 2 3 4 5 3 2 3" xfId="33327" xr:uid="{CBE8FD51-DB4F-49A4-B4E5-28BE9B5C64D5}"/>
    <cellStyle name="Normal 10 2 3 4 5 3 2 4" xfId="19764" xr:uid="{A88F0235-C425-40FB-9286-DF1249743DAE}"/>
    <cellStyle name="Normal 10 2 3 4 5 3 3" xfId="46976" xr:uid="{30D8E5A1-B070-4235-ADCD-F174BD8969F8}"/>
    <cellStyle name="Normal 10 2 3 4 5 3 4" xfId="33326" xr:uid="{5CA12E94-2688-4A62-8D68-F232B15E76D7}"/>
    <cellStyle name="Normal 10 2 3 4 5 3 5" xfId="19763" xr:uid="{6C2B0BD9-2358-430C-810D-1C517BD000D5}"/>
    <cellStyle name="Normal 10 2 3 4 5 4" xfId="5836" xr:uid="{38A0267C-F00B-4C4E-9603-50B6BE56CB71}"/>
    <cellStyle name="Normal 10 2 3 4 5 4 2" xfId="46978" xr:uid="{698ACA72-DD1C-4AD3-B794-909F7483E70D}"/>
    <cellStyle name="Normal 10 2 3 4 5 4 3" xfId="33328" xr:uid="{2D0CEEAC-7247-4D4C-8565-44BC9397B21D}"/>
    <cellStyle name="Normal 10 2 3 4 5 4 4" xfId="19765" xr:uid="{42A83D8B-E051-4CB6-86F4-9AF90693D15B}"/>
    <cellStyle name="Normal 10 2 3 4 5 5" xfId="46973" xr:uid="{ADE51557-3E4F-4D17-9681-1081679BCE5C}"/>
    <cellStyle name="Normal 10 2 3 4 5 6" xfId="33323" xr:uid="{9635FF5F-1F94-40E0-9BAE-03940A3A77EE}"/>
    <cellStyle name="Normal 10 2 3 4 5 7" xfId="19760" xr:uid="{EF5B865C-EC1A-4109-9A0D-B1692DA61213}"/>
    <cellStyle name="Normal 10 2 3 4 6" xfId="5837" xr:uid="{98703B19-F5AB-44DF-B1C0-7FE2C1644F1A}"/>
    <cellStyle name="Normal 10 2 3 4 6 2" xfId="5838" xr:uid="{5D3699DF-FD83-44D9-A578-76C499107B33}"/>
    <cellStyle name="Normal 10 2 3 4 6 2 2" xfId="46980" xr:uid="{6F76187B-F0F9-4E51-8766-113E258705AE}"/>
    <cellStyle name="Normal 10 2 3 4 6 2 3" xfId="33330" xr:uid="{5C747D9F-14BB-4F30-B669-8733642F959D}"/>
    <cellStyle name="Normal 10 2 3 4 6 2 4" xfId="19767" xr:uid="{594117BE-8BBF-4D8A-8CE7-8F9C6946BF10}"/>
    <cellStyle name="Normal 10 2 3 4 6 3" xfId="46979" xr:uid="{886E59AE-2E79-4546-9A3A-E5483862F187}"/>
    <cellStyle name="Normal 10 2 3 4 6 4" xfId="33329" xr:uid="{0F859D11-AF90-4FF4-8683-49EA92B86AA5}"/>
    <cellStyle name="Normal 10 2 3 4 6 5" xfId="19766" xr:uid="{8A83C939-CE9D-4A55-A761-45389E28EEA2}"/>
    <cellStyle name="Normal 10 2 3 4 7" xfId="5839" xr:uid="{10953FB1-C214-44EA-A4F3-FD78B4BD9EBF}"/>
    <cellStyle name="Normal 10 2 3 4 7 2" xfId="5840" xr:uid="{D596666E-0FC8-4FE3-946A-83D3CDE3377B}"/>
    <cellStyle name="Normal 10 2 3 4 7 2 2" xfId="46982" xr:uid="{36209F3D-1CE8-492B-A8CD-F773DED46543}"/>
    <cellStyle name="Normal 10 2 3 4 7 2 3" xfId="33332" xr:uid="{27655A31-4242-4760-BE34-0CCC0132C0E6}"/>
    <cellStyle name="Normal 10 2 3 4 7 2 4" xfId="19769" xr:uid="{FBF18BBA-BA91-4592-A8EA-BC536969D61B}"/>
    <cellStyle name="Normal 10 2 3 4 7 3" xfId="46981" xr:uid="{12D1DB52-D930-4382-9A40-ED24DD49558F}"/>
    <cellStyle name="Normal 10 2 3 4 7 4" xfId="33331" xr:uid="{A1E9736D-A6F3-4E0D-83FD-A94A69F5FBA3}"/>
    <cellStyle name="Normal 10 2 3 4 7 5" xfId="19768" xr:uid="{9CC56BEB-768D-44DA-B407-3472950C8B8C}"/>
    <cellStyle name="Normal 10 2 3 4 8" xfId="5841" xr:uid="{8F47E8C5-11F1-48A8-9AA9-130178954020}"/>
    <cellStyle name="Normal 10 2 3 4 8 2" xfId="46983" xr:uid="{CABBFA1E-6F58-499D-B99C-760E42AC4D35}"/>
    <cellStyle name="Normal 10 2 3 4 8 3" xfId="33333" xr:uid="{FF9A1827-5DAF-407D-91F9-483242D817CE}"/>
    <cellStyle name="Normal 10 2 3 4 8 4" xfId="19770" xr:uid="{77FA6BE0-739C-4183-ADA4-6CA047497E58}"/>
    <cellStyle name="Normal 10 2 3 4 9" xfId="46948" xr:uid="{56F14CC7-77C7-4C8A-A832-6A5E99BA0EB3}"/>
    <cellStyle name="Normal 10 2 3 5" xfId="5842" xr:uid="{7EBB81D2-176A-4FEB-A6AB-BB7CAE27EE05}"/>
    <cellStyle name="Normal 10 2 3 5 10" xfId="33334" xr:uid="{F554D9D1-9B9A-4556-8CCA-3F3172A4B2F0}"/>
    <cellStyle name="Normal 10 2 3 5 11" xfId="19771" xr:uid="{EB7BDBDE-661A-4093-B07E-34DF4F3B24CA}"/>
    <cellStyle name="Normal 10 2 3 5 2" xfId="5843" xr:uid="{8325248E-8ADB-48C9-AA06-E0A02813D3C3}"/>
    <cellStyle name="Normal 10 2 3 5 2 2" xfId="5844" xr:uid="{81793066-DE13-48BA-BFCD-DF21688CC388}"/>
    <cellStyle name="Normal 10 2 3 5 2 2 2" xfId="5845" xr:uid="{D3385AFD-324E-4314-960A-AB286BD65557}"/>
    <cellStyle name="Normal 10 2 3 5 2 2 2 2" xfId="5846" xr:uid="{5240BFBE-0483-4BE4-B0D7-FD0CBDE7B46B}"/>
    <cellStyle name="Normal 10 2 3 5 2 2 2 2 2" xfId="46988" xr:uid="{8FCB6AED-10DF-4082-89CC-73A70E44AA76}"/>
    <cellStyle name="Normal 10 2 3 5 2 2 2 2 3" xfId="33338" xr:uid="{B2BD3134-8455-4D88-8CA6-6306E5DE962D}"/>
    <cellStyle name="Normal 10 2 3 5 2 2 2 2 4" xfId="19775" xr:uid="{C9519BD0-95D8-4E02-AA36-BECCA300F4DD}"/>
    <cellStyle name="Normal 10 2 3 5 2 2 2 3" xfId="46987" xr:uid="{ED88E2EB-839D-4A8E-ADB6-83E208DBC632}"/>
    <cellStyle name="Normal 10 2 3 5 2 2 2 4" xfId="33337" xr:uid="{B801D7A2-CADC-4610-8B40-D8B5998286EC}"/>
    <cellStyle name="Normal 10 2 3 5 2 2 2 5" xfId="19774" xr:uid="{5081368E-B826-4102-A75D-B36509368B92}"/>
    <cellStyle name="Normal 10 2 3 5 2 2 3" xfId="5847" xr:uid="{B9E97B01-8C65-45C7-8EB8-67EEAF770F5A}"/>
    <cellStyle name="Normal 10 2 3 5 2 2 3 2" xfId="5848" xr:uid="{6AB66283-50EE-44D0-9E49-D6D21D89EFA2}"/>
    <cellStyle name="Normal 10 2 3 5 2 2 3 2 2" xfId="46990" xr:uid="{960B0AFC-D2DC-42DE-BA01-2B8C39C24CA8}"/>
    <cellStyle name="Normal 10 2 3 5 2 2 3 2 3" xfId="33340" xr:uid="{C6095FA9-C4B5-4A58-B7E8-50A9858B1020}"/>
    <cellStyle name="Normal 10 2 3 5 2 2 3 2 4" xfId="19777" xr:uid="{FE2D2079-1A72-495E-AD0B-C4E58E608367}"/>
    <cellStyle name="Normal 10 2 3 5 2 2 3 3" xfId="46989" xr:uid="{8E6A2710-974E-421E-BF05-D06A5A58278E}"/>
    <cellStyle name="Normal 10 2 3 5 2 2 3 4" xfId="33339" xr:uid="{ED8AD038-72A4-42DC-BD04-472CB7DBA1D8}"/>
    <cellStyle name="Normal 10 2 3 5 2 2 3 5" xfId="19776" xr:uid="{8D020EB5-C049-4819-9752-CE0500E7AC6D}"/>
    <cellStyle name="Normal 10 2 3 5 2 2 4" xfId="5849" xr:uid="{9E8C1702-4DA1-4991-906E-4FAC7851A990}"/>
    <cellStyle name="Normal 10 2 3 5 2 2 4 2" xfId="46991" xr:uid="{1150C973-F572-4672-A92C-8C95F0CF331A}"/>
    <cellStyle name="Normal 10 2 3 5 2 2 4 3" xfId="33341" xr:uid="{5708C59F-9425-4B4D-A20E-313F8D0CD8D8}"/>
    <cellStyle name="Normal 10 2 3 5 2 2 4 4" xfId="19778" xr:uid="{0C362298-BB94-4A8C-8842-E2BDE718A692}"/>
    <cellStyle name="Normal 10 2 3 5 2 2 5" xfId="46986" xr:uid="{F9977AA1-2071-4E85-BB58-5AF251BB7317}"/>
    <cellStyle name="Normal 10 2 3 5 2 2 6" xfId="33336" xr:uid="{93C9426F-CB38-42FD-B25E-AE27C2F13F2D}"/>
    <cellStyle name="Normal 10 2 3 5 2 2 7" xfId="19773" xr:uid="{0005A725-561E-4C9F-99EA-B8CE26FC1268}"/>
    <cellStyle name="Normal 10 2 3 5 2 3" xfId="5850" xr:uid="{F3B1602C-A849-4906-97A0-BA1DF3DCAFCD}"/>
    <cellStyle name="Normal 10 2 3 5 2 3 2" xfId="5851" xr:uid="{EAD3BE3D-2689-4E1A-8132-6055CA32C924}"/>
    <cellStyle name="Normal 10 2 3 5 2 3 2 2" xfId="46993" xr:uid="{FC46A92B-7EAF-4E34-8ADD-4DFB80DD52A8}"/>
    <cellStyle name="Normal 10 2 3 5 2 3 2 3" xfId="33343" xr:uid="{F93D6B01-BAC2-4892-A0D6-5EF0ED262A95}"/>
    <cellStyle name="Normal 10 2 3 5 2 3 2 4" xfId="19780" xr:uid="{828282D0-B56A-4461-9EA6-C7F0B04BEC57}"/>
    <cellStyle name="Normal 10 2 3 5 2 3 3" xfId="46992" xr:uid="{620D5E39-E7ED-4F7A-AACB-D5150BCFD14A}"/>
    <cellStyle name="Normal 10 2 3 5 2 3 4" xfId="33342" xr:uid="{1C647DFF-F835-4B43-A5AC-419099B2C338}"/>
    <cellStyle name="Normal 10 2 3 5 2 3 5" xfId="19779" xr:uid="{97971319-5B70-4232-8E50-045963452D58}"/>
    <cellStyle name="Normal 10 2 3 5 2 4" xfId="5852" xr:uid="{B272F37E-7F66-4786-AA71-7935296439CC}"/>
    <cellStyle name="Normal 10 2 3 5 2 4 2" xfId="5853" xr:uid="{EBEAEF05-4C14-4213-99E6-F885C8D32245}"/>
    <cellStyle name="Normal 10 2 3 5 2 4 2 2" xfId="46995" xr:uid="{0B58572A-3950-40A6-B58C-65AD2BBE9AC4}"/>
    <cellStyle name="Normal 10 2 3 5 2 4 2 3" xfId="33345" xr:uid="{D76DF670-DA3C-4018-BC93-08D506904E6D}"/>
    <cellStyle name="Normal 10 2 3 5 2 4 2 4" xfId="19782" xr:uid="{76759DEB-0CFB-4280-AE3A-CE8E4AC84E06}"/>
    <cellStyle name="Normal 10 2 3 5 2 4 3" xfId="46994" xr:uid="{B1C7983A-2D52-4536-8D53-43ABA6AD4B14}"/>
    <cellStyle name="Normal 10 2 3 5 2 4 4" xfId="33344" xr:uid="{47D247E0-0430-45C0-8FB8-608D51506FFF}"/>
    <cellStyle name="Normal 10 2 3 5 2 4 5" xfId="19781" xr:uid="{A1A70D09-25AA-4012-BDB7-B44DE3876AF5}"/>
    <cellStyle name="Normal 10 2 3 5 2 5" xfId="5854" xr:uid="{15E9D0D6-90B2-41EA-B745-BD0F8C8210D0}"/>
    <cellStyle name="Normal 10 2 3 5 2 5 2" xfId="46996" xr:uid="{91880C45-465E-404B-A490-03503306BC5E}"/>
    <cellStyle name="Normal 10 2 3 5 2 5 3" xfId="33346" xr:uid="{049BE067-E21C-454C-8B78-C52094D2C9C1}"/>
    <cellStyle name="Normal 10 2 3 5 2 5 4" xfId="19783" xr:uid="{CA575683-E7EA-4DFE-88EC-DC985579B076}"/>
    <cellStyle name="Normal 10 2 3 5 2 6" xfId="46985" xr:uid="{6A19CB25-454E-48B4-8315-2781B7F898BA}"/>
    <cellStyle name="Normal 10 2 3 5 2 7" xfId="33335" xr:uid="{2BBBBF1B-BF83-4793-8FD9-0A3044E65734}"/>
    <cellStyle name="Normal 10 2 3 5 2 8" xfId="19772" xr:uid="{185D9F9D-F452-41BF-9AD3-ED60D91E775B}"/>
    <cellStyle name="Normal 10 2 3 5 3" xfId="5855" xr:uid="{ECE2FB39-547A-41C1-A4B0-463238C0F8C6}"/>
    <cellStyle name="Normal 10 2 3 5 3 2" xfId="5856" xr:uid="{0171299A-4E56-48F4-9813-5A3457E62930}"/>
    <cellStyle name="Normal 10 2 3 5 3 2 2" xfId="5857" xr:uid="{0375EC6F-76BB-442D-9D7C-D53FA48253DF}"/>
    <cellStyle name="Normal 10 2 3 5 3 2 2 2" xfId="46999" xr:uid="{20518AD6-611C-42B4-8EC4-BB88EE790899}"/>
    <cellStyle name="Normal 10 2 3 5 3 2 2 3" xfId="33349" xr:uid="{9BF5071C-5BFB-44D5-B2C9-47097C0C0EE7}"/>
    <cellStyle name="Normal 10 2 3 5 3 2 2 4" xfId="19786" xr:uid="{495A72AD-F0BF-4250-8D18-3B44B3181F02}"/>
    <cellStyle name="Normal 10 2 3 5 3 2 3" xfId="46998" xr:uid="{3632BA42-42E5-440C-B8CB-1799D165064E}"/>
    <cellStyle name="Normal 10 2 3 5 3 2 4" xfId="33348" xr:uid="{E2FF5D5C-F702-4381-9513-2E967DC6A020}"/>
    <cellStyle name="Normal 10 2 3 5 3 2 5" xfId="19785" xr:uid="{DF9D2DA3-3481-40F4-A911-B1D564849087}"/>
    <cellStyle name="Normal 10 2 3 5 3 3" xfId="5858" xr:uid="{827FCA3A-C9CA-4CBE-BDB7-F3CC4B146B35}"/>
    <cellStyle name="Normal 10 2 3 5 3 3 2" xfId="5859" xr:uid="{7326722B-3D45-4B11-8712-065CE144F68B}"/>
    <cellStyle name="Normal 10 2 3 5 3 3 2 2" xfId="47001" xr:uid="{7AF379C7-EA63-413A-8A85-7D8E4A60E3C3}"/>
    <cellStyle name="Normal 10 2 3 5 3 3 2 3" xfId="33351" xr:uid="{DD802D9F-6A8C-45A5-950F-786AF381AD60}"/>
    <cellStyle name="Normal 10 2 3 5 3 3 2 4" xfId="19788" xr:uid="{93F8D4CE-4BE5-4298-8425-8B789F34093B}"/>
    <cellStyle name="Normal 10 2 3 5 3 3 3" xfId="47000" xr:uid="{CFA918B4-4D35-4F19-A4D8-BFB3CB82138C}"/>
    <cellStyle name="Normal 10 2 3 5 3 3 4" xfId="33350" xr:uid="{44C6ADBB-ECCA-4B37-B22D-AA1C342C47F5}"/>
    <cellStyle name="Normal 10 2 3 5 3 3 5" xfId="19787" xr:uid="{C1CE39B9-3817-4BF3-9E04-11FFD6893910}"/>
    <cellStyle name="Normal 10 2 3 5 3 4" xfId="5860" xr:uid="{D64FDE69-9972-4B33-8F20-E613313DAD53}"/>
    <cellStyle name="Normal 10 2 3 5 3 4 2" xfId="47002" xr:uid="{0BCED071-92F3-4378-96D2-1923FF9F8705}"/>
    <cellStyle name="Normal 10 2 3 5 3 4 3" xfId="33352" xr:uid="{B46B30FF-D2B1-441A-B757-EAF5F86193E5}"/>
    <cellStyle name="Normal 10 2 3 5 3 4 4" xfId="19789" xr:uid="{7532EF4E-A6D9-44D6-A6DF-CAD4303E9F06}"/>
    <cellStyle name="Normal 10 2 3 5 3 5" xfId="46997" xr:uid="{7F0D0AEE-89FF-4354-A2C4-9628569D0887}"/>
    <cellStyle name="Normal 10 2 3 5 3 6" xfId="33347" xr:uid="{00BD2ABD-E276-4F28-90D4-9F39C8DEE991}"/>
    <cellStyle name="Normal 10 2 3 5 3 7" xfId="19784" xr:uid="{258DB68E-F504-440A-8851-AFB31EBD89AD}"/>
    <cellStyle name="Normal 10 2 3 5 4" xfId="5861" xr:uid="{203D03FC-8D32-43B9-848C-C6CD02B508EF}"/>
    <cellStyle name="Normal 10 2 3 5 4 2" xfId="5862" xr:uid="{426B633B-F376-4E52-802E-D5D3AED825BA}"/>
    <cellStyle name="Normal 10 2 3 5 4 2 2" xfId="5863" xr:uid="{E83374DC-A2A0-4FCC-AC24-D376343869C7}"/>
    <cellStyle name="Normal 10 2 3 5 4 2 2 2" xfId="47005" xr:uid="{C791423E-CE01-409A-BE5D-0DCCC6C7A0A8}"/>
    <cellStyle name="Normal 10 2 3 5 4 2 2 3" xfId="33355" xr:uid="{BBC27348-6C72-4C61-B5E6-C8466F8A3B57}"/>
    <cellStyle name="Normal 10 2 3 5 4 2 2 4" xfId="19792" xr:uid="{20724CBE-5005-4584-A335-32DF98216333}"/>
    <cellStyle name="Normal 10 2 3 5 4 2 3" xfId="47004" xr:uid="{43D4FE5B-C671-44BB-8C99-9A74E68C9173}"/>
    <cellStyle name="Normal 10 2 3 5 4 2 4" xfId="33354" xr:uid="{76F4ACD2-EFAF-4376-A6E0-076C06D9ED9A}"/>
    <cellStyle name="Normal 10 2 3 5 4 2 5" xfId="19791" xr:uid="{02BE5B61-87B9-4DA0-9C50-0B4B5D907C52}"/>
    <cellStyle name="Normal 10 2 3 5 4 3" xfId="5864" xr:uid="{2EC3C93F-2EC2-4563-8C50-21DCBB78F9B4}"/>
    <cellStyle name="Normal 10 2 3 5 4 3 2" xfId="5865" xr:uid="{97D4DC78-7A0A-434A-A228-77EFBD16A600}"/>
    <cellStyle name="Normal 10 2 3 5 4 3 2 2" xfId="47007" xr:uid="{845EBB1B-0A1E-4EBE-86D8-F6AD978DFC2F}"/>
    <cellStyle name="Normal 10 2 3 5 4 3 2 3" xfId="33357" xr:uid="{88C2AD1F-D5F0-4E51-B8A1-16198BED0DC9}"/>
    <cellStyle name="Normal 10 2 3 5 4 3 2 4" xfId="19794" xr:uid="{43B1B209-11B7-4571-991E-3E6315AC1F30}"/>
    <cellStyle name="Normal 10 2 3 5 4 3 3" xfId="47006" xr:uid="{52AAFEF8-E549-49D2-B3FD-265FD3927396}"/>
    <cellStyle name="Normal 10 2 3 5 4 3 4" xfId="33356" xr:uid="{8ED815FD-96FA-4C92-84AF-D20CF47715B1}"/>
    <cellStyle name="Normal 10 2 3 5 4 3 5" xfId="19793" xr:uid="{0083D316-FEAB-49B0-820D-262130A23941}"/>
    <cellStyle name="Normal 10 2 3 5 4 4" xfId="5866" xr:uid="{DECD7FF0-4805-4A99-8EE5-D065A756FE14}"/>
    <cellStyle name="Normal 10 2 3 5 4 4 2" xfId="47008" xr:uid="{B07F8A89-C244-45EC-BD92-75DEDD3447AA}"/>
    <cellStyle name="Normal 10 2 3 5 4 4 3" xfId="33358" xr:uid="{91F5839B-D39D-4AD9-8DBA-64459DCCAD18}"/>
    <cellStyle name="Normal 10 2 3 5 4 4 4" xfId="19795" xr:uid="{92DADFF1-2F20-4E75-A8A8-C0B38E05FA98}"/>
    <cellStyle name="Normal 10 2 3 5 4 5" xfId="47003" xr:uid="{4A4AFE51-6299-4CB0-9C6B-A2E37FE7AFEA}"/>
    <cellStyle name="Normal 10 2 3 5 4 6" xfId="33353" xr:uid="{7D052D9F-8D21-4440-8F6C-8FB0358D7C3E}"/>
    <cellStyle name="Normal 10 2 3 5 4 7" xfId="19790" xr:uid="{2AB0D3B6-D10E-4660-80A1-7530843596D0}"/>
    <cellStyle name="Normal 10 2 3 5 5" xfId="5867" xr:uid="{057E8127-4619-41CB-9F9E-5497562D1D0C}"/>
    <cellStyle name="Normal 10 2 3 5 5 2" xfId="5868" xr:uid="{C86E13D0-6213-434D-9123-1326A503FAB3}"/>
    <cellStyle name="Normal 10 2 3 5 5 2 2" xfId="5869" xr:uid="{A6F6B67B-3F81-42ED-BB9E-557C9357D6F6}"/>
    <cellStyle name="Normal 10 2 3 5 5 2 2 2" xfId="47011" xr:uid="{7B068537-F321-4C53-8EEC-9EEE0C8F69AE}"/>
    <cellStyle name="Normal 10 2 3 5 5 2 2 3" xfId="33361" xr:uid="{1F5F61CC-2F81-42E6-AC86-F8567B8590A3}"/>
    <cellStyle name="Normal 10 2 3 5 5 2 2 4" xfId="19798" xr:uid="{AB7CF4E9-1E49-47EE-93E4-A5A7E7A8928A}"/>
    <cellStyle name="Normal 10 2 3 5 5 2 3" xfId="47010" xr:uid="{2728AE8D-FF3C-44AE-B80D-75D5A96897ED}"/>
    <cellStyle name="Normal 10 2 3 5 5 2 4" xfId="33360" xr:uid="{DA31FCC3-A68C-40F1-8A79-A2D6EB768CDB}"/>
    <cellStyle name="Normal 10 2 3 5 5 2 5" xfId="19797" xr:uid="{B98E0454-DBA2-40A2-9737-54702442DFCD}"/>
    <cellStyle name="Normal 10 2 3 5 5 3" xfId="5870" xr:uid="{063C1432-26C4-4F9F-8D95-A32737B73B1E}"/>
    <cellStyle name="Normal 10 2 3 5 5 3 2" xfId="5871" xr:uid="{64345EDD-D937-48CF-AE6E-F43F68A7FC7A}"/>
    <cellStyle name="Normal 10 2 3 5 5 3 2 2" xfId="47013" xr:uid="{0284403A-B013-4CB5-A8B3-434FD78AC98A}"/>
    <cellStyle name="Normal 10 2 3 5 5 3 2 3" xfId="33363" xr:uid="{FF14EC6B-C5DA-4D37-B551-88876862262D}"/>
    <cellStyle name="Normal 10 2 3 5 5 3 2 4" xfId="19800" xr:uid="{1154CA60-E998-494D-AA59-59AD6686CCA5}"/>
    <cellStyle name="Normal 10 2 3 5 5 3 3" xfId="47012" xr:uid="{2887DC12-81C7-456C-B487-E07EDA2121F9}"/>
    <cellStyle name="Normal 10 2 3 5 5 3 4" xfId="33362" xr:uid="{6D53D3D8-A21D-44CD-9A1B-5FAE8F86953D}"/>
    <cellStyle name="Normal 10 2 3 5 5 3 5" xfId="19799" xr:uid="{90AC7D6A-DE91-4CEF-B707-AF5D618CB1BA}"/>
    <cellStyle name="Normal 10 2 3 5 5 4" xfId="5872" xr:uid="{59FFC298-F9CF-4FC9-834C-4C03767FD3BC}"/>
    <cellStyle name="Normal 10 2 3 5 5 4 2" xfId="47014" xr:uid="{FED8B14D-08E6-4C98-A414-5CFCDCF4EB10}"/>
    <cellStyle name="Normal 10 2 3 5 5 4 3" xfId="33364" xr:uid="{C7C962D5-E549-4E67-87FE-0691AD0F99B3}"/>
    <cellStyle name="Normal 10 2 3 5 5 4 4" xfId="19801" xr:uid="{703926A3-A416-400B-9FE9-2020F4D5886C}"/>
    <cellStyle name="Normal 10 2 3 5 5 5" xfId="47009" xr:uid="{62BFF3B0-92EB-46AF-B2CD-BE97B1A57862}"/>
    <cellStyle name="Normal 10 2 3 5 5 6" xfId="33359" xr:uid="{E591501F-69BF-46BD-AC9B-D02B97D2F238}"/>
    <cellStyle name="Normal 10 2 3 5 5 7" xfId="19796" xr:uid="{BBAC395F-00FC-4B9B-9868-7F74600C4753}"/>
    <cellStyle name="Normal 10 2 3 5 6" xfId="5873" xr:uid="{2560221B-5A9E-489C-8414-ED457897CBDF}"/>
    <cellStyle name="Normal 10 2 3 5 6 2" xfId="5874" xr:uid="{3607BFEA-99F9-4973-9B24-A400CCFC24AD}"/>
    <cellStyle name="Normal 10 2 3 5 6 2 2" xfId="47016" xr:uid="{BC1BB2DD-ADB9-4F4C-BC46-D418ACD28029}"/>
    <cellStyle name="Normal 10 2 3 5 6 2 3" xfId="33366" xr:uid="{4DF9AABC-5530-4BA9-8C61-59DC6CCD8736}"/>
    <cellStyle name="Normal 10 2 3 5 6 2 4" xfId="19803" xr:uid="{7903197E-A3AA-42BA-BB24-816046FCD497}"/>
    <cellStyle name="Normal 10 2 3 5 6 3" xfId="47015" xr:uid="{76B8DE1C-E091-492D-9D2D-3E454D5691F2}"/>
    <cellStyle name="Normal 10 2 3 5 6 4" xfId="33365" xr:uid="{AF9B5A69-EA22-42F4-B6F8-7341A54EDDE0}"/>
    <cellStyle name="Normal 10 2 3 5 6 5" xfId="19802" xr:uid="{6DF202A1-5D36-4EF3-B9F9-E5789D5A9EEB}"/>
    <cellStyle name="Normal 10 2 3 5 7" xfId="5875" xr:uid="{C09D365C-FF4D-4EE8-9BD8-CD39ED6DE99F}"/>
    <cellStyle name="Normal 10 2 3 5 7 2" xfId="5876" xr:uid="{2DE9BC6E-E328-4857-B85C-E7917FABD8ED}"/>
    <cellStyle name="Normal 10 2 3 5 7 2 2" xfId="47018" xr:uid="{DCCA22E1-269A-42BF-BD90-C67995DCA654}"/>
    <cellStyle name="Normal 10 2 3 5 7 2 3" xfId="33368" xr:uid="{983F2DC6-5DC2-4CC0-B64F-30DB56D03F2E}"/>
    <cellStyle name="Normal 10 2 3 5 7 2 4" xfId="19805" xr:uid="{E6A8D263-8B81-42B3-8158-C43AD9816FD0}"/>
    <cellStyle name="Normal 10 2 3 5 7 3" xfId="47017" xr:uid="{A4481EE5-26FE-4DFE-A606-A60C14BE705F}"/>
    <cellStyle name="Normal 10 2 3 5 7 4" xfId="33367" xr:uid="{A7A0B444-48BC-4E06-9957-73E21B405272}"/>
    <cellStyle name="Normal 10 2 3 5 7 5" xfId="19804" xr:uid="{ECC50EDD-53F5-42D0-896C-EF8C2D49FF95}"/>
    <cellStyle name="Normal 10 2 3 5 8" xfId="5877" xr:uid="{DB468EEA-B463-410B-8FED-944D4CE39111}"/>
    <cellStyle name="Normal 10 2 3 5 8 2" xfId="47019" xr:uid="{5691DDFD-779E-4360-B237-16300064D9B2}"/>
    <cellStyle name="Normal 10 2 3 5 8 3" xfId="33369" xr:uid="{BD6C1C95-50AC-4352-8FD5-A17A5A964FF4}"/>
    <cellStyle name="Normal 10 2 3 5 8 4" xfId="19806" xr:uid="{F67FA84E-BC96-4517-8E68-4E1058288360}"/>
    <cellStyle name="Normal 10 2 3 5 9" xfId="46984" xr:uid="{1CB3083E-2E58-4973-8FBB-38BC76003827}"/>
    <cellStyle name="Normal 10 2 3 6" xfId="5878" xr:uid="{05BEE9BD-2366-4958-88E5-22F9D4FEE372}"/>
    <cellStyle name="Normal 10 2 3 6 10" xfId="33370" xr:uid="{A89AD817-2399-42F7-8CBA-5EF58433476F}"/>
    <cellStyle name="Normal 10 2 3 6 11" xfId="19807" xr:uid="{70D3FEB2-BAF1-46F6-A030-4426FEA44FF4}"/>
    <cellStyle name="Normal 10 2 3 6 2" xfId="5879" xr:uid="{E7891AEF-853F-493A-AE21-DF83331EA01A}"/>
    <cellStyle name="Normal 10 2 3 6 2 2" xfId="5880" xr:uid="{BB56E21A-76B3-41C0-A497-E31DCBE514A1}"/>
    <cellStyle name="Normal 10 2 3 6 2 2 2" xfId="5881" xr:uid="{466F34C7-33F6-4073-BFB5-3054A0EFA5C2}"/>
    <cellStyle name="Normal 10 2 3 6 2 2 2 2" xfId="5882" xr:uid="{FFBED11D-0ED2-4D0D-997E-74C200343A0B}"/>
    <cellStyle name="Normal 10 2 3 6 2 2 2 2 2" xfId="47024" xr:uid="{4391378E-979D-45F9-8C54-79EB74FA429F}"/>
    <cellStyle name="Normal 10 2 3 6 2 2 2 2 3" xfId="33374" xr:uid="{0D1E6E18-2FA2-41A3-BE75-0509039B1C4B}"/>
    <cellStyle name="Normal 10 2 3 6 2 2 2 2 4" xfId="19811" xr:uid="{4665ED48-F80E-4751-BE97-951F43D2C5C1}"/>
    <cellStyle name="Normal 10 2 3 6 2 2 2 3" xfId="47023" xr:uid="{1A424639-D7CB-4ED1-AD3A-302E77D5A08D}"/>
    <cellStyle name="Normal 10 2 3 6 2 2 2 4" xfId="33373" xr:uid="{9F1E8002-553B-495B-87CA-88B4A8FBEDBC}"/>
    <cellStyle name="Normal 10 2 3 6 2 2 2 5" xfId="19810" xr:uid="{2BC566F8-1119-4ADD-8C2B-6DC8DBBF2454}"/>
    <cellStyle name="Normal 10 2 3 6 2 2 3" xfId="5883" xr:uid="{3176284A-3FC4-408B-A0ED-2B75A89C2FC6}"/>
    <cellStyle name="Normal 10 2 3 6 2 2 3 2" xfId="5884" xr:uid="{26564A61-C6B0-4EF5-8116-2F0110711976}"/>
    <cellStyle name="Normal 10 2 3 6 2 2 3 2 2" xfId="47026" xr:uid="{14A3DB35-045A-49E0-B501-D96C066CCF8C}"/>
    <cellStyle name="Normal 10 2 3 6 2 2 3 2 3" xfId="33376" xr:uid="{E928E2BF-3627-4FAF-8C47-4ED6FABEC211}"/>
    <cellStyle name="Normal 10 2 3 6 2 2 3 2 4" xfId="19813" xr:uid="{632EB504-9D5E-4134-9236-C08BBD6CD7B0}"/>
    <cellStyle name="Normal 10 2 3 6 2 2 3 3" xfId="47025" xr:uid="{2BEFA400-0A29-4867-BA0B-F5B5085F4AD3}"/>
    <cellStyle name="Normal 10 2 3 6 2 2 3 4" xfId="33375" xr:uid="{7F1AF432-3CB5-4B50-B654-EF07058AB63B}"/>
    <cellStyle name="Normal 10 2 3 6 2 2 3 5" xfId="19812" xr:uid="{91C04B82-BA7E-4C5B-96BB-52A18070CB25}"/>
    <cellStyle name="Normal 10 2 3 6 2 2 4" xfId="5885" xr:uid="{B57DA1DD-EA21-423C-95BE-5331D3CDC75D}"/>
    <cellStyle name="Normal 10 2 3 6 2 2 4 2" xfId="47027" xr:uid="{F9496376-E1EB-4C32-BEA7-AB27C22993D4}"/>
    <cellStyle name="Normal 10 2 3 6 2 2 4 3" xfId="33377" xr:uid="{46D46858-08A6-4A79-8080-EB28DC7D9886}"/>
    <cellStyle name="Normal 10 2 3 6 2 2 4 4" xfId="19814" xr:uid="{BF40C3AC-2C9C-486E-9872-0F5C57DF9DC3}"/>
    <cellStyle name="Normal 10 2 3 6 2 2 5" xfId="47022" xr:uid="{CE1E71D5-41A6-49A6-AF7D-644089690831}"/>
    <cellStyle name="Normal 10 2 3 6 2 2 6" xfId="33372" xr:uid="{309349F6-005F-4582-86A4-1BBE9038E86B}"/>
    <cellStyle name="Normal 10 2 3 6 2 2 7" xfId="19809" xr:uid="{2C051754-8791-4226-8D7F-055D1747B15F}"/>
    <cellStyle name="Normal 10 2 3 6 2 3" xfId="5886" xr:uid="{F5600347-389C-43FE-9ACA-773561D5629B}"/>
    <cellStyle name="Normal 10 2 3 6 2 3 2" xfId="5887" xr:uid="{53840629-DC18-493D-9565-AC9CE44E1ABC}"/>
    <cellStyle name="Normal 10 2 3 6 2 3 2 2" xfId="47029" xr:uid="{184160A6-2E17-44C7-BC3D-D317FEF47352}"/>
    <cellStyle name="Normal 10 2 3 6 2 3 2 3" xfId="33379" xr:uid="{DE2C3A7A-CBA3-4A9A-99FD-216B9A2E94A8}"/>
    <cellStyle name="Normal 10 2 3 6 2 3 2 4" xfId="19816" xr:uid="{33D3E2ED-E559-406B-BE61-8EC0DC090D00}"/>
    <cellStyle name="Normal 10 2 3 6 2 3 3" xfId="47028" xr:uid="{1E722B7D-76EA-4B9A-80EB-302B3499DE7E}"/>
    <cellStyle name="Normal 10 2 3 6 2 3 4" xfId="33378" xr:uid="{1B9B1E38-DCE4-4181-B063-E5979775874F}"/>
    <cellStyle name="Normal 10 2 3 6 2 3 5" xfId="19815" xr:uid="{DA15A7E5-5B31-4B26-9EDC-94483FFE4DB4}"/>
    <cellStyle name="Normal 10 2 3 6 2 4" xfId="5888" xr:uid="{DAAE8EA9-0825-4B84-9B41-3B52D2AD92B9}"/>
    <cellStyle name="Normal 10 2 3 6 2 4 2" xfId="5889" xr:uid="{B98CB657-393A-4406-945C-D92607F0D126}"/>
    <cellStyle name="Normal 10 2 3 6 2 4 2 2" xfId="47031" xr:uid="{88F3E819-9DE8-425F-AA09-CBBD03D8ABAF}"/>
    <cellStyle name="Normal 10 2 3 6 2 4 2 3" xfId="33381" xr:uid="{E394D218-CDB1-455F-904C-6AAD6E21299F}"/>
    <cellStyle name="Normal 10 2 3 6 2 4 2 4" xfId="19818" xr:uid="{BA9DACC7-A3EF-43E9-A305-CAF93B5C1CB6}"/>
    <cellStyle name="Normal 10 2 3 6 2 4 3" xfId="47030" xr:uid="{8ABFEA11-762B-4ABA-8E4C-A606CA91A469}"/>
    <cellStyle name="Normal 10 2 3 6 2 4 4" xfId="33380" xr:uid="{E6B2ABD4-AFDB-4177-AC03-BF6357923110}"/>
    <cellStyle name="Normal 10 2 3 6 2 4 5" xfId="19817" xr:uid="{865E42C8-3DEB-4163-9CB7-E5A6BF9D0289}"/>
    <cellStyle name="Normal 10 2 3 6 2 5" xfId="5890" xr:uid="{B833D4E2-6ECB-48E4-B79C-5AC51A1A1859}"/>
    <cellStyle name="Normal 10 2 3 6 2 5 2" xfId="47032" xr:uid="{1BC3136C-F1B0-4990-A807-CDA5C2F40033}"/>
    <cellStyle name="Normal 10 2 3 6 2 5 3" xfId="33382" xr:uid="{C5B5F1FA-19B5-44EE-AFEC-EF6D01DEBDF2}"/>
    <cellStyle name="Normal 10 2 3 6 2 5 4" xfId="19819" xr:uid="{7DEE8153-C7FE-41C9-BF7F-895CB5DBF2AA}"/>
    <cellStyle name="Normal 10 2 3 6 2 6" xfId="47021" xr:uid="{2939BC59-75BE-44CF-8AF3-FF68C68D5188}"/>
    <cellStyle name="Normal 10 2 3 6 2 7" xfId="33371" xr:uid="{1CD6D37A-DA2C-4E2D-ACC0-01AB968843CA}"/>
    <cellStyle name="Normal 10 2 3 6 2 8" xfId="19808" xr:uid="{82F8CBB6-F7E9-4FFF-B09E-1A756C533CBE}"/>
    <cellStyle name="Normal 10 2 3 6 3" xfId="5891" xr:uid="{24ED4EDD-8B53-4C07-8D22-D11229668177}"/>
    <cellStyle name="Normal 10 2 3 6 3 2" xfId="5892" xr:uid="{9CAA2CE8-2E58-4618-9AE3-9BF84D35F55F}"/>
    <cellStyle name="Normal 10 2 3 6 3 2 2" xfId="5893" xr:uid="{A296A038-B24A-44E1-B171-76FA827C7D60}"/>
    <cellStyle name="Normal 10 2 3 6 3 2 2 2" xfId="47035" xr:uid="{BD6800AD-5FCA-42FD-8629-6D5052703865}"/>
    <cellStyle name="Normal 10 2 3 6 3 2 2 3" xfId="33385" xr:uid="{DAC541E8-A4FF-48AA-991F-3B8056FA446A}"/>
    <cellStyle name="Normal 10 2 3 6 3 2 2 4" xfId="19822" xr:uid="{8B77A836-61C2-4561-81D9-978CDE2B1C1B}"/>
    <cellStyle name="Normal 10 2 3 6 3 2 3" xfId="47034" xr:uid="{5E4511C8-A51D-4D45-A664-B4C350D93313}"/>
    <cellStyle name="Normal 10 2 3 6 3 2 4" xfId="33384" xr:uid="{ABDA350B-9A48-4696-8FEF-D6C45B326E5E}"/>
    <cellStyle name="Normal 10 2 3 6 3 2 5" xfId="19821" xr:uid="{25948311-5638-4A45-A718-14BCC5D1533D}"/>
    <cellStyle name="Normal 10 2 3 6 3 3" xfId="5894" xr:uid="{5589FE10-C471-41C5-A7A3-9E3E569EA4A3}"/>
    <cellStyle name="Normal 10 2 3 6 3 3 2" xfId="5895" xr:uid="{2C850F87-8C7A-4059-A27F-A33248646B69}"/>
    <cellStyle name="Normal 10 2 3 6 3 3 2 2" xfId="47037" xr:uid="{C5A5BCCC-BF1C-44A7-A707-792B75F910FB}"/>
    <cellStyle name="Normal 10 2 3 6 3 3 2 3" xfId="33387" xr:uid="{51F2CBCF-E64C-4F5D-913F-D379F75933ED}"/>
    <cellStyle name="Normal 10 2 3 6 3 3 2 4" xfId="19824" xr:uid="{8C6E1154-807A-4CD6-A3FA-B138807389F6}"/>
    <cellStyle name="Normal 10 2 3 6 3 3 3" xfId="47036" xr:uid="{95F0FD9A-6A9E-4740-8377-DEF1E78D9517}"/>
    <cellStyle name="Normal 10 2 3 6 3 3 4" xfId="33386" xr:uid="{2112A0F0-F76F-4EFA-830D-88FB71AE4256}"/>
    <cellStyle name="Normal 10 2 3 6 3 3 5" xfId="19823" xr:uid="{D5B0BC6C-3C56-4E3F-B07C-DD7129131AD5}"/>
    <cellStyle name="Normal 10 2 3 6 3 4" xfId="5896" xr:uid="{692AFDF5-7F5D-48B8-8098-7A639793F00B}"/>
    <cellStyle name="Normal 10 2 3 6 3 4 2" xfId="47038" xr:uid="{DDAF10DC-4075-4869-A769-A4F87A0C94B1}"/>
    <cellStyle name="Normal 10 2 3 6 3 4 3" xfId="33388" xr:uid="{B4B131CC-DA70-4A56-BE62-9C8EE6491F8E}"/>
    <cellStyle name="Normal 10 2 3 6 3 4 4" xfId="19825" xr:uid="{E398BAA3-40ED-4EC9-B02A-C14032211784}"/>
    <cellStyle name="Normal 10 2 3 6 3 5" xfId="47033" xr:uid="{76B7494C-E28C-4295-8FB4-64885307DAF9}"/>
    <cellStyle name="Normal 10 2 3 6 3 6" xfId="33383" xr:uid="{EE521CE2-39BB-40CE-A8F1-039A34B5A50E}"/>
    <cellStyle name="Normal 10 2 3 6 3 7" xfId="19820" xr:uid="{FA2F2BED-C763-42A1-BE5C-62B7698C0144}"/>
    <cellStyle name="Normal 10 2 3 6 4" xfId="5897" xr:uid="{9A67F32C-CB34-47E6-A14B-DAF644A7BFC9}"/>
    <cellStyle name="Normal 10 2 3 6 4 2" xfId="5898" xr:uid="{0949B6B6-80DB-41B7-B24A-EF30EDAE4643}"/>
    <cellStyle name="Normal 10 2 3 6 4 2 2" xfId="5899" xr:uid="{E686E270-5610-4014-BB60-73371C30500D}"/>
    <cellStyle name="Normal 10 2 3 6 4 2 2 2" xfId="47041" xr:uid="{2A261FB1-C575-43FF-BC88-BD4937BBF4D4}"/>
    <cellStyle name="Normal 10 2 3 6 4 2 2 3" xfId="33391" xr:uid="{708414B6-1E6F-4312-8DFE-869DD44752AC}"/>
    <cellStyle name="Normal 10 2 3 6 4 2 2 4" xfId="19828" xr:uid="{30FA9C7D-5E9D-4DC4-9833-25EBAFAC2672}"/>
    <cellStyle name="Normal 10 2 3 6 4 2 3" xfId="47040" xr:uid="{B20ADE05-667F-494E-BA33-641DA07266D0}"/>
    <cellStyle name="Normal 10 2 3 6 4 2 4" xfId="33390" xr:uid="{4D9AC826-F27E-4C6D-A528-6B6B70950179}"/>
    <cellStyle name="Normal 10 2 3 6 4 2 5" xfId="19827" xr:uid="{0C7B0570-E9C2-4792-AC35-772A7CFFF396}"/>
    <cellStyle name="Normal 10 2 3 6 4 3" xfId="5900" xr:uid="{B1119A30-BF75-4939-B182-218503D16957}"/>
    <cellStyle name="Normal 10 2 3 6 4 3 2" xfId="5901" xr:uid="{DDF728F0-3BE9-413A-832B-CC86EF208A3E}"/>
    <cellStyle name="Normal 10 2 3 6 4 3 2 2" xfId="47043" xr:uid="{3724B6D9-6033-4D43-A00C-3F462BB243A2}"/>
    <cellStyle name="Normal 10 2 3 6 4 3 2 3" xfId="33393" xr:uid="{F21DC47C-5350-4DB5-975C-911BCD437A8C}"/>
    <cellStyle name="Normal 10 2 3 6 4 3 2 4" xfId="19830" xr:uid="{1254223C-DD15-4224-B058-3CBF9AC11E16}"/>
    <cellStyle name="Normal 10 2 3 6 4 3 3" xfId="47042" xr:uid="{7E6C0435-25D0-4542-9611-135721F67F1C}"/>
    <cellStyle name="Normal 10 2 3 6 4 3 4" xfId="33392" xr:uid="{800770E5-AB13-4F96-A3A3-070BAB161990}"/>
    <cellStyle name="Normal 10 2 3 6 4 3 5" xfId="19829" xr:uid="{9E14AA87-B993-485F-95C8-85B28B64EEC3}"/>
    <cellStyle name="Normal 10 2 3 6 4 4" xfId="5902" xr:uid="{254537B0-9E12-4466-9063-5665CC42D130}"/>
    <cellStyle name="Normal 10 2 3 6 4 4 2" xfId="47044" xr:uid="{AAE440C5-0051-4BB2-AC20-776E60C16EB2}"/>
    <cellStyle name="Normal 10 2 3 6 4 4 3" xfId="33394" xr:uid="{075AECE1-52FF-40B3-8B36-D33FCABEFAB3}"/>
    <cellStyle name="Normal 10 2 3 6 4 4 4" xfId="19831" xr:uid="{D8168820-6CB8-4BD3-8D79-A3ED0BA443A6}"/>
    <cellStyle name="Normal 10 2 3 6 4 5" xfId="47039" xr:uid="{585A31AE-BCE6-44F8-A9AA-F0A384B848D7}"/>
    <cellStyle name="Normal 10 2 3 6 4 6" xfId="33389" xr:uid="{C4497F62-A2F1-4BEA-BB45-B4856AFD9FC7}"/>
    <cellStyle name="Normal 10 2 3 6 4 7" xfId="19826" xr:uid="{D244EA47-201C-4C7C-9238-B8C392EFEB28}"/>
    <cellStyle name="Normal 10 2 3 6 5" xfId="5903" xr:uid="{8743FA96-58DD-40BA-84DE-9323C6CF6827}"/>
    <cellStyle name="Normal 10 2 3 6 5 2" xfId="5904" xr:uid="{891AF522-93E8-4745-9830-FD9C358A28AA}"/>
    <cellStyle name="Normal 10 2 3 6 5 2 2" xfId="5905" xr:uid="{EB11C66F-F902-435F-965A-AC9BFC7D19A7}"/>
    <cellStyle name="Normal 10 2 3 6 5 2 2 2" xfId="47047" xr:uid="{0D8588C3-8B90-4336-BEEC-375EFCD989A5}"/>
    <cellStyle name="Normal 10 2 3 6 5 2 2 3" xfId="33397" xr:uid="{5B14524D-0C41-4186-AD1C-DDE7FD47E8BE}"/>
    <cellStyle name="Normal 10 2 3 6 5 2 2 4" xfId="19834" xr:uid="{F7714BB9-A309-490A-8596-7E7E231087CE}"/>
    <cellStyle name="Normal 10 2 3 6 5 2 3" xfId="47046" xr:uid="{8328AB82-EAB7-4170-B40D-A1E6DE1D4F5F}"/>
    <cellStyle name="Normal 10 2 3 6 5 2 4" xfId="33396" xr:uid="{8021729E-DA09-4FF3-B374-E8D2B41B8FDF}"/>
    <cellStyle name="Normal 10 2 3 6 5 2 5" xfId="19833" xr:uid="{79330F6B-AD35-4EEE-A5ED-22A80D9F9C12}"/>
    <cellStyle name="Normal 10 2 3 6 5 3" xfId="5906" xr:uid="{B97E0509-9159-41BC-BD28-AC6AD98714DC}"/>
    <cellStyle name="Normal 10 2 3 6 5 3 2" xfId="5907" xr:uid="{4E20D7D5-124C-4189-A8C8-0563E3F181E1}"/>
    <cellStyle name="Normal 10 2 3 6 5 3 2 2" xfId="47049" xr:uid="{46F45513-C4D4-49B9-B445-94D97DB9A955}"/>
    <cellStyle name="Normal 10 2 3 6 5 3 2 3" xfId="33399" xr:uid="{EB9345EE-91B0-41F4-99B1-3BDAF7E45673}"/>
    <cellStyle name="Normal 10 2 3 6 5 3 2 4" xfId="19836" xr:uid="{DD6B6F6C-532B-46B9-8C61-5EE6576C8796}"/>
    <cellStyle name="Normal 10 2 3 6 5 3 3" xfId="47048" xr:uid="{9B56D8D2-FBF8-4351-9674-FAB40ABA16B0}"/>
    <cellStyle name="Normal 10 2 3 6 5 3 4" xfId="33398" xr:uid="{F7AA4645-5E68-4A0F-A097-FABA504FEF82}"/>
    <cellStyle name="Normal 10 2 3 6 5 3 5" xfId="19835" xr:uid="{CACB95EF-25BC-47A9-8999-D1BC06DC7A02}"/>
    <cellStyle name="Normal 10 2 3 6 5 4" xfId="5908" xr:uid="{6518062F-22F9-41AA-BB40-1490EDF80E20}"/>
    <cellStyle name="Normal 10 2 3 6 5 4 2" xfId="47050" xr:uid="{5D480CF8-691A-4ECC-BDD1-DB20ED3B3B18}"/>
    <cellStyle name="Normal 10 2 3 6 5 4 3" xfId="33400" xr:uid="{B3A8976A-438B-4BBD-8CFB-72BA7B323D9B}"/>
    <cellStyle name="Normal 10 2 3 6 5 4 4" xfId="19837" xr:uid="{8888DF11-86B1-4CA5-B48C-EB7C3285E5F2}"/>
    <cellStyle name="Normal 10 2 3 6 5 5" xfId="47045" xr:uid="{E51345A3-5BF9-4902-BD09-AF35F8074066}"/>
    <cellStyle name="Normal 10 2 3 6 5 6" xfId="33395" xr:uid="{10B9E0CF-19BF-41F4-8609-352716AC414E}"/>
    <cellStyle name="Normal 10 2 3 6 5 7" xfId="19832" xr:uid="{44F27385-D0DD-47F2-9FDF-5045A812A484}"/>
    <cellStyle name="Normal 10 2 3 6 6" xfId="5909" xr:uid="{4EF0CA42-3AE3-44E5-A3DE-F306E78C780A}"/>
    <cellStyle name="Normal 10 2 3 6 6 2" xfId="5910" xr:uid="{F470A743-68BC-49AC-BAF8-5481B707FFA6}"/>
    <cellStyle name="Normal 10 2 3 6 6 2 2" xfId="47052" xr:uid="{47A82F2B-7A58-42A9-8416-3B5B4860FFCD}"/>
    <cellStyle name="Normal 10 2 3 6 6 2 3" xfId="33402" xr:uid="{0046647C-AA74-424E-8FE8-D7CBA6EABBF3}"/>
    <cellStyle name="Normal 10 2 3 6 6 2 4" xfId="19839" xr:uid="{5E1DCD97-FD51-4EC2-851A-D742F9A1D5DE}"/>
    <cellStyle name="Normal 10 2 3 6 6 3" xfId="47051" xr:uid="{4D9F4C7F-4F8D-454B-8D3E-F372244706CC}"/>
    <cellStyle name="Normal 10 2 3 6 6 4" xfId="33401" xr:uid="{A8597E3A-F310-446F-9D7F-35CE9A8DA250}"/>
    <cellStyle name="Normal 10 2 3 6 6 5" xfId="19838" xr:uid="{6F3F023A-A92A-4BA7-8597-A91F9575E3C6}"/>
    <cellStyle name="Normal 10 2 3 6 7" xfId="5911" xr:uid="{1189624D-4E4C-46E6-9068-760BC6CFFB83}"/>
    <cellStyle name="Normal 10 2 3 6 7 2" xfId="5912" xr:uid="{B1003D94-B0DC-4FE7-A024-FA48CF58F18A}"/>
    <cellStyle name="Normal 10 2 3 6 7 2 2" xfId="47054" xr:uid="{B95F0895-2DA4-4D28-B87A-A1CB40001551}"/>
    <cellStyle name="Normal 10 2 3 6 7 2 3" xfId="33404" xr:uid="{E6409812-8DD4-40F0-904A-61D0E6DF426D}"/>
    <cellStyle name="Normal 10 2 3 6 7 2 4" xfId="19841" xr:uid="{900AECDB-B76B-453B-ADD1-7452BE8A6455}"/>
    <cellStyle name="Normal 10 2 3 6 7 3" xfId="47053" xr:uid="{BDE94078-2184-494E-A108-8A5617A5CB2E}"/>
    <cellStyle name="Normal 10 2 3 6 7 4" xfId="33403" xr:uid="{F2DB9A1D-F087-4656-9C89-A4B278B9C04E}"/>
    <cellStyle name="Normal 10 2 3 6 7 5" xfId="19840" xr:uid="{6030C76E-F49D-40AC-976C-0BE66DD5F3D7}"/>
    <cellStyle name="Normal 10 2 3 6 8" xfId="5913" xr:uid="{11822918-6C39-4F63-A218-B37BA4C84AD7}"/>
    <cellStyle name="Normal 10 2 3 6 8 2" xfId="47055" xr:uid="{140D1ECF-044A-4482-B3BA-48E1DFA5D92C}"/>
    <cellStyle name="Normal 10 2 3 6 8 3" xfId="33405" xr:uid="{74F9CE9C-C364-4504-83F5-D9289FE9371C}"/>
    <cellStyle name="Normal 10 2 3 6 8 4" xfId="19842" xr:uid="{E26A020B-5286-4173-8330-1C3426EC61CD}"/>
    <cellStyle name="Normal 10 2 3 6 9" xfId="47020" xr:uid="{B902076F-E299-4252-9080-03E7BBE8CC44}"/>
    <cellStyle name="Normal 10 2 3 7" xfId="5914" xr:uid="{FFC97CEC-C820-45CB-B741-909A235312E7}"/>
    <cellStyle name="Normal 10 2 3 7 2" xfId="5915" xr:uid="{C89C3351-6E45-4F90-B534-A0D7AB7C846A}"/>
    <cellStyle name="Normal 10 2 3 7 2 2" xfId="5916" xr:uid="{86B8AA4B-42DD-4BC8-B4AA-84773E6D02D8}"/>
    <cellStyle name="Normal 10 2 3 7 2 2 2" xfId="5917" xr:uid="{E98A56F7-C9D2-4F76-9846-3E0546069C2D}"/>
    <cellStyle name="Normal 10 2 3 7 2 2 2 2" xfId="47059" xr:uid="{3476FC34-F67B-4574-99A0-EEF1E0053A13}"/>
    <cellStyle name="Normal 10 2 3 7 2 2 2 3" xfId="33409" xr:uid="{DBB59FDE-47FC-4340-89DB-F467B0A7F981}"/>
    <cellStyle name="Normal 10 2 3 7 2 2 2 4" xfId="19846" xr:uid="{DC06EBD2-0580-4D81-9BA9-684D113F3B22}"/>
    <cellStyle name="Normal 10 2 3 7 2 2 3" xfId="47058" xr:uid="{72BBA166-9EB4-4B35-A137-8EF0DD1AEC55}"/>
    <cellStyle name="Normal 10 2 3 7 2 2 4" xfId="33408" xr:uid="{5C6EB71B-E728-4560-B229-A3F422C4EBA2}"/>
    <cellStyle name="Normal 10 2 3 7 2 2 5" xfId="19845" xr:uid="{30625D4E-2677-40FE-8652-E250EDEDB60A}"/>
    <cellStyle name="Normal 10 2 3 7 2 3" xfId="5918" xr:uid="{CE23ECF0-A1D6-4617-9B9F-B31D3A7F27BC}"/>
    <cellStyle name="Normal 10 2 3 7 2 3 2" xfId="5919" xr:uid="{4314A885-6EC4-4EE2-B129-27801AA2FADF}"/>
    <cellStyle name="Normal 10 2 3 7 2 3 2 2" xfId="47061" xr:uid="{D4CFCFFE-8680-466B-9194-C9C122096266}"/>
    <cellStyle name="Normal 10 2 3 7 2 3 2 3" xfId="33411" xr:uid="{8811AE8F-177C-422E-B34B-FDE516D02123}"/>
    <cellStyle name="Normal 10 2 3 7 2 3 2 4" xfId="19848" xr:uid="{F8EACD35-CE34-49F7-82C8-004BA3CEC2E1}"/>
    <cellStyle name="Normal 10 2 3 7 2 3 3" xfId="47060" xr:uid="{F1E2F338-53B3-4667-97FC-20C2FBAADF26}"/>
    <cellStyle name="Normal 10 2 3 7 2 3 4" xfId="33410" xr:uid="{230FA810-6052-46CE-8A99-C5F76B76617D}"/>
    <cellStyle name="Normal 10 2 3 7 2 3 5" xfId="19847" xr:uid="{110AC2A6-10BA-467C-99ED-8C30B7503000}"/>
    <cellStyle name="Normal 10 2 3 7 2 4" xfId="5920" xr:uid="{F9194DF2-FAFD-4737-B714-82829866C0F0}"/>
    <cellStyle name="Normal 10 2 3 7 2 4 2" xfId="47062" xr:uid="{43FC6EFD-00CE-45E0-A2D8-741B28A05384}"/>
    <cellStyle name="Normal 10 2 3 7 2 4 3" xfId="33412" xr:uid="{E198F29B-CCF2-4E3B-B0EC-A735F5A3F0ED}"/>
    <cellStyle name="Normal 10 2 3 7 2 4 4" xfId="19849" xr:uid="{A28E69B1-630A-4E42-90D7-C95268EC4101}"/>
    <cellStyle name="Normal 10 2 3 7 2 5" xfId="47057" xr:uid="{8DCBE246-1412-4AAF-B812-5FCF862204DB}"/>
    <cellStyle name="Normal 10 2 3 7 2 6" xfId="33407" xr:uid="{F79F15E5-78A2-4468-BF6F-4566F6760BA1}"/>
    <cellStyle name="Normal 10 2 3 7 2 7" xfId="19844" xr:uid="{20AFA372-2981-44B2-ABF5-C0524FA709FD}"/>
    <cellStyle name="Normal 10 2 3 7 3" xfId="5921" xr:uid="{F5602F95-1C78-4B77-A785-BE032B35CEE3}"/>
    <cellStyle name="Normal 10 2 3 7 3 2" xfId="5922" xr:uid="{DA28FA8E-B054-472D-8AA0-229E9A7F779B}"/>
    <cellStyle name="Normal 10 2 3 7 3 2 2" xfId="5923" xr:uid="{95446AE4-43DC-4DC8-9443-D3D57D3C5197}"/>
    <cellStyle name="Normal 10 2 3 7 3 2 2 2" xfId="47065" xr:uid="{E95A7C54-D3B4-4E9D-9FE2-D9ED664F89A8}"/>
    <cellStyle name="Normal 10 2 3 7 3 2 2 3" xfId="33415" xr:uid="{3B421FF6-B5CF-4806-ADB8-D1CA9E37F408}"/>
    <cellStyle name="Normal 10 2 3 7 3 2 2 4" xfId="19852" xr:uid="{51602EB5-64FF-4DFE-A799-7E5DE879914D}"/>
    <cellStyle name="Normal 10 2 3 7 3 2 3" xfId="47064" xr:uid="{B4CDF55D-1444-4E78-853F-AD997CABE6A1}"/>
    <cellStyle name="Normal 10 2 3 7 3 2 4" xfId="33414" xr:uid="{80869DC4-E47A-4A83-B002-28EC0A08E864}"/>
    <cellStyle name="Normal 10 2 3 7 3 2 5" xfId="19851" xr:uid="{01C4E7B9-85E6-4264-B5B5-1D432C72D8D3}"/>
    <cellStyle name="Normal 10 2 3 7 3 3" xfId="5924" xr:uid="{8111DAE0-03A8-4D84-A722-AA425B70F06B}"/>
    <cellStyle name="Normal 10 2 3 7 3 3 2" xfId="5925" xr:uid="{0CAF2878-3B18-4E23-B335-3A79D89E5998}"/>
    <cellStyle name="Normal 10 2 3 7 3 3 2 2" xfId="47067" xr:uid="{42F543DA-1D6E-4DD3-A81B-3BADA0F821BC}"/>
    <cellStyle name="Normal 10 2 3 7 3 3 2 3" xfId="33417" xr:uid="{B64D6137-CE3C-41F9-BB98-6B3E75DC5D29}"/>
    <cellStyle name="Normal 10 2 3 7 3 3 2 4" xfId="19854" xr:uid="{2BAFC978-5B31-4D8A-B29C-B7AD93BBB1B5}"/>
    <cellStyle name="Normal 10 2 3 7 3 3 3" xfId="47066" xr:uid="{C40BE264-6E99-4731-978C-E2A0AC980279}"/>
    <cellStyle name="Normal 10 2 3 7 3 3 4" xfId="33416" xr:uid="{9FA96B14-2F63-4DAE-8A9D-4DD17EC68154}"/>
    <cellStyle name="Normal 10 2 3 7 3 3 5" xfId="19853" xr:uid="{B9891A55-893F-4726-B8F0-FF107EB4B0DF}"/>
    <cellStyle name="Normal 10 2 3 7 3 4" xfId="5926" xr:uid="{3B88808C-FDE9-48A7-83EC-6C824E75A0E2}"/>
    <cellStyle name="Normal 10 2 3 7 3 4 2" xfId="47068" xr:uid="{EDD84A82-2C81-46A1-BDB9-B5F4340F72F1}"/>
    <cellStyle name="Normal 10 2 3 7 3 4 3" xfId="33418" xr:uid="{56DB3E96-A831-4281-9D15-E5322EDE6A1B}"/>
    <cellStyle name="Normal 10 2 3 7 3 4 4" xfId="19855" xr:uid="{E76949CD-2152-453E-8D98-F89576C6066C}"/>
    <cellStyle name="Normal 10 2 3 7 3 5" xfId="47063" xr:uid="{509C94B8-1E30-42F2-A2E3-69016380BF7F}"/>
    <cellStyle name="Normal 10 2 3 7 3 6" xfId="33413" xr:uid="{A1C86630-AC86-4AFB-BF3A-9826E85488BF}"/>
    <cellStyle name="Normal 10 2 3 7 3 7" xfId="19850" xr:uid="{B3F58059-6477-4289-A625-8D665F7075E4}"/>
    <cellStyle name="Normal 10 2 3 7 4" xfId="5927" xr:uid="{9BBFAF0E-F1A8-48C5-8C5C-175F44EF1BDA}"/>
    <cellStyle name="Normal 10 2 3 7 4 2" xfId="5928" xr:uid="{C2C72840-E41C-46EC-A33E-8137E39C1493}"/>
    <cellStyle name="Normal 10 2 3 7 4 2 2" xfId="47070" xr:uid="{BB2F6B64-992E-4D27-9F52-DBECB2EDBCE3}"/>
    <cellStyle name="Normal 10 2 3 7 4 2 3" xfId="33420" xr:uid="{1A70F88F-CE5A-4558-8C3E-74934B7578F9}"/>
    <cellStyle name="Normal 10 2 3 7 4 2 4" xfId="19857" xr:uid="{2A7C2188-CE22-4FE5-9E8C-FC9283C1064F}"/>
    <cellStyle name="Normal 10 2 3 7 4 3" xfId="47069" xr:uid="{F60127E3-C720-4A72-AE11-60ADB1BBE4FB}"/>
    <cellStyle name="Normal 10 2 3 7 4 4" xfId="33419" xr:uid="{E6E6EE10-A88D-4428-A25F-C353EADFBD8E}"/>
    <cellStyle name="Normal 10 2 3 7 4 5" xfId="19856" xr:uid="{70301657-A1A2-4EFE-959D-649F64A826C0}"/>
    <cellStyle name="Normal 10 2 3 7 5" xfId="5929" xr:uid="{414A1B73-82DA-4DF6-9B1C-18A9136F8182}"/>
    <cellStyle name="Normal 10 2 3 7 5 2" xfId="5930" xr:uid="{CA34D49C-A488-4487-B388-8BC6EE9DC93B}"/>
    <cellStyle name="Normal 10 2 3 7 5 2 2" xfId="47072" xr:uid="{925E2B1B-9CC0-444D-BEFE-C3F05ABB5D58}"/>
    <cellStyle name="Normal 10 2 3 7 5 2 3" xfId="33422" xr:uid="{6C19B45B-A64E-46A0-8F15-F3F2C94FED46}"/>
    <cellStyle name="Normal 10 2 3 7 5 2 4" xfId="19859" xr:uid="{B5BB5EB2-BBCF-4300-8194-5F9DEA2A5AEB}"/>
    <cellStyle name="Normal 10 2 3 7 5 3" xfId="47071" xr:uid="{7D7D6485-1C42-4496-9312-A90D924B1F20}"/>
    <cellStyle name="Normal 10 2 3 7 5 4" xfId="33421" xr:uid="{1A305371-AD05-49CD-B50E-8BB04F7051C7}"/>
    <cellStyle name="Normal 10 2 3 7 5 5" xfId="19858" xr:uid="{6FBB7D24-1F93-4BAC-83AA-F228C8B3DB38}"/>
    <cellStyle name="Normal 10 2 3 7 6" xfId="5931" xr:uid="{CB6905FA-BF34-415C-BCC6-4F4D1B2DD42E}"/>
    <cellStyle name="Normal 10 2 3 7 6 2" xfId="47073" xr:uid="{3832EFFA-B69E-42EB-8889-C0832400001E}"/>
    <cellStyle name="Normal 10 2 3 7 6 3" xfId="33423" xr:uid="{154F6CD3-ECE9-4BAE-8C6B-6AA6A177BCED}"/>
    <cellStyle name="Normal 10 2 3 7 6 4" xfId="19860" xr:uid="{723C2CA6-D4EE-47AA-8EF9-3110EF83EF97}"/>
    <cellStyle name="Normal 10 2 3 7 7" xfId="47056" xr:uid="{B95F8406-F8A2-4EE3-8BC2-C3BD6002312E}"/>
    <cellStyle name="Normal 10 2 3 7 8" xfId="33406" xr:uid="{836DE345-90AF-4065-92A4-6CC6F2D85DF9}"/>
    <cellStyle name="Normal 10 2 3 7 9" xfId="19843" xr:uid="{610E9DCC-42D5-4780-8D5B-091C93AAB1C9}"/>
    <cellStyle name="Normal 10 2 3 8" xfId="5932" xr:uid="{444B9F37-3544-4F42-81C9-19B70BF1BEDD}"/>
    <cellStyle name="Normal 10 2 3 8 2" xfId="5933" xr:uid="{1365C0EB-BBC1-4BCE-8CC6-9227A5D5A2B8}"/>
    <cellStyle name="Normal 10 2 3 8 2 2" xfId="5934" xr:uid="{F0154ED8-0B1F-413E-9080-498FB8B77DF9}"/>
    <cellStyle name="Normal 10 2 3 8 2 2 2" xfId="5935" xr:uid="{83EDAA65-DCB7-48D9-9D5F-CB627295F323}"/>
    <cellStyle name="Normal 10 2 3 8 2 2 2 2" xfId="47077" xr:uid="{10DE7865-6749-4755-9FB2-EFF0FDAE8E6A}"/>
    <cellStyle name="Normal 10 2 3 8 2 2 2 3" xfId="33427" xr:uid="{9A508E80-1D1C-407D-A195-C055B85300B7}"/>
    <cellStyle name="Normal 10 2 3 8 2 2 2 4" xfId="19864" xr:uid="{BEB245BA-1B86-449B-85D6-7DAFE9C9EAFD}"/>
    <cellStyle name="Normal 10 2 3 8 2 2 3" xfId="47076" xr:uid="{60DF95AF-A60E-4287-A1D5-59AEA8C2AFAD}"/>
    <cellStyle name="Normal 10 2 3 8 2 2 4" xfId="33426" xr:uid="{E7BEDD83-A41E-4B28-9389-9E39DEA7803F}"/>
    <cellStyle name="Normal 10 2 3 8 2 2 5" xfId="19863" xr:uid="{BD394E40-2C42-4AB1-8B5D-484D55D1DF3B}"/>
    <cellStyle name="Normal 10 2 3 8 2 3" xfId="5936" xr:uid="{4FE6C00A-802C-4B4C-8A59-CC4FF5E4A847}"/>
    <cellStyle name="Normal 10 2 3 8 2 3 2" xfId="5937" xr:uid="{F03639AF-AD5F-48AB-BC42-143FE0F0260A}"/>
    <cellStyle name="Normal 10 2 3 8 2 3 2 2" xfId="47079" xr:uid="{585EFA76-50A4-4C31-82C4-D8ED7BB3E3C8}"/>
    <cellStyle name="Normal 10 2 3 8 2 3 2 3" xfId="33429" xr:uid="{EA085EA1-9FDA-4720-98B8-82CEFC71B45F}"/>
    <cellStyle name="Normal 10 2 3 8 2 3 2 4" xfId="19866" xr:uid="{A9910F6D-D961-43C0-ADEF-94F4566E2D52}"/>
    <cellStyle name="Normal 10 2 3 8 2 3 3" xfId="47078" xr:uid="{3C6455B0-B38C-43D1-912D-479546CEEB9F}"/>
    <cellStyle name="Normal 10 2 3 8 2 3 4" xfId="33428" xr:uid="{7CC07D1D-E811-4161-9B1D-EBCB979C5819}"/>
    <cellStyle name="Normal 10 2 3 8 2 3 5" xfId="19865" xr:uid="{135A5F28-1D3D-4F22-9A7F-BA32AE4D1F0F}"/>
    <cellStyle name="Normal 10 2 3 8 2 4" xfId="5938" xr:uid="{46281232-86A8-443E-979E-0A75A80A5ECB}"/>
    <cellStyle name="Normal 10 2 3 8 2 4 2" xfId="47080" xr:uid="{C2CE7671-3B54-4782-8A1A-C7190A003AE6}"/>
    <cellStyle name="Normal 10 2 3 8 2 4 3" xfId="33430" xr:uid="{BCAF15F9-06E5-4DDF-9994-3BF29B809A8B}"/>
    <cellStyle name="Normal 10 2 3 8 2 4 4" xfId="19867" xr:uid="{5930AD29-05B6-4145-806E-6475AB39829A}"/>
    <cellStyle name="Normal 10 2 3 8 2 5" xfId="47075" xr:uid="{CF7ADB48-4727-4D8C-8532-84BB87ADD3CE}"/>
    <cellStyle name="Normal 10 2 3 8 2 6" xfId="33425" xr:uid="{50E26698-BF60-4395-AF2D-364325C9F985}"/>
    <cellStyle name="Normal 10 2 3 8 2 7" xfId="19862" xr:uid="{5B7B625B-AE6F-439E-922E-678525270D1D}"/>
    <cellStyle name="Normal 10 2 3 8 3" xfId="5939" xr:uid="{6434B623-B583-4104-8773-7F0B3F06407A}"/>
    <cellStyle name="Normal 10 2 3 8 3 2" xfId="5940" xr:uid="{2DA39E9C-C3BE-45D8-8A7F-7DCA8EDBA02E}"/>
    <cellStyle name="Normal 10 2 3 8 3 2 2" xfId="5941" xr:uid="{BE350D5E-85F3-4FB4-9D15-6CC4773A6D92}"/>
    <cellStyle name="Normal 10 2 3 8 3 2 2 2" xfId="47083" xr:uid="{CD03F550-7BEF-4B42-A2A8-3A6A6CB16962}"/>
    <cellStyle name="Normal 10 2 3 8 3 2 2 3" xfId="33433" xr:uid="{3F3F739F-00C7-493E-81CF-73234C325319}"/>
    <cellStyle name="Normal 10 2 3 8 3 2 2 4" xfId="19870" xr:uid="{12543CF0-8290-4451-856A-A12B98CBE66E}"/>
    <cellStyle name="Normal 10 2 3 8 3 2 3" xfId="47082" xr:uid="{63CB6D48-9DD1-4E29-A0EC-CF09D725DD53}"/>
    <cellStyle name="Normal 10 2 3 8 3 2 4" xfId="33432" xr:uid="{D25060FD-F376-4C01-BDB8-58D75AEED609}"/>
    <cellStyle name="Normal 10 2 3 8 3 2 5" xfId="19869" xr:uid="{32972B47-757D-4048-AAA5-254618419999}"/>
    <cellStyle name="Normal 10 2 3 8 3 3" xfId="5942" xr:uid="{A024CB98-8253-4D20-815E-CC06C13A8168}"/>
    <cellStyle name="Normal 10 2 3 8 3 3 2" xfId="5943" xr:uid="{90680E5C-6717-461F-A618-951493388BED}"/>
    <cellStyle name="Normal 10 2 3 8 3 3 2 2" xfId="47085" xr:uid="{1D6C173C-2EA5-4BCD-8AE6-0A69757D3021}"/>
    <cellStyle name="Normal 10 2 3 8 3 3 2 3" xfId="33435" xr:uid="{26622593-259B-43CA-A7C9-315CE16DE277}"/>
    <cellStyle name="Normal 10 2 3 8 3 3 2 4" xfId="19872" xr:uid="{110837BF-C1B4-413A-8B1D-59691BA0A1E1}"/>
    <cellStyle name="Normal 10 2 3 8 3 3 3" xfId="47084" xr:uid="{0EBD0B98-9D61-42E6-A884-50A12B1ACABA}"/>
    <cellStyle name="Normal 10 2 3 8 3 3 4" xfId="33434" xr:uid="{3D32B0EB-30C4-4FD2-9803-C65D36651B66}"/>
    <cellStyle name="Normal 10 2 3 8 3 3 5" xfId="19871" xr:uid="{A1E58A38-6CB5-4568-8D14-70F9529D3D68}"/>
    <cellStyle name="Normal 10 2 3 8 3 4" xfId="5944" xr:uid="{68848682-130F-4168-9306-E845F6DEBE2D}"/>
    <cellStyle name="Normal 10 2 3 8 3 4 2" xfId="47086" xr:uid="{481658AA-BD33-4E72-B921-A3A5E22617B1}"/>
    <cellStyle name="Normal 10 2 3 8 3 4 3" xfId="33436" xr:uid="{2B8A5F3C-36C3-4BDB-9450-40F30C08B3F8}"/>
    <cellStyle name="Normal 10 2 3 8 3 4 4" xfId="19873" xr:uid="{0EFF9C5C-7F03-4510-9C59-FBDAA8A387C9}"/>
    <cellStyle name="Normal 10 2 3 8 3 5" xfId="47081" xr:uid="{B58B0642-31CF-4AF8-B5A3-C36F9CA215C9}"/>
    <cellStyle name="Normal 10 2 3 8 3 6" xfId="33431" xr:uid="{5B002EA1-C731-4E2E-833E-13C376A7C3C0}"/>
    <cellStyle name="Normal 10 2 3 8 3 7" xfId="19868" xr:uid="{34E5FC6A-CFE8-4653-B710-89249A87276B}"/>
    <cellStyle name="Normal 10 2 3 8 4" xfId="5945" xr:uid="{4CDF4AEB-ABC0-46A1-827F-F1A48FEF0241}"/>
    <cellStyle name="Normal 10 2 3 8 4 2" xfId="5946" xr:uid="{3B724FAA-4028-41A4-8EAB-9016C5B3882F}"/>
    <cellStyle name="Normal 10 2 3 8 4 2 2" xfId="47088" xr:uid="{F79C980B-596C-4B6A-9B10-15525B57C92F}"/>
    <cellStyle name="Normal 10 2 3 8 4 2 3" xfId="33438" xr:uid="{DC89EF5D-6B2A-49BF-833F-BEDF12521D87}"/>
    <cellStyle name="Normal 10 2 3 8 4 2 4" xfId="19875" xr:uid="{C0BB707F-E05E-4230-949E-D88D4F8CD18C}"/>
    <cellStyle name="Normal 10 2 3 8 4 3" xfId="47087" xr:uid="{7FE26A92-F212-43EF-9C70-12D55097C9E4}"/>
    <cellStyle name="Normal 10 2 3 8 4 4" xfId="33437" xr:uid="{3D72140F-8602-4E24-9CFB-4C2B49E8326C}"/>
    <cellStyle name="Normal 10 2 3 8 4 5" xfId="19874" xr:uid="{B8E90ED4-52A5-4A2C-819B-5475C68EA689}"/>
    <cellStyle name="Normal 10 2 3 8 5" xfId="5947" xr:uid="{F94AD75C-66F9-4ACC-8377-683305995800}"/>
    <cellStyle name="Normal 10 2 3 8 5 2" xfId="5948" xr:uid="{FF8D68E2-6FEA-40BA-9F86-0C653F16D703}"/>
    <cellStyle name="Normal 10 2 3 8 5 2 2" xfId="47090" xr:uid="{30682602-BAE6-47E4-84B4-73369867EE4A}"/>
    <cellStyle name="Normal 10 2 3 8 5 2 3" xfId="33440" xr:uid="{EAF82697-1E59-403D-BB60-C5467CC3C61C}"/>
    <cellStyle name="Normal 10 2 3 8 5 2 4" xfId="19877" xr:uid="{070CD53A-6801-4033-8BB5-3F383B932619}"/>
    <cellStyle name="Normal 10 2 3 8 5 3" xfId="47089" xr:uid="{6EABF893-9A9D-4423-B2EA-DD0DEAF4F4DA}"/>
    <cellStyle name="Normal 10 2 3 8 5 4" xfId="33439" xr:uid="{C3889868-7C7B-41AA-9770-76ED88959EC9}"/>
    <cellStyle name="Normal 10 2 3 8 5 5" xfId="19876" xr:uid="{AE59AFF3-B637-4919-BFF8-9D05C1765A83}"/>
    <cellStyle name="Normal 10 2 3 8 6" xfId="5949" xr:uid="{44205AB6-3E75-47D9-AE33-CAE4FF5E8731}"/>
    <cellStyle name="Normal 10 2 3 8 6 2" xfId="47091" xr:uid="{3E03D0D9-A7A5-4218-ADAF-061C492567E8}"/>
    <cellStyle name="Normal 10 2 3 8 6 3" xfId="33441" xr:uid="{D88FD214-936C-4F71-A3B1-B26BBB9C7EEB}"/>
    <cellStyle name="Normal 10 2 3 8 6 4" xfId="19878" xr:uid="{1449077D-25C9-4F46-9558-8D5C7DE7CC27}"/>
    <cellStyle name="Normal 10 2 3 8 7" xfId="47074" xr:uid="{04A04339-3B5B-470D-97AA-35BA4BC40174}"/>
    <cellStyle name="Normal 10 2 3 8 8" xfId="33424" xr:uid="{D8A75AD8-6C93-4A7A-886D-38E62B819166}"/>
    <cellStyle name="Normal 10 2 3 8 9" xfId="19861" xr:uid="{CC911CF2-13DF-4911-B191-2AE1A2A55C6F}"/>
    <cellStyle name="Normal 10 2 3 9" xfId="5950" xr:uid="{62974F8D-1EF6-44D5-AB3E-FE2B61B0E0DE}"/>
    <cellStyle name="Normal 10 2 3 9 2" xfId="5951" xr:uid="{16D29BDD-1531-482C-8BA1-2AAEF8333145}"/>
    <cellStyle name="Normal 10 2 3 9 2 2" xfId="5952" xr:uid="{0121943F-C356-4AE1-85A8-3E589D5059FF}"/>
    <cellStyle name="Normal 10 2 3 9 2 2 2" xfId="47094" xr:uid="{40F3D84F-F18A-463A-BFDD-6C7E9A4DA4C0}"/>
    <cellStyle name="Normal 10 2 3 9 2 2 3" xfId="33444" xr:uid="{B1BD8CC3-86D0-494E-9D9D-703695F8CFA8}"/>
    <cellStyle name="Normal 10 2 3 9 2 2 4" xfId="19881" xr:uid="{8C579FDF-285A-474F-8A80-DCFE5D722C94}"/>
    <cellStyle name="Normal 10 2 3 9 2 3" xfId="47093" xr:uid="{D501C483-EB95-438C-B8CE-4A5BCA546EAD}"/>
    <cellStyle name="Normal 10 2 3 9 2 4" xfId="33443" xr:uid="{20DA7DA2-FCC8-4937-829E-FDD22C4B3952}"/>
    <cellStyle name="Normal 10 2 3 9 2 5" xfId="19880" xr:uid="{D91CFFB9-B60F-469A-884D-A6D31DC55459}"/>
    <cellStyle name="Normal 10 2 3 9 3" xfId="5953" xr:uid="{9EDEBECE-1DC3-42B8-A18C-2D72666C8308}"/>
    <cellStyle name="Normal 10 2 3 9 3 2" xfId="5954" xr:uid="{A941CF99-204D-4FA4-B95E-D7C4B548D5D9}"/>
    <cellStyle name="Normal 10 2 3 9 3 2 2" xfId="47096" xr:uid="{EACB084F-F6E1-4FCA-9640-FE140AA43043}"/>
    <cellStyle name="Normal 10 2 3 9 3 2 3" xfId="33446" xr:uid="{D4B4D1A8-C21D-46E4-8277-D913C687A36D}"/>
    <cellStyle name="Normal 10 2 3 9 3 2 4" xfId="19883" xr:uid="{57A36652-2CE9-451D-8176-96CCE62B80C5}"/>
    <cellStyle name="Normal 10 2 3 9 3 3" xfId="47095" xr:uid="{556866BE-5B76-42FD-8481-5A419BDD7398}"/>
    <cellStyle name="Normal 10 2 3 9 3 4" xfId="33445" xr:uid="{FC8DA31A-386E-48DD-B111-9DEB16AC203E}"/>
    <cellStyle name="Normal 10 2 3 9 3 5" xfId="19882" xr:uid="{2D7E21EC-718B-41A9-84F9-A250B4ADC28E}"/>
    <cellStyle name="Normal 10 2 3 9 4" xfId="5955" xr:uid="{40D2CE1A-48BD-452F-ACAD-CFCA49E2C451}"/>
    <cellStyle name="Normal 10 2 3 9 4 2" xfId="47097" xr:uid="{E082C8F8-8E62-499F-A242-3BE1ED29A68A}"/>
    <cellStyle name="Normal 10 2 3 9 4 3" xfId="33447" xr:uid="{BC007E4E-BE1F-4265-B9EB-90B1750C3967}"/>
    <cellStyle name="Normal 10 2 3 9 4 4" xfId="19884" xr:uid="{8CB7E320-6F2F-487D-AC2B-B67ACF998D3E}"/>
    <cellStyle name="Normal 10 2 3 9 5" xfId="47092" xr:uid="{9A22D947-106B-42E6-B204-1D4C484F8A5E}"/>
    <cellStyle name="Normal 10 2 3 9 6" xfId="33442" xr:uid="{C3FEE6F4-C46C-4F8B-A050-98F98D7A02D2}"/>
    <cellStyle name="Normal 10 2 3 9 7" xfId="19879" xr:uid="{9990DC86-9F83-4AE3-8432-75259F67780C}"/>
    <cellStyle name="Normal 10 2 4" xfId="5956" xr:uid="{1E7E484A-8F3B-4A62-A9A6-FF8102191CC5}"/>
    <cellStyle name="Normal 10 2 4 2" xfId="5957" xr:uid="{563B2B54-D68A-4EE7-B098-EAEEF4675468}"/>
    <cellStyle name="Normal 10 2 4 2 2" xfId="5958" xr:uid="{9CE6F9FB-41B4-4432-8141-0C794D0294F3}"/>
    <cellStyle name="Normal 10 2 4 2 2 2" xfId="47100" xr:uid="{02FC5DC9-3D3D-4E0B-9AF0-9555A8DBBEFA}"/>
    <cellStyle name="Normal 10 2 4 2 2 3" xfId="33450" xr:uid="{05E64586-E2A8-449D-A70F-68466F2114DC}"/>
    <cellStyle name="Normal 10 2 4 2 2 4" xfId="19887" xr:uid="{B6BD41D8-E31B-415C-8AF2-39A85B8D6F2F}"/>
    <cellStyle name="Normal 10 2 4 2 3" xfId="5959" xr:uid="{59635218-67AA-4EE0-A28C-CB10ED28E3A2}"/>
    <cellStyle name="Normal 10 2 4 2 3 2" xfId="5960" xr:uid="{C1815A24-5CBD-44E4-BADA-DF8802AB0744}"/>
    <cellStyle name="Normal 10 2 4 2 3 2 2" xfId="5961" xr:uid="{4E51534A-8EDA-426A-9D37-2B6EBD1272A6}"/>
    <cellStyle name="Normal 10 2 4 2 3 2 2 2" xfId="47103" xr:uid="{542C0A53-3CF5-40E0-8C25-9A738530E953}"/>
    <cellStyle name="Normal 10 2 4 2 3 2 2 3" xfId="33453" xr:uid="{E3C4B2D1-C9BC-449C-A123-CA14447FDBF2}"/>
    <cellStyle name="Normal 10 2 4 2 3 2 2 4" xfId="19890" xr:uid="{B1FFAF8B-FF37-4FFF-8911-841781B536B7}"/>
    <cellStyle name="Normal 10 2 4 2 3 2 3" xfId="47102" xr:uid="{A61BC931-D0AE-4712-B6C5-34604FCD2963}"/>
    <cellStyle name="Normal 10 2 4 2 3 2 4" xfId="33452" xr:uid="{D0E44357-A5DB-47FE-8DF6-38AFD199DAFF}"/>
    <cellStyle name="Normal 10 2 4 2 3 2 5" xfId="19889" xr:uid="{3BCBD3EB-BDC2-4C04-BA1D-1561BE23C892}"/>
    <cellStyle name="Normal 10 2 4 2 3 3" xfId="5962" xr:uid="{3B0BDB6F-9078-4BF8-BF3F-6E78EFB04DA1}"/>
    <cellStyle name="Normal 10 2 4 2 3 3 2" xfId="5963" xr:uid="{0A45C6D6-56B3-43C5-BC49-51F9088174D1}"/>
    <cellStyle name="Normal 10 2 4 2 3 3 2 2" xfId="47105" xr:uid="{3369FB41-400A-4E8F-A1F7-F0C69DA13832}"/>
    <cellStyle name="Normal 10 2 4 2 3 3 2 3" xfId="33455" xr:uid="{9477D9D2-1B3B-4B9F-A4EA-902CC45A321B}"/>
    <cellStyle name="Normal 10 2 4 2 3 3 2 4" xfId="19892" xr:uid="{E99C5BF7-9A68-47EF-9245-CBB9EC243381}"/>
    <cellStyle name="Normal 10 2 4 2 3 3 3" xfId="47104" xr:uid="{9F61DCDB-7C4A-4A8D-8EB8-DF3975656741}"/>
    <cellStyle name="Normal 10 2 4 2 3 3 4" xfId="33454" xr:uid="{E6382B26-13C4-42FB-ADE8-75694D1147B1}"/>
    <cellStyle name="Normal 10 2 4 2 3 3 5" xfId="19891" xr:uid="{E5ACCBEF-6B98-4FE5-AB6F-00D2EF4B955B}"/>
    <cellStyle name="Normal 10 2 4 2 3 4" xfId="5964" xr:uid="{3F2AB620-BB35-461C-B06E-D1342142D137}"/>
    <cellStyle name="Normal 10 2 4 2 3 4 2" xfId="47106" xr:uid="{D0DF8E1B-ACEF-4ABD-A576-62E923951A27}"/>
    <cellStyle name="Normal 10 2 4 2 3 4 3" xfId="33456" xr:uid="{FA243C31-834A-4D62-8528-946563ADFC16}"/>
    <cellStyle name="Normal 10 2 4 2 3 4 4" xfId="19893" xr:uid="{EC2CE182-25B5-44CA-817E-820A6E17356E}"/>
    <cellStyle name="Normal 10 2 4 2 3 5" xfId="47101" xr:uid="{039B6ED0-4997-4EE4-8388-5C8C837B39D3}"/>
    <cellStyle name="Normal 10 2 4 2 3 6" xfId="33451" xr:uid="{82A6E444-54CD-4B0E-BF8C-EF52EBA74BA5}"/>
    <cellStyle name="Normal 10 2 4 2 3 7" xfId="19888" xr:uid="{2E9F7034-FA81-47C4-8B2D-F9FF073E25A0}"/>
    <cellStyle name="Normal 10 2 4 2 4" xfId="47099" xr:uid="{461D151C-89FB-437B-A4C7-84EF6FBB3B2D}"/>
    <cellStyle name="Normal 10 2 4 2 5" xfId="33449" xr:uid="{73C3080D-5B53-4EC0-AEE1-68D4D82940A6}"/>
    <cellStyle name="Normal 10 2 4 2 6" xfId="19886" xr:uid="{BDD5FBC8-38D4-4815-ADDF-56AD21A16D82}"/>
    <cellStyle name="Normal 10 2 4 3" xfId="5965" xr:uid="{ECA03E08-9012-45CD-A2C8-628879E43EC6}"/>
    <cellStyle name="Normal 10 2 4 3 2" xfId="5966" xr:uid="{7ECB309B-9E36-4E00-800D-3265C8793D47}"/>
    <cellStyle name="Normal 10 2 4 3 2 2" xfId="47108" xr:uid="{5B1EDD69-12BC-4984-8275-FED93F646E50}"/>
    <cellStyle name="Normal 10 2 4 3 2 3" xfId="33458" xr:uid="{C1E63AC6-12DC-47A5-9A73-658ABDA02FCF}"/>
    <cellStyle name="Normal 10 2 4 3 2 4" xfId="19895" xr:uid="{3495AA75-C66A-41D6-8656-C15453D1719D}"/>
    <cellStyle name="Normal 10 2 4 3 3" xfId="47107" xr:uid="{BDBB17F0-AE59-4A7C-A154-B5FED4AA6D12}"/>
    <cellStyle name="Normal 10 2 4 3 4" xfId="33457" xr:uid="{E6C267F5-F428-404F-BD71-FB191608A1EF}"/>
    <cellStyle name="Normal 10 2 4 3 5" xfId="19894" xr:uid="{E3CE3726-71AE-47BF-A4C8-A315B68CD32F}"/>
    <cellStyle name="Normal 10 2 4 4" xfId="5967" xr:uid="{BF434313-EC81-4A78-90C2-301954341E04}"/>
    <cellStyle name="Normal 10 2 4 4 2" xfId="5968" xr:uid="{95CABA17-6646-40D6-AF16-823BBB4BBB34}"/>
    <cellStyle name="Normal 10 2 4 4 2 2" xfId="47110" xr:uid="{966F4626-9859-42F3-B38B-27CF7B1846E8}"/>
    <cellStyle name="Normal 10 2 4 4 2 3" xfId="33460" xr:uid="{805CB2CB-B34A-487C-863D-420D424B00F3}"/>
    <cellStyle name="Normal 10 2 4 4 2 4" xfId="19897" xr:uid="{68FD1B8D-DD06-4EB0-8F20-4C294D903638}"/>
    <cellStyle name="Normal 10 2 4 4 3" xfId="47109" xr:uid="{F567EC68-1F09-4EE7-B595-0EF5A13A838F}"/>
    <cellStyle name="Normal 10 2 4 4 4" xfId="33459" xr:uid="{B7049D57-98AD-43F1-B90D-732E2E0BF4C3}"/>
    <cellStyle name="Normal 10 2 4 4 5" xfId="19896" xr:uid="{DC3334D5-792A-4A9F-BE0F-6E2515AE3103}"/>
    <cellStyle name="Normal 10 2 4 5" xfId="5969" xr:uid="{D180BE27-DECF-4EAA-9E21-A47A072EC5C1}"/>
    <cellStyle name="Normal 10 2 4 5 2" xfId="47111" xr:uid="{8612C0EE-0E91-4D20-BF69-E68AB38AC083}"/>
    <cellStyle name="Normal 10 2 4 5 3" xfId="33461" xr:uid="{484D97F2-7274-49FC-821D-B9BDECD0DF27}"/>
    <cellStyle name="Normal 10 2 4 5 4" xfId="19898" xr:uid="{9DF3B186-3083-4AE3-A159-2D9AE89F354D}"/>
    <cellStyle name="Normal 10 2 4 6" xfId="47098" xr:uid="{7D82299D-0DB1-4FCC-B252-060DC5DB95AF}"/>
    <cellStyle name="Normal 10 2 4 7" xfId="33448" xr:uid="{2DD2DD7D-D2D9-43CE-8631-2D0DCE17D1D6}"/>
    <cellStyle name="Normal 10 2 4 8" xfId="19885" xr:uid="{C73D3D5E-2189-4859-88FC-20381F75ECA4}"/>
    <cellStyle name="Normal 10 2 5" xfId="5970" xr:uid="{9BF3EC28-5C8A-412E-B8AD-90258405E32B}"/>
    <cellStyle name="Normal 10 2 5 2" xfId="47112" xr:uid="{856E1FB0-C9E1-456D-ABBA-12714290DD20}"/>
    <cellStyle name="Normal 10 2 5 3" xfId="33462" xr:uid="{D747AB01-BBF8-4D2B-A8C6-7932A3B8A186}"/>
    <cellStyle name="Normal 10 2 5 4" xfId="19899" xr:uid="{0D04AFC0-04D7-4843-9A26-4D865CA6FD15}"/>
    <cellStyle name="Normal 10 2 6" xfId="5971" xr:uid="{24CA6A05-CBDB-4E62-B55A-272378CC0A45}"/>
    <cellStyle name="Normal 10 2 6 2" xfId="47113" xr:uid="{30AC19AC-F101-436E-81A6-1FFD54477C9C}"/>
    <cellStyle name="Normal 10 2 6 3" xfId="33463" xr:uid="{42000873-2211-41C2-BD7C-4ABCEB920193}"/>
    <cellStyle name="Normal 10 2 6 4" xfId="19900" xr:uid="{1239357C-57E4-4CA5-BED2-86D9E2174562}"/>
    <cellStyle name="Normal 10 2 7" xfId="5972" xr:uid="{3932C69F-8249-4B80-B5A7-82B352BBB956}"/>
    <cellStyle name="Normal 10 2 7 2" xfId="47114" xr:uid="{6DED8314-7D8A-4DA8-BC80-60B4492E68A8}"/>
    <cellStyle name="Normal 10 2 7 3" xfId="33464" xr:uid="{C5DAD400-CACD-4C59-946F-48E58B3671F8}"/>
    <cellStyle name="Normal 10 2 7 4" xfId="19901" xr:uid="{333874E8-CF32-491B-B673-4084B50698F7}"/>
    <cellStyle name="Normal 10 2 8" xfId="5973" xr:uid="{9CA8856D-748B-456B-BF54-3AD7B8850725}"/>
    <cellStyle name="Normal 10 2 8 10" xfId="33465" xr:uid="{8C9C17DB-99C5-436A-9BC0-92657197FE98}"/>
    <cellStyle name="Normal 10 2 8 11" xfId="19902" xr:uid="{EF0A5530-EE10-43BF-8C35-198E56263D73}"/>
    <cellStyle name="Normal 10 2 8 2" xfId="5974" xr:uid="{1D07989F-8366-4015-96A0-CD14C83E27D8}"/>
    <cellStyle name="Normal 10 2 8 2 2" xfId="5975" xr:uid="{13C897C6-91CE-4666-8C36-8A922F37DBB8}"/>
    <cellStyle name="Normal 10 2 8 2 2 2" xfId="5976" xr:uid="{242E6971-0670-42B2-9433-A1A12EDC6497}"/>
    <cellStyle name="Normal 10 2 8 2 2 2 2" xfId="47118" xr:uid="{26691D8D-94C0-4BB0-8B0F-28CB36306209}"/>
    <cellStyle name="Normal 10 2 8 2 2 2 3" xfId="33468" xr:uid="{C419F551-7DB4-4F57-9D95-17738A1D3BF4}"/>
    <cellStyle name="Normal 10 2 8 2 2 2 4" xfId="19905" xr:uid="{52BB2179-1859-4BD7-9147-921FF8549FC2}"/>
    <cellStyle name="Normal 10 2 8 2 2 3" xfId="5977" xr:uid="{0CDEA8FF-2638-44B0-8640-C8681EEB533F}"/>
    <cellStyle name="Normal 10 2 8 2 2 3 2" xfId="5978" xr:uid="{9F6DE13A-A5AC-41F0-8F6E-08B382497F64}"/>
    <cellStyle name="Normal 10 2 8 2 2 3 2 2" xfId="47120" xr:uid="{F5FF695A-F5DD-47DB-ADB0-AECB277DF425}"/>
    <cellStyle name="Normal 10 2 8 2 2 3 2 3" xfId="33470" xr:uid="{816E5EE7-3811-4BA1-902D-62F00C574504}"/>
    <cellStyle name="Normal 10 2 8 2 2 3 2 4" xfId="19907" xr:uid="{1F0278C8-7308-4EDF-9878-BD946283C9B3}"/>
    <cellStyle name="Normal 10 2 8 2 2 3 3" xfId="47119" xr:uid="{7B8C27F0-4B81-4198-9B87-9822E5E00BD6}"/>
    <cellStyle name="Normal 10 2 8 2 2 3 4" xfId="33469" xr:uid="{F2D01D0B-33D4-4F82-B4F4-B1A5B8207986}"/>
    <cellStyle name="Normal 10 2 8 2 2 3 5" xfId="19906" xr:uid="{E05BFB95-4136-446D-80DC-AC0227AC9A5D}"/>
    <cellStyle name="Normal 10 2 8 2 2 4" xfId="5979" xr:uid="{9A0918FF-738F-41D8-89E2-8C3D5A640DAE}"/>
    <cellStyle name="Normal 10 2 8 2 2 4 2" xfId="5980" xr:uid="{0AA380A7-ACD1-45BD-90B6-DF47EDE7BBF1}"/>
    <cellStyle name="Normal 10 2 8 2 2 4 2 2" xfId="47122" xr:uid="{9F6B182A-CF8B-42A9-AA75-CC27BE51CC61}"/>
    <cellStyle name="Normal 10 2 8 2 2 4 2 3" xfId="33472" xr:uid="{6E10F545-206F-4E6C-A390-84EB95D102EC}"/>
    <cellStyle name="Normal 10 2 8 2 2 4 2 4" xfId="19909" xr:uid="{7E783109-A777-4646-AFD9-101695283E57}"/>
    <cellStyle name="Normal 10 2 8 2 2 4 3" xfId="47121" xr:uid="{51668125-9D08-4411-940A-4A53B70C496F}"/>
    <cellStyle name="Normal 10 2 8 2 2 4 4" xfId="33471" xr:uid="{627CE4B5-5199-4A2B-B098-0FFD6876F91F}"/>
    <cellStyle name="Normal 10 2 8 2 2 4 5" xfId="19908" xr:uid="{400D38EE-96D0-4CE8-8321-9FD69FEC236A}"/>
    <cellStyle name="Normal 10 2 8 2 2 5" xfId="5981" xr:uid="{37766307-7ED9-479B-BDF2-B4FD786D3FA0}"/>
    <cellStyle name="Normal 10 2 8 2 2 5 2" xfId="47123" xr:uid="{F157DEB4-B8E7-4CFC-9C42-1FF97A493BBB}"/>
    <cellStyle name="Normal 10 2 8 2 2 5 3" xfId="33473" xr:uid="{11012E00-51DA-424D-B6D5-40058E55FEB8}"/>
    <cellStyle name="Normal 10 2 8 2 2 5 4" xfId="19910" xr:uid="{F37A4E8B-3DF4-45E3-89B7-A475B4A6DDB6}"/>
    <cellStyle name="Normal 10 2 8 2 2 6" xfId="47117" xr:uid="{35B2989A-4AE5-4A13-A5C3-5E7936914747}"/>
    <cellStyle name="Normal 10 2 8 2 2 7" xfId="33467" xr:uid="{BF380460-928F-49CE-B015-AE81583BECA9}"/>
    <cellStyle name="Normal 10 2 8 2 2 8" xfId="19904" xr:uid="{3B0B9819-9B79-4920-94E0-B04C14291A3E}"/>
    <cellStyle name="Normal 10 2 8 2 3" xfId="5982" xr:uid="{47336721-D1B5-4BAF-B113-4B1A8438A82E}"/>
    <cellStyle name="Normal 10 2 8 2 3 2" xfId="47124" xr:uid="{E209C685-5BE5-40CE-9BE6-2C4B4E5D9DB8}"/>
    <cellStyle name="Normal 10 2 8 2 3 3" xfId="33474" xr:uid="{E46A3861-7145-4F66-A74B-C9EF9D21A8A8}"/>
    <cellStyle name="Normal 10 2 8 2 3 4" xfId="19911" xr:uid="{24E54F3F-AE9E-4538-9BA7-CE0EEEBC0E59}"/>
    <cellStyle name="Normal 10 2 8 2 4" xfId="47116" xr:uid="{6EB821E7-7FFB-44CC-87FC-C39894476CD4}"/>
    <cellStyle name="Normal 10 2 8 2 5" xfId="33466" xr:uid="{CC544E1D-1795-4484-B1C3-3892E78C2364}"/>
    <cellStyle name="Normal 10 2 8 2 6" xfId="19903" xr:uid="{FF9297FC-E9BE-4A87-A4F5-4ACA647ABFAB}"/>
    <cellStyle name="Normal 10 2 8 3" xfId="5983" xr:uid="{6197148E-D4F4-4899-A7BC-128C74D5DD58}"/>
    <cellStyle name="Normal 10 2 8 3 2" xfId="5984" xr:uid="{90DAD862-3D1C-4E26-8844-EDA95331F5F6}"/>
    <cellStyle name="Normal 10 2 8 3 2 2" xfId="5985" xr:uid="{EB557272-2ED1-4BF9-8631-222EA2FF7A90}"/>
    <cellStyle name="Normal 10 2 8 3 2 2 2" xfId="5986" xr:uid="{78AEC0ED-DFC0-4FB6-BC63-D800ADD5202D}"/>
    <cellStyle name="Normal 10 2 8 3 2 2 2 2" xfId="47128" xr:uid="{B1353D96-C514-4B21-9D2F-54A2468F4042}"/>
    <cellStyle name="Normal 10 2 8 3 2 2 2 3" xfId="33478" xr:uid="{C7925B22-D96D-45D2-B6F4-81E7E36DD09D}"/>
    <cellStyle name="Normal 10 2 8 3 2 2 2 4" xfId="19915" xr:uid="{8A15F3D4-E1C5-4B1A-BE0A-C39ADCD8C12D}"/>
    <cellStyle name="Normal 10 2 8 3 2 2 3" xfId="5987" xr:uid="{B7C1C4FC-D0D3-46A7-A267-A01B4D2EAFF9}"/>
    <cellStyle name="Normal 10 2 8 3 2 2 3 2" xfId="5988" xr:uid="{D253AF88-33E8-44F7-BF42-1F6B31D61FF6}"/>
    <cellStyle name="Normal 10 2 8 3 2 2 3 2 2" xfId="47130" xr:uid="{0BA30CD5-B710-4560-A95B-99FADBAFC91F}"/>
    <cellStyle name="Normal 10 2 8 3 2 2 3 2 3" xfId="33480" xr:uid="{F5C6EBAF-F882-4C01-85E8-624ADBD46DFE}"/>
    <cellStyle name="Normal 10 2 8 3 2 2 3 2 4" xfId="19917" xr:uid="{D46004E4-0296-46F8-903F-F23307EBFB1F}"/>
    <cellStyle name="Normal 10 2 8 3 2 2 3 3" xfId="47129" xr:uid="{6B58D3EA-1E3D-49DB-90D5-CFD1F775C98E}"/>
    <cellStyle name="Normal 10 2 8 3 2 2 3 4" xfId="33479" xr:uid="{041C76CA-04B0-4DAF-B6C1-33B0BFB5523B}"/>
    <cellStyle name="Normal 10 2 8 3 2 2 3 5" xfId="19916" xr:uid="{9F5F3A33-0A44-46E3-AE17-0A75922997FE}"/>
    <cellStyle name="Normal 10 2 8 3 2 2 4" xfId="5989" xr:uid="{BCDBF807-A586-415D-9F54-C29BA9EEEA54}"/>
    <cellStyle name="Normal 10 2 8 3 2 2 4 2" xfId="5990" xr:uid="{3B834A11-E126-4FA6-9EA1-6F046C4FF722}"/>
    <cellStyle name="Normal 10 2 8 3 2 2 4 2 2" xfId="47132" xr:uid="{28427201-7206-409C-AD7A-74FF354BA9FE}"/>
    <cellStyle name="Normal 10 2 8 3 2 2 4 2 3" xfId="33482" xr:uid="{FAD62413-1FB8-4EA1-96D1-BFE890A39792}"/>
    <cellStyle name="Normal 10 2 8 3 2 2 4 2 4" xfId="19919" xr:uid="{F8FF2383-99F9-413D-9138-219740480223}"/>
    <cellStyle name="Normal 10 2 8 3 2 2 4 3" xfId="47131" xr:uid="{80C2DAD9-89FC-43A5-94F8-548409279791}"/>
    <cellStyle name="Normal 10 2 8 3 2 2 4 4" xfId="33481" xr:uid="{3D014D41-A3BD-4A59-8105-9000D01027FA}"/>
    <cellStyle name="Normal 10 2 8 3 2 2 4 5" xfId="19918" xr:uid="{546C9B59-3683-4734-8192-7B2101305550}"/>
    <cellStyle name="Normal 10 2 8 3 2 2 5" xfId="5991" xr:uid="{C6B4196A-8C76-44C7-9561-15F1F5A5EC56}"/>
    <cellStyle name="Normal 10 2 8 3 2 2 5 2" xfId="47133" xr:uid="{0D44E613-374E-415B-B5B6-4156633B6F88}"/>
    <cellStyle name="Normal 10 2 8 3 2 2 5 3" xfId="33483" xr:uid="{F20EF26F-4FE0-480F-AD56-4163ED12A6FF}"/>
    <cellStyle name="Normal 10 2 8 3 2 2 5 4" xfId="19920" xr:uid="{316ABB24-3380-4A72-9B70-F4E61A9B27A7}"/>
    <cellStyle name="Normal 10 2 8 3 2 2 6" xfId="47127" xr:uid="{FEF2A71A-EA5B-4D94-AD84-96641B531B45}"/>
    <cellStyle name="Normal 10 2 8 3 2 2 7" xfId="33477" xr:uid="{5D9AF0B6-0D7B-4197-92E7-DC22C0FB40D0}"/>
    <cellStyle name="Normal 10 2 8 3 2 2 8" xfId="19914" xr:uid="{CB3D4C9A-CE40-4FCD-90C9-1288C2581C9E}"/>
    <cellStyle name="Normal 10 2 8 3 2 3" xfId="47126" xr:uid="{653E4B0A-84C3-423B-A874-B16FC7C01D67}"/>
    <cellStyle name="Normal 10 2 8 3 2 4" xfId="33476" xr:uid="{7C37AC63-A76C-4B82-B26E-DBBB7784EC01}"/>
    <cellStyle name="Normal 10 2 8 3 2 5" xfId="19913" xr:uid="{EDEE0F72-3D30-40A5-A7DB-099BE04B9A53}"/>
    <cellStyle name="Normal 10 2 8 3 3" xfId="5992" xr:uid="{9E1AC8BD-1DF0-47F1-8584-244991909203}"/>
    <cellStyle name="Normal 10 2 8 3 3 2" xfId="47134" xr:uid="{2203B119-F5B7-40A6-B149-90791242A67E}"/>
    <cellStyle name="Normal 10 2 8 3 3 3" xfId="33484" xr:uid="{942A1C37-8FBC-4872-83AB-511918521D3E}"/>
    <cellStyle name="Normal 10 2 8 3 3 4" xfId="19921" xr:uid="{73A13E55-4632-4D04-9B60-35224D8BAC19}"/>
    <cellStyle name="Normal 10 2 8 3 4" xfId="5993" xr:uid="{88C8153D-9914-4DF7-A01B-7C2F11B6E7B0}"/>
    <cellStyle name="Normal 10 2 8 3 4 2" xfId="5994" xr:uid="{CF63127B-5954-4C40-A8FF-EA732998C14C}"/>
    <cellStyle name="Normal 10 2 8 3 4 2 2" xfId="47136" xr:uid="{0F7599BA-E742-464D-99C6-46CE6142BADC}"/>
    <cellStyle name="Normal 10 2 8 3 4 2 3" xfId="33486" xr:uid="{6B3A5378-3E1A-42A8-B126-761259F32EA4}"/>
    <cellStyle name="Normal 10 2 8 3 4 2 4" xfId="19923" xr:uid="{CD6CCD58-86A0-441C-A2A3-304E808E5923}"/>
    <cellStyle name="Normal 10 2 8 3 4 3" xfId="47135" xr:uid="{16AE576A-544C-4445-8D32-AE44E16F0125}"/>
    <cellStyle name="Normal 10 2 8 3 4 4" xfId="33485" xr:uid="{DB6480B7-4E10-4711-B508-50DCC0B3C10F}"/>
    <cellStyle name="Normal 10 2 8 3 4 5" xfId="19922" xr:uid="{4AF50E92-B24C-4E70-A345-53C303983233}"/>
    <cellStyle name="Normal 10 2 8 3 5" xfId="5995" xr:uid="{97CF984A-DEBD-420D-95B1-C8C466E6A0F1}"/>
    <cellStyle name="Normal 10 2 8 3 5 2" xfId="5996" xr:uid="{A05FF2B7-A25E-4D6A-ADCB-0D78C21DC75A}"/>
    <cellStyle name="Normal 10 2 8 3 5 2 2" xfId="47138" xr:uid="{8492D8A0-2462-4B29-A029-7109EA1343D5}"/>
    <cellStyle name="Normal 10 2 8 3 5 2 3" xfId="33488" xr:uid="{05F89472-8CB9-4B6D-B05F-FD84C40E8513}"/>
    <cellStyle name="Normal 10 2 8 3 5 2 4" xfId="19925" xr:uid="{0A5AD9A8-0535-4AEA-A951-A7EE6D20A7D7}"/>
    <cellStyle name="Normal 10 2 8 3 5 3" xfId="47137" xr:uid="{922A0030-79FC-41D2-BFE5-24F3C27C2535}"/>
    <cellStyle name="Normal 10 2 8 3 5 4" xfId="33487" xr:uid="{4DA62C9F-5CE4-425E-890F-E4909103DCE6}"/>
    <cellStyle name="Normal 10 2 8 3 5 5" xfId="19924" xr:uid="{9F418A88-6742-4166-96B8-0154FEA5F22D}"/>
    <cellStyle name="Normal 10 2 8 3 6" xfId="5997" xr:uid="{707B8F88-2C98-4E2E-8D8C-39B8CDBA1D24}"/>
    <cellStyle name="Normal 10 2 8 3 6 2" xfId="47139" xr:uid="{68DEF6ED-F3AF-4097-BA8F-02078DD13FD9}"/>
    <cellStyle name="Normal 10 2 8 3 6 3" xfId="33489" xr:uid="{A38B2F97-6083-47A7-8F59-CBB5BCA8BC14}"/>
    <cellStyle name="Normal 10 2 8 3 6 4" xfId="19926" xr:uid="{7FFD240C-B714-41F9-8E43-8F35F47B330A}"/>
    <cellStyle name="Normal 10 2 8 3 7" xfId="47125" xr:uid="{71A19F40-6B31-4E95-A2BD-AE1EBE944270}"/>
    <cellStyle name="Normal 10 2 8 3 8" xfId="33475" xr:uid="{17D48103-99D9-4323-8BA8-A0469261619A}"/>
    <cellStyle name="Normal 10 2 8 3 9" xfId="19912" xr:uid="{8C814560-32F4-44C8-8A13-C3B793811703}"/>
    <cellStyle name="Normal 10 2 8 4" xfId="5998" xr:uid="{5225583F-2A63-4379-BFF9-63452E9863C5}"/>
    <cellStyle name="Normal 10 2 8 4 2" xfId="47140" xr:uid="{266D4E28-6954-4EED-A0D0-0DCBE71C4838}"/>
    <cellStyle name="Normal 10 2 8 4 3" xfId="33490" xr:uid="{2CC1D1A3-BDC4-4C00-BBE1-BD552338C77F}"/>
    <cellStyle name="Normal 10 2 8 4 4" xfId="19927" xr:uid="{1001DF9A-66BB-42DA-9341-3BE5591C4E50}"/>
    <cellStyle name="Normal 10 2 8 5" xfId="5999" xr:uid="{DB2C26FE-93A7-474F-A018-264DE95A0CA8}"/>
    <cellStyle name="Normal 10 2 8 5 2" xfId="6000" xr:uid="{5A28DE83-FE45-4072-B14E-AB31D4761564}"/>
    <cellStyle name="Normal 10 2 8 5 2 2" xfId="6001" xr:uid="{2AD9ACD1-9A40-4494-81CF-A3FF65B8E10B}"/>
    <cellStyle name="Normal 10 2 8 5 2 2 2" xfId="6002" xr:uid="{DA674EFD-1ED9-46FA-8022-098047FAC226}"/>
    <cellStyle name="Normal 10 2 8 5 2 2 2 2" xfId="47144" xr:uid="{DA2A1F97-3C6A-42CF-818E-34276836DB21}"/>
    <cellStyle name="Normal 10 2 8 5 2 2 2 3" xfId="33494" xr:uid="{EC0C38B5-02B2-4F05-BCFB-7C4138CCC609}"/>
    <cellStyle name="Normal 10 2 8 5 2 2 2 4" xfId="19931" xr:uid="{882E20E3-A25B-491B-A96D-D5259B9DC972}"/>
    <cellStyle name="Normal 10 2 8 5 2 2 3" xfId="47143" xr:uid="{81CA9DB0-2A8E-44AD-AD6E-BF5584591EC8}"/>
    <cellStyle name="Normal 10 2 8 5 2 2 4" xfId="33493" xr:uid="{5C871C74-A761-453B-9935-0F7B60A168EB}"/>
    <cellStyle name="Normal 10 2 8 5 2 2 5" xfId="19930" xr:uid="{F6546D40-43F9-4B64-8BBD-78F6A0B84257}"/>
    <cellStyle name="Normal 10 2 8 5 2 3" xfId="6003" xr:uid="{4E1AD3BE-04EA-4AC2-9DA4-D976A0A4C454}"/>
    <cellStyle name="Normal 10 2 8 5 2 3 2" xfId="6004" xr:uid="{3289E024-6D49-4F93-9517-C56F9FC7670E}"/>
    <cellStyle name="Normal 10 2 8 5 2 3 2 2" xfId="47146" xr:uid="{EABB25F5-A0AF-4D67-A561-01F78D8F761B}"/>
    <cellStyle name="Normal 10 2 8 5 2 3 2 3" xfId="33496" xr:uid="{09D29297-0AD9-418A-B15B-1BA414E14D02}"/>
    <cellStyle name="Normal 10 2 8 5 2 3 2 4" xfId="19933" xr:uid="{C935690D-1476-4B7F-A9A8-A3DE25E9E724}"/>
    <cellStyle name="Normal 10 2 8 5 2 3 3" xfId="47145" xr:uid="{1E7C2F55-32D5-428D-8194-EC802CD10500}"/>
    <cellStyle name="Normal 10 2 8 5 2 3 4" xfId="33495" xr:uid="{986F88E9-D65B-4BA0-81F1-268740AF8714}"/>
    <cellStyle name="Normal 10 2 8 5 2 3 5" xfId="19932" xr:uid="{819153E5-6B68-4F9A-8F7C-BD97AF498A5D}"/>
    <cellStyle name="Normal 10 2 8 5 2 4" xfId="6005" xr:uid="{0A47A071-7044-4285-8251-54F974C866D0}"/>
    <cellStyle name="Normal 10 2 8 5 2 4 2" xfId="47147" xr:uid="{A19D4305-9632-4CCA-AA2F-153BF0017B27}"/>
    <cellStyle name="Normal 10 2 8 5 2 4 3" xfId="33497" xr:uid="{92BF8B06-F1FD-4BEC-8E37-7810CF42613E}"/>
    <cellStyle name="Normal 10 2 8 5 2 4 4" xfId="19934" xr:uid="{263887E2-AE07-4E77-B6DE-95BE80545799}"/>
    <cellStyle name="Normal 10 2 8 5 2 5" xfId="47142" xr:uid="{72E14BA9-FBB0-4534-8B77-ED0579E8BD23}"/>
    <cellStyle name="Normal 10 2 8 5 2 6" xfId="33492" xr:uid="{08C3BD12-EAD9-4423-9E79-0B6FD7CCAFD3}"/>
    <cellStyle name="Normal 10 2 8 5 2 7" xfId="19929" xr:uid="{6A2B7C6E-4867-45A4-BF3C-CD57ED5D9370}"/>
    <cellStyle name="Normal 10 2 8 5 3" xfId="47141" xr:uid="{6E8C0732-1016-4C00-9FFB-62BCE793133B}"/>
    <cellStyle name="Normal 10 2 8 5 4" xfId="33491" xr:uid="{23311D1F-2BFE-4121-9889-4B5207512991}"/>
    <cellStyle name="Normal 10 2 8 5 5" xfId="19928" xr:uid="{E9848F14-82E1-455A-BD22-3ABAC3E092CC}"/>
    <cellStyle name="Normal 10 2 8 6" xfId="6006" xr:uid="{D1631A2C-C00E-4EC7-A184-04F89CE23DD2}"/>
    <cellStyle name="Normal 10 2 8 6 2" xfId="6007" xr:uid="{568BC951-95DB-415B-88CB-14625BF4D76B}"/>
    <cellStyle name="Normal 10 2 8 6 2 2" xfId="47149" xr:uid="{945B9110-CD43-42D6-8914-6BF9265F888E}"/>
    <cellStyle name="Normal 10 2 8 6 2 3" xfId="33499" xr:uid="{09546B89-CCAE-4476-9A44-2A38CB505D76}"/>
    <cellStyle name="Normal 10 2 8 6 2 4" xfId="19936" xr:uid="{FFA4E3AF-6B9B-450D-8B50-63EF78F2D749}"/>
    <cellStyle name="Normal 10 2 8 6 3" xfId="47148" xr:uid="{1F4DF659-E7B1-4B78-B456-C39229C6C96A}"/>
    <cellStyle name="Normal 10 2 8 6 4" xfId="33498" xr:uid="{A7815F3E-687A-4B73-B3A4-C53CE3C531AD}"/>
    <cellStyle name="Normal 10 2 8 6 5" xfId="19935" xr:uid="{927D2A48-E0E8-416D-988F-AF63F6F182C6}"/>
    <cellStyle name="Normal 10 2 8 7" xfId="6008" xr:uid="{43182932-5AE3-4CCB-9F3A-0E55F95EBE7E}"/>
    <cellStyle name="Normal 10 2 8 7 2" xfId="6009" xr:uid="{4AED45C6-9574-4E8B-BCF2-ED3BB44A0C78}"/>
    <cellStyle name="Normal 10 2 8 7 2 2" xfId="47151" xr:uid="{81AB40C4-516A-48DA-ACDF-D5B8D4E10D6C}"/>
    <cellStyle name="Normal 10 2 8 7 2 3" xfId="33501" xr:uid="{2016F594-08EE-4AD3-987B-A4FCE7A80744}"/>
    <cellStyle name="Normal 10 2 8 7 2 4" xfId="19938" xr:uid="{EBA4681F-E7DB-417D-8BDC-4E8A938B2B98}"/>
    <cellStyle name="Normal 10 2 8 7 3" xfId="47150" xr:uid="{57E7EF2E-EDE4-4085-AFF1-F321EB902DBD}"/>
    <cellStyle name="Normal 10 2 8 7 4" xfId="33500" xr:uid="{D870A540-74BC-4F9B-9A4C-DEB6AD3928CC}"/>
    <cellStyle name="Normal 10 2 8 7 5" xfId="19937" xr:uid="{A86C6810-F2CF-403D-97EB-0D3E3440AD78}"/>
    <cellStyle name="Normal 10 2 8 8" xfId="6010" xr:uid="{14A08472-F9FE-4C37-ACAA-7D6690671921}"/>
    <cellStyle name="Normal 10 2 8 8 2" xfId="47152" xr:uid="{7E029972-2781-44AF-9A25-8EE77342C899}"/>
    <cellStyle name="Normal 10 2 8 8 3" xfId="33502" xr:uid="{AEE8FF10-C31A-46DC-8F44-A7B74E1E1E35}"/>
    <cellStyle name="Normal 10 2 8 8 4" xfId="19939" xr:uid="{006CCC34-D43D-4ADB-B394-CD65F598A31F}"/>
    <cellStyle name="Normal 10 2 8 9" xfId="47115" xr:uid="{76F09CE4-1987-4757-8F49-87E3D088724A}"/>
    <cellStyle name="Normal 10 2 9" xfId="6011" xr:uid="{566D66A4-EA05-43EA-94B8-1FC217C27439}"/>
    <cellStyle name="Normal 10 2 9 2" xfId="47153" xr:uid="{CCF4A55B-90E7-43AF-8C03-8FC42113E8EA}"/>
    <cellStyle name="Normal 10 2 9 3" xfId="33503" xr:uid="{A20AE9FE-002F-4243-9F6C-69218B0F794D}"/>
    <cellStyle name="Normal 10 2 9 4" xfId="19940" xr:uid="{960530B1-8274-4CC7-AB1C-E36944832635}"/>
    <cellStyle name="Normal 10 20" xfId="6012" xr:uid="{456E1805-3305-4AA9-807D-F664347F4C16}"/>
    <cellStyle name="Normal 10 20 10" xfId="6013" xr:uid="{B1AE7017-2F19-4A64-9E0B-96406B1EDCBD}"/>
    <cellStyle name="Normal 10 20 10 2" xfId="6014" xr:uid="{E6D4621B-4186-43F0-863F-6DA579F1C5F9}"/>
    <cellStyle name="Normal 10 20 10 2 2" xfId="6015" xr:uid="{DFC08E98-366D-4B20-9E84-460907E53C83}"/>
    <cellStyle name="Normal 10 20 10 2 2 2" xfId="47157" xr:uid="{4DC5EF59-CCB1-4F54-9514-DDC81E64DE2D}"/>
    <cellStyle name="Normal 10 20 10 2 2 3" xfId="33507" xr:uid="{8494CAD4-951B-4472-8AB4-438C7632E5D6}"/>
    <cellStyle name="Normal 10 20 10 2 2 4" xfId="19944" xr:uid="{51EB8116-F3FE-4BCA-AA74-12EC8CC61CF1}"/>
    <cellStyle name="Normal 10 20 10 2 3" xfId="47156" xr:uid="{3B14A472-0B4A-464C-8AF0-063A1DB0AB5E}"/>
    <cellStyle name="Normal 10 20 10 2 4" xfId="33506" xr:uid="{3D088ECB-762A-417C-B868-C87235355D2F}"/>
    <cellStyle name="Normal 10 20 10 2 5" xfId="19943" xr:uid="{10708CAD-78F8-49A0-8754-D28E94E234BD}"/>
    <cellStyle name="Normal 10 20 10 3" xfId="6016" xr:uid="{5B42AA47-552E-47A3-8AC4-BFEE60927ECE}"/>
    <cellStyle name="Normal 10 20 10 3 2" xfId="47158" xr:uid="{81B1A253-8D96-4492-9491-2CFC5A9B2636}"/>
    <cellStyle name="Normal 10 20 10 3 3" xfId="33508" xr:uid="{A14CB24C-323D-4971-AFC1-560AC87930F3}"/>
    <cellStyle name="Normal 10 20 10 3 4" xfId="19945" xr:uid="{0E9F56D4-1894-44F5-83A1-E6E0E3B5FDE8}"/>
    <cellStyle name="Normal 10 20 10 4" xfId="47155" xr:uid="{51B7FFAD-C6F8-4B50-B782-929BC3AD5F0F}"/>
    <cellStyle name="Normal 10 20 10 5" xfId="33505" xr:uid="{02A3595C-9BC2-4399-80CA-7E112D057B01}"/>
    <cellStyle name="Normal 10 20 10 6" xfId="19942" xr:uid="{EAF7B5B6-E39C-46CC-8FE0-14C06851D6D8}"/>
    <cellStyle name="Normal 10 20 11" xfId="6017" xr:uid="{4CAD2BBF-78FF-445F-AB64-18D12546EEE8}"/>
    <cellStyle name="Normal 10 20 11 2" xfId="6018" xr:uid="{3B8F99A2-97D6-467F-8C09-0A75A7EC3C05}"/>
    <cellStyle name="Normal 10 20 11 2 2" xfId="6019" xr:uid="{8933DB6C-671E-4453-B985-A6C7B821A750}"/>
    <cellStyle name="Normal 10 20 11 2 2 2" xfId="47161" xr:uid="{EC9B14E1-ADCD-44FE-87DB-865DA7F1CA85}"/>
    <cellStyle name="Normal 10 20 11 2 2 3" xfId="33511" xr:uid="{4368B889-98D3-4CBD-B12B-2A5DE175E3E6}"/>
    <cellStyle name="Normal 10 20 11 2 2 4" xfId="19948" xr:uid="{1BD1E1D1-6536-4BA0-97EE-4128E3A1E01E}"/>
    <cellStyle name="Normal 10 20 11 2 3" xfId="47160" xr:uid="{6DB479EB-DDE9-4B83-A9EE-64A7B9B458F5}"/>
    <cellStyle name="Normal 10 20 11 2 4" xfId="33510" xr:uid="{BD164248-5E5E-4D09-8B6D-AB0F0570A961}"/>
    <cellStyle name="Normal 10 20 11 2 5" xfId="19947" xr:uid="{345704EB-5197-4FE6-8B11-E6BE3069A1CE}"/>
    <cellStyle name="Normal 10 20 11 3" xfId="6020" xr:uid="{634F86B4-F796-4B69-8D0E-9FB51D91455A}"/>
    <cellStyle name="Normal 10 20 11 3 2" xfId="6021" xr:uid="{96EC90EE-CF93-42EA-944E-B53FD67688D8}"/>
    <cellStyle name="Normal 10 20 11 3 2 2" xfId="47163" xr:uid="{D5F1C7DF-F24E-4975-942B-D78FC1971477}"/>
    <cellStyle name="Normal 10 20 11 3 2 3" xfId="33513" xr:uid="{DA594C5D-BC6F-4B45-B705-76224B71613E}"/>
    <cellStyle name="Normal 10 20 11 3 2 4" xfId="19950" xr:uid="{5FE27D7A-1B04-429C-8033-81698986935D}"/>
    <cellStyle name="Normal 10 20 11 3 3" xfId="47162" xr:uid="{E580A413-6411-41DB-9FAA-FAAACC739ACF}"/>
    <cellStyle name="Normal 10 20 11 3 4" xfId="33512" xr:uid="{61A1043B-34ED-4604-A51A-C8B4C4846B83}"/>
    <cellStyle name="Normal 10 20 11 3 5" xfId="19949" xr:uid="{0FCB2992-0F3A-442D-9C11-28824C730938}"/>
    <cellStyle name="Normal 10 20 11 4" xfId="6022" xr:uid="{6587358E-AC56-486E-87B3-416B4D700DDD}"/>
    <cellStyle name="Normal 10 20 11 4 2" xfId="47164" xr:uid="{4259A3D0-8998-4740-9B42-FCBF3B0CEA6C}"/>
    <cellStyle name="Normal 10 20 11 4 3" xfId="33514" xr:uid="{77DEB508-1FB0-4D82-B428-030CFC4CE41E}"/>
    <cellStyle name="Normal 10 20 11 4 4" xfId="19951" xr:uid="{B536E145-418A-47F7-A9CC-6F02F28FE4D2}"/>
    <cellStyle name="Normal 10 20 11 5" xfId="47159" xr:uid="{FBE163BB-5E56-4BFD-A946-B9167969E1A8}"/>
    <cellStyle name="Normal 10 20 11 6" xfId="33509" xr:uid="{CA0A8438-76A7-4982-A0AD-B48CC064072B}"/>
    <cellStyle name="Normal 10 20 11 7" xfId="19946" xr:uid="{B3924E5D-DEF0-4A31-A10D-8F82D74E35B4}"/>
    <cellStyle name="Normal 10 20 12" xfId="6023" xr:uid="{351033F7-FA98-40AA-A87C-E9D5A7D8AC94}"/>
    <cellStyle name="Normal 10 20 12 2" xfId="6024" xr:uid="{3A574E8C-AF1E-4C71-8B4D-B125A467C4A8}"/>
    <cellStyle name="Normal 10 20 12 2 2" xfId="6025" xr:uid="{DBB182CF-3606-4313-BE6C-3D8C82302C4C}"/>
    <cellStyle name="Normal 10 20 12 2 2 2" xfId="47167" xr:uid="{8AB2CE7F-A339-4882-A84C-1AC0800F8DD9}"/>
    <cellStyle name="Normal 10 20 12 2 2 3" xfId="33517" xr:uid="{238F12F4-377B-4D4E-9BD2-DDDBB6108F30}"/>
    <cellStyle name="Normal 10 20 12 2 2 4" xfId="19954" xr:uid="{C7AF00CA-3192-4FDE-B796-13DF5A66C5FD}"/>
    <cellStyle name="Normal 10 20 12 2 3" xfId="47166" xr:uid="{9E9BDEAE-6665-42D6-A472-531773521BA6}"/>
    <cellStyle name="Normal 10 20 12 2 4" xfId="33516" xr:uid="{18A11BAA-9020-4364-BBDA-FBA982645D75}"/>
    <cellStyle name="Normal 10 20 12 2 5" xfId="19953" xr:uid="{3EEC8C6C-3EE0-4C10-BF41-7CCFE79300A4}"/>
    <cellStyle name="Normal 10 20 12 3" xfId="6026" xr:uid="{2D6E648F-CE30-42AA-A064-4008D35AA2C4}"/>
    <cellStyle name="Normal 10 20 12 3 2" xfId="6027" xr:uid="{50D2E5C9-D71D-4902-9CD5-0EC746417BE7}"/>
    <cellStyle name="Normal 10 20 12 3 2 2" xfId="47169" xr:uid="{8E77769D-65C1-43E1-B731-DBBDF0C1D346}"/>
    <cellStyle name="Normal 10 20 12 3 2 3" xfId="33519" xr:uid="{C657E556-1BF7-4E64-A08E-7BAA031D5E51}"/>
    <cellStyle name="Normal 10 20 12 3 2 4" xfId="19956" xr:uid="{6EE60E85-B6BC-4C22-BA6D-6AA3C0392D11}"/>
    <cellStyle name="Normal 10 20 12 3 3" xfId="47168" xr:uid="{C35E4D52-1AA6-452A-9BD2-B05126347FCF}"/>
    <cellStyle name="Normal 10 20 12 3 4" xfId="33518" xr:uid="{5298355E-7AE5-4CEE-8FB5-1339E74A06AD}"/>
    <cellStyle name="Normal 10 20 12 3 5" xfId="19955" xr:uid="{1A597F06-4D7B-4BB6-9CA9-E2D05F7C9F1F}"/>
    <cellStyle name="Normal 10 20 12 4" xfId="6028" xr:uid="{26DFCE47-8102-48AC-B09F-7D82E57E7FD7}"/>
    <cellStyle name="Normal 10 20 12 4 2" xfId="47170" xr:uid="{D0E038AD-046D-4846-8834-14FC91FE69B7}"/>
    <cellStyle name="Normal 10 20 12 4 3" xfId="33520" xr:uid="{BFE4CBA2-4182-4686-A0BC-E15B14B0D9B5}"/>
    <cellStyle name="Normal 10 20 12 4 4" xfId="19957" xr:uid="{E810E388-E473-425E-B5EB-65FC0E560644}"/>
    <cellStyle name="Normal 10 20 12 5" xfId="47165" xr:uid="{EBA5911C-EBE7-4CA3-A8E7-82F82A6F5240}"/>
    <cellStyle name="Normal 10 20 12 6" xfId="33515" xr:uid="{FC6262B9-E203-4E92-9D85-30157B60A556}"/>
    <cellStyle name="Normal 10 20 12 7" xfId="19952" xr:uid="{45CABE14-AC68-4800-AAEE-1B70041AA2B8}"/>
    <cellStyle name="Normal 10 20 13" xfId="6029" xr:uid="{63C9DF82-1CE7-4BBC-ABA0-E2BF28C8DCC6}"/>
    <cellStyle name="Normal 10 20 13 2" xfId="6030" xr:uid="{93637B8E-B0A2-4985-AA7E-509C5F3A0DE9}"/>
    <cellStyle name="Normal 10 20 13 2 2" xfId="6031" xr:uid="{7C3CA8EB-63A2-4C78-9191-2D78C5FDB530}"/>
    <cellStyle name="Normal 10 20 13 2 2 2" xfId="6032" xr:uid="{9B6ADB78-11AF-4BE7-BF3E-82B2539C7768}"/>
    <cellStyle name="Normal 10 20 13 2 2 2 2" xfId="47174" xr:uid="{3D059938-4E24-41EC-9D55-25E7749C3132}"/>
    <cellStyle name="Normal 10 20 13 2 2 2 3" xfId="33524" xr:uid="{C8E0BD4C-B971-480C-A4A3-7C385BA93DC8}"/>
    <cellStyle name="Normal 10 20 13 2 2 2 4" xfId="19961" xr:uid="{1257F84B-00A5-434D-84F4-44F7972039CA}"/>
    <cellStyle name="Normal 10 20 13 2 2 3" xfId="47173" xr:uid="{2A061080-945B-4B81-BCEC-26201D16DA73}"/>
    <cellStyle name="Normal 10 20 13 2 2 4" xfId="33523" xr:uid="{9312517E-716E-4ADE-8C7A-BAFF825257E5}"/>
    <cellStyle name="Normal 10 20 13 2 2 5" xfId="19960" xr:uid="{591715B0-356C-41CE-8D51-0E1E343A1ACE}"/>
    <cellStyle name="Normal 10 20 13 2 3" xfId="6033" xr:uid="{EE606589-E937-4F02-B575-E691118FF26C}"/>
    <cellStyle name="Normal 10 20 13 2 3 2" xfId="6034" xr:uid="{924C572F-E060-4731-BD65-F2905F307BA8}"/>
    <cellStyle name="Normal 10 20 13 2 3 2 2" xfId="47176" xr:uid="{4973A5D0-D049-41E5-B262-EF171041DAB7}"/>
    <cellStyle name="Normal 10 20 13 2 3 2 3" xfId="33526" xr:uid="{D7ABF0C1-1B01-487C-A219-AD1174496993}"/>
    <cellStyle name="Normal 10 20 13 2 3 2 4" xfId="19963" xr:uid="{35EF1AB4-E3D4-418E-B0F6-C06EBD89A607}"/>
    <cellStyle name="Normal 10 20 13 2 3 3" xfId="47175" xr:uid="{4C37A861-2E95-48DC-ACB9-CE28B6B48955}"/>
    <cellStyle name="Normal 10 20 13 2 3 4" xfId="33525" xr:uid="{3F37AD9B-69BF-48AE-BC5D-8FC4C7981490}"/>
    <cellStyle name="Normal 10 20 13 2 3 5" xfId="19962" xr:uid="{4FE03F6D-181E-4A3C-A480-30D2215A7440}"/>
    <cellStyle name="Normal 10 20 13 2 4" xfId="6035" xr:uid="{1E530B16-FB55-45B3-85AB-6A7D8209AC34}"/>
    <cellStyle name="Normal 10 20 13 2 4 2" xfId="47177" xr:uid="{83C8EE78-6C16-466E-82F8-85F4F1E78119}"/>
    <cellStyle name="Normal 10 20 13 2 4 3" xfId="33527" xr:uid="{C410C018-D45C-4CF9-ABAF-01EF9CEB933F}"/>
    <cellStyle name="Normal 10 20 13 2 4 4" xfId="19964" xr:uid="{C6E56F06-E0C1-4B03-8FE7-0FE3A957FB04}"/>
    <cellStyle name="Normal 10 20 13 2 5" xfId="47172" xr:uid="{695A6B7A-AD8F-44FF-AB38-47E05FEDE48E}"/>
    <cellStyle name="Normal 10 20 13 2 6" xfId="33522" xr:uid="{C37334DF-00B7-4532-AE26-B83537A23A93}"/>
    <cellStyle name="Normal 10 20 13 2 7" xfId="19959" xr:uid="{AB5C9589-0521-4CD9-8333-380EC9064A1A}"/>
    <cellStyle name="Normal 10 20 13 3" xfId="6036" xr:uid="{A3E3328A-9390-4C82-88C6-1094E4581AB6}"/>
    <cellStyle name="Normal 10 20 13 3 2" xfId="6037" xr:uid="{D177D8AA-605B-45D2-A9B5-DFE32D3B10A5}"/>
    <cellStyle name="Normal 10 20 13 3 2 2" xfId="47179" xr:uid="{0FD498F7-AB93-4AAB-8246-8E73B1556B98}"/>
    <cellStyle name="Normal 10 20 13 3 2 3" xfId="33529" xr:uid="{B385CF10-ECB9-4645-8C03-FA763D549A32}"/>
    <cellStyle name="Normal 10 20 13 3 2 4" xfId="19966" xr:uid="{12361532-C022-4B48-A3F1-A2353573530C}"/>
    <cellStyle name="Normal 10 20 13 3 3" xfId="47178" xr:uid="{CA080481-3189-4804-88E8-C5166C1B916E}"/>
    <cellStyle name="Normal 10 20 13 3 4" xfId="33528" xr:uid="{2F94D13A-77CC-4287-BA49-DAF5922D28E2}"/>
    <cellStyle name="Normal 10 20 13 3 5" xfId="19965" xr:uid="{07EE4B48-31FD-47EF-84EF-B100C0832E55}"/>
    <cellStyle name="Normal 10 20 13 4" xfId="6038" xr:uid="{79720950-55EF-4A31-ABE1-685F9CEEBF3A}"/>
    <cellStyle name="Normal 10 20 13 4 2" xfId="47180" xr:uid="{5F696895-347E-4D81-9595-49EEC8633897}"/>
    <cellStyle name="Normal 10 20 13 4 3" xfId="33530" xr:uid="{6C5316B7-41F3-4BED-8A1C-67202F2D4A4E}"/>
    <cellStyle name="Normal 10 20 13 4 4" xfId="19967" xr:uid="{223BB180-18E4-4035-96D6-DD7E0B2F9187}"/>
    <cellStyle name="Normal 10 20 13 5" xfId="47171" xr:uid="{65764D1E-C339-4EBD-9DBA-D00935FDFDBB}"/>
    <cellStyle name="Normal 10 20 13 6" xfId="33521" xr:uid="{045E60A6-60BD-4E6A-BB1E-7C1A1294895B}"/>
    <cellStyle name="Normal 10 20 13 7" xfId="19958" xr:uid="{5ECC5F39-4461-43F2-8D9A-2E988FF77E8E}"/>
    <cellStyle name="Normal 10 20 14" xfId="6039" xr:uid="{5FD77FDC-E7EE-44E2-8D4B-6B12900F5184}"/>
    <cellStyle name="Normal 10 20 14 2" xfId="6040" xr:uid="{DDD23F77-E048-44BD-9889-4733AC0A0E4B}"/>
    <cellStyle name="Normal 10 20 14 2 2" xfId="6041" xr:uid="{CEED00B8-AB07-4385-9670-907D750A8DDD}"/>
    <cellStyle name="Normal 10 20 14 2 2 2" xfId="47183" xr:uid="{E9BBF4CB-0EE5-4E78-8B23-4D8DE9007CF4}"/>
    <cellStyle name="Normal 10 20 14 2 2 3" xfId="33533" xr:uid="{85485936-2199-4AE6-9B14-E4F25178B594}"/>
    <cellStyle name="Normal 10 20 14 2 2 4" xfId="19970" xr:uid="{45FE18FA-0082-45E4-9121-2A8A5CA125C6}"/>
    <cellStyle name="Normal 10 20 14 2 3" xfId="47182" xr:uid="{53FB37B6-AC97-455C-A27E-E0FF3C085069}"/>
    <cellStyle name="Normal 10 20 14 2 4" xfId="33532" xr:uid="{19C9FE63-699D-4F4E-BF19-99A966ADCF7B}"/>
    <cellStyle name="Normal 10 20 14 2 5" xfId="19969" xr:uid="{1ED5A6C5-8C4A-41B6-933B-4AD7858191DD}"/>
    <cellStyle name="Normal 10 20 14 3" xfId="6042" xr:uid="{D16C3166-9BB5-4730-87CD-B9B293EE626E}"/>
    <cellStyle name="Normal 10 20 14 3 2" xfId="47184" xr:uid="{72036D70-8561-4F69-8CF0-EB4F53DC57DD}"/>
    <cellStyle name="Normal 10 20 14 3 3" xfId="33534" xr:uid="{C85EA95E-4FCD-4FF4-8735-1FB68F8DC200}"/>
    <cellStyle name="Normal 10 20 14 3 4" xfId="19971" xr:uid="{F64528AC-0346-425F-83B7-C918732620A3}"/>
    <cellStyle name="Normal 10 20 14 4" xfId="47181" xr:uid="{BB57B484-B343-465C-8F1A-756530DACA0F}"/>
    <cellStyle name="Normal 10 20 14 5" xfId="33531" xr:uid="{1C31BBE8-A9E4-4ADD-BCF3-DC80A4EB99F7}"/>
    <cellStyle name="Normal 10 20 14 6" xfId="19968" xr:uid="{0A5A8E0D-2380-42BC-B96F-82C510073854}"/>
    <cellStyle name="Normal 10 20 15" xfId="6043" xr:uid="{4D143274-BDEC-4815-933E-C53423385838}"/>
    <cellStyle name="Normal 10 20 15 2" xfId="6044" xr:uid="{A247D524-6986-45EE-9925-AC450E358DA3}"/>
    <cellStyle name="Normal 10 20 15 2 2" xfId="6045" xr:uid="{C7F993CC-5C7E-43F2-9ECD-7471B0886394}"/>
    <cellStyle name="Normal 10 20 15 2 2 2" xfId="47187" xr:uid="{C7809A93-72B9-47B8-9870-D4E592A1751C}"/>
    <cellStyle name="Normal 10 20 15 2 2 3" xfId="33537" xr:uid="{84A6D0ED-4B4D-405E-9B72-2AB35346C197}"/>
    <cellStyle name="Normal 10 20 15 2 2 4" xfId="19974" xr:uid="{5FC258CE-B300-4BD6-9B81-4642E7B433F3}"/>
    <cellStyle name="Normal 10 20 15 2 3" xfId="47186" xr:uid="{5D4EC98B-1824-4795-ADF4-C10AE1F07BCE}"/>
    <cellStyle name="Normal 10 20 15 2 4" xfId="33536" xr:uid="{EBFDC40D-65F5-45ED-9AB4-AEDE8F802542}"/>
    <cellStyle name="Normal 10 20 15 2 5" xfId="19973" xr:uid="{3682FEB8-1A0F-4A71-910D-CE6B707798C3}"/>
    <cellStyle name="Normal 10 20 15 3" xfId="6046" xr:uid="{CDA64C4F-436B-4475-A070-EF98DEE24589}"/>
    <cellStyle name="Normal 10 20 15 3 2" xfId="47188" xr:uid="{FD80146F-17A3-417D-9A2B-EEEB307DCEBC}"/>
    <cellStyle name="Normal 10 20 15 3 3" xfId="33538" xr:uid="{83F79C67-BE2A-4FE6-8CD7-92A7E2E5B5D3}"/>
    <cellStyle name="Normal 10 20 15 3 4" xfId="19975" xr:uid="{99A57570-58A5-4382-BAC6-41A1978F411F}"/>
    <cellStyle name="Normal 10 20 15 4" xfId="47185" xr:uid="{C202DA9A-9C0D-4E73-ABC7-C86EE77184E2}"/>
    <cellStyle name="Normal 10 20 15 5" xfId="33535" xr:uid="{41ACB2B4-83AF-4BC3-920A-650E3ACEC939}"/>
    <cellStyle name="Normal 10 20 15 6" xfId="19972" xr:uid="{DBEA729A-EF16-44CD-9C3C-CEA964F19A92}"/>
    <cellStyle name="Normal 10 20 16" xfId="6047" xr:uid="{0F237D86-0EB0-49B1-9122-CA86F9020EA9}"/>
    <cellStyle name="Normal 10 20 16 2" xfId="6048" xr:uid="{4A710790-6F49-494A-B722-01EA44680C86}"/>
    <cellStyle name="Normal 10 20 16 2 2" xfId="6049" xr:uid="{86A05495-463E-4989-80D4-7B148D1FCA93}"/>
    <cellStyle name="Normal 10 20 16 2 2 2" xfId="47191" xr:uid="{56B2EF68-F9F9-4C6E-9D05-4AC58C76CF47}"/>
    <cellStyle name="Normal 10 20 16 2 2 3" xfId="33541" xr:uid="{28C1F070-A859-43D8-ACAC-724B053FEA7B}"/>
    <cellStyle name="Normal 10 20 16 2 2 4" xfId="19978" xr:uid="{E71D7B84-05D3-4A64-B969-23C980289F2E}"/>
    <cellStyle name="Normal 10 20 16 2 3" xfId="47190" xr:uid="{0CED2D6C-520E-4D97-94C8-A72E124600AA}"/>
    <cellStyle name="Normal 10 20 16 2 4" xfId="33540" xr:uid="{37B6C8A2-08B4-48B5-BD65-C0DC42AC0D04}"/>
    <cellStyle name="Normal 10 20 16 2 5" xfId="19977" xr:uid="{8ACAA0F8-9815-4E86-9202-1A225DEF26BA}"/>
    <cellStyle name="Normal 10 20 16 3" xfId="6050" xr:uid="{C0C3250B-9016-41EE-BA8F-235A01E76347}"/>
    <cellStyle name="Normal 10 20 16 3 2" xfId="47192" xr:uid="{2A337F6E-55BE-4BCD-AF40-CC317B49A390}"/>
    <cellStyle name="Normal 10 20 16 3 3" xfId="33542" xr:uid="{FF72F48A-069F-49F4-A990-3A036A79DAFD}"/>
    <cellStyle name="Normal 10 20 16 3 4" xfId="19979" xr:uid="{30B2742C-9396-440A-8BC0-E8C1291689C5}"/>
    <cellStyle name="Normal 10 20 16 4" xfId="47189" xr:uid="{82674C62-F2F5-4809-87EC-D0377BC56E64}"/>
    <cellStyle name="Normal 10 20 16 5" xfId="33539" xr:uid="{93B41DF0-9772-43AA-891B-9E6545CAFC53}"/>
    <cellStyle name="Normal 10 20 16 6" xfId="19976" xr:uid="{4C2149AA-0C2B-43A8-86C0-FC852A5EC428}"/>
    <cellStyle name="Normal 10 20 17" xfId="6051" xr:uid="{B6D3A867-13A3-46EC-A2E3-8A3069CD82B7}"/>
    <cellStyle name="Normal 10 20 17 2" xfId="47193" xr:uid="{00D2C5C4-F12A-469D-B38B-CE5238FF06E2}"/>
    <cellStyle name="Normal 10 20 17 3" xfId="33543" xr:uid="{FC536153-F99C-4891-96A6-61EEE5033A94}"/>
    <cellStyle name="Normal 10 20 17 4" xfId="19980" xr:uid="{4B56CAD2-D41C-4CBB-A62F-CFFABD8CD425}"/>
    <cellStyle name="Normal 10 20 18" xfId="6052" xr:uid="{08FDE971-1235-45A2-B5AD-D72B21FE8A15}"/>
    <cellStyle name="Normal 10 20 18 2" xfId="6053" xr:uid="{4B866633-85FE-4876-80D4-B06B19097260}"/>
    <cellStyle name="Normal 10 20 18 2 2" xfId="47195" xr:uid="{7FB05836-2448-4BF4-BA1B-EE598C9801B2}"/>
    <cellStyle name="Normal 10 20 18 2 3" xfId="33545" xr:uid="{D15B26E5-C6C7-4744-8720-5E8E62565B53}"/>
    <cellStyle name="Normal 10 20 18 2 4" xfId="19982" xr:uid="{643CA147-4DE5-4BA6-8D24-1FD0C2CA754A}"/>
    <cellStyle name="Normal 10 20 18 3" xfId="47194" xr:uid="{C8AAF78B-3561-439D-97FC-757EC031E7CB}"/>
    <cellStyle name="Normal 10 20 18 4" xfId="33544" xr:uid="{6D80F33D-3425-4E10-9981-5A2D2E0C8574}"/>
    <cellStyle name="Normal 10 20 18 5" xfId="19981" xr:uid="{29DE6C2B-A0C3-4F34-BD36-A991412DF6EC}"/>
    <cellStyle name="Normal 10 20 19" xfId="47154" xr:uid="{D0DDCBD2-1D1E-48E5-ACD8-6DF447071156}"/>
    <cellStyle name="Normal 10 20 2" xfId="6054" xr:uid="{943352CC-A709-4276-8D03-E2F332805EC4}"/>
    <cellStyle name="Normal 10 20 2 2" xfId="6055" xr:uid="{FA577C23-FB1D-4AD8-AD86-1D3D460B0A40}"/>
    <cellStyle name="Normal 10 20 2 2 2" xfId="6056" xr:uid="{BF043AB3-A1C2-4D80-AA46-BE4F33A243D7}"/>
    <cellStyle name="Normal 10 20 2 2 2 2" xfId="47198" xr:uid="{147001D0-E51A-4CB8-A1DB-160D22673D73}"/>
    <cellStyle name="Normal 10 20 2 2 2 3" xfId="33548" xr:uid="{F611BD49-4884-4B10-B339-39291B845466}"/>
    <cellStyle name="Normal 10 20 2 2 2 4" xfId="19985" xr:uid="{D47E7146-B53E-47AC-B6A6-14C623675CFD}"/>
    <cellStyle name="Normal 10 20 2 2 3" xfId="6057" xr:uid="{145C763E-FC1F-44D3-AAA4-69E6033B11F6}"/>
    <cellStyle name="Normal 10 20 2 2 3 2" xfId="6058" xr:uid="{1E5EE808-929A-4D51-AEAD-C26984A25CC8}"/>
    <cellStyle name="Normal 10 20 2 2 3 2 2" xfId="47200" xr:uid="{BD18BBAC-BF1E-4A9E-912D-A7ACFBFA87E8}"/>
    <cellStyle name="Normal 10 20 2 2 3 2 3" xfId="33550" xr:uid="{984D1A46-DA41-462F-B0ED-A443817DB7EA}"/>
    <cellStyle name="Normal 10 20 2 2 3 2 4" xfId="19987" xr:uid="{308665A5-B13B-4B20-8EB1-BEB175847827}"/>
    <cellStyle name="Normal 10 20 2 2 3 3" xfId="47199" xr:uid="{994C5925-5056-41B5-AE32-E9D4BB56FAD5}"/>
    <cellStyle name="Normal 10 20 2 2 3 4" xfId="33549" xr:uid="{6AA6B9A6-EA1B-41FD-816E-4A135CEB15D6}"/>
    <cellStyle name="Normal 10 20 2 2 3 5" xfId="19986" xr:uid="{7AE499A9-FDE2-4D08-8241-CF33D5877E4F}"/>
    <cellStyle name="Normal 10 20 2 2 4" xfId="6059" xr:uid="{083BE133-66BE-40AA-987B-A214382ABF61}"/>
    <cellStyle name="Normal 10 20 2 2 4 2" xfId="6060" xr:uid="{86736954-C31D-4817-B077-07A251EE0B08}"/>
    <cellStyle name="Normal 10 20 2 2 4 2 2" xfId="6061" xr:uid="{A94098C5-A19F-4B05-AA5D-FBE44BA8EA28}"/>
    <cellStyle name="Normal 10 20 2 2 4 2 2 2" xfId="47203" xr:uid="{8A0ABCCE-91B8-4770-90E7-B7286BA278C4}"/>
    <cellStyle name="Normal 10 20 2 2 4 2 2 3" xfId="33553" xr:uid="{65DE6BFE-BA54-4169-9C6B-D1C6E605BB0E}"/>
    <cellStyle name="Normal 10 20 2 2 4 2 2 4" xfId="19990" xr:uid="{6C0C2D5A-2AFE-47D5-8AB9-3ADD9DD06A3D}"/>
    <cellStyle name="Normal 10 20 2 2 4 2 3" xfId="47202" xr:uid="{630A9E0F-FD9A-4325-A842-BA0B901DB984}"/>
    <cellStyle name="Normal 10 20 2 2 4 2 4" xfId="33552" xr:uid="{62208CBD-B621-4AD9-958C-024AB712E857}"/>
    <cellStyle name="Normal 10 20 2 2 4 2 5" xfId="19989" xr:uid="{E9F7F9DC-597B-403D-802E-D8A6164CE170}"/>
    <cellStyle name="Normal 10 20 2 2 4 3" xfId="6062" xr:uid="{D5DB1E4F-6C5E-4196-85D3-1ED7F5FDB383}"/>
    <cellStyle name="Normal 10 20 2 2 4 3 2" xfId="6063" xr:uid="{CC27EFCB-44B9-47E1-BA30-DFA6D0564EFD}"/>
    <cellStyle name="Normal 10 20 2 2 4 3 2 2" xfId="47205" xr:uid="{92296BCD-59B6-4825-89C2-91F52431988D}"/>
    <cellStyle name="Normal 10 20 2 2 4 3 2 3" xfId="33555" xr:uid="{328F0822-A198-4E35-BB89-53BD37670C54}"/>
    <cellStyle name="Normal 10 20 2 2 4 3 2 4" xfId="19992" xr:uid="{ACA0361F-49B0-4DB6-A13C-06594F188C9A}"/>
    <cellStyle name="Normal 10 20 2 2 4 3 3" xfId="47204" xr:uid="{CFFBC82D-0A17-4832-90F8-386D3DA6ECFD}"/>
    <cellStyle name="Normal 10 20 2 2 4 3 4" xfId="33554" xr:uid="{43E526AF-CC11-4A37-B840-4A8CD7BFCD3A}"/>
    <cellStyle name="Normal 10 20 2 2 4 3 5" xfId="19991" xr:uid="{34C85908-A3F6-4281-A842-F38D1EB33ECF}"/>
    <cellStyle name="Normal 10 20 2 2 4 4" xfId="6064" xr:uid="{850C624D-C157-4E32-A393-6FFA54BE5689}"/>
    <cellStyle name="Normal 10 20 2 2 4 4 2" xfId="47206" xr:uid="{AAC204E6-EE66-4934-BFFE-561657286881}"/>
    <cellStyle name="Normal 10 20 2 2 4 4 3" xfId="33556" xr:uid="{6EF5DC1E-3E2D-43C8-9300-5920CB237EC1}"/>
    <cellStyle name="Normal 10 20 2 2 4 4 4" xfId="19993" xr:uid="{F2488D9D-E789-4BCA-9C74-10BC0E5680DF}"/>
    <cellStyle name="Normal 10 20 2 2 4 5" xfId="47201" xr:uid="{730F9F02-02FB-4AC6-BA37-85C797157FB3}"/>
    <cellStyle name="Normal 10 20 2 2 4 6" xfId="33551" xr:uid="{70E0C77F-D1A4-45C4-A2F7-ADE7D464F1CA}"/>
    <cellStyle name="Normal 10 20 2 2 4 7" xfId="19988" xr:uid="{EE1A2224-6ED5-4876-BDAB-66DF3C02551C}"/>
    <cellStyle name="Normal 10 20 2 2 5" xfId="47197" xr:uid="{C5FF7659-B2E8-4288-A5DF-F75CE4B2A18D}"/>
    <cellStyle name="Normal 10 20 2 2 6" xfId="33547" xr:uid="{9B7F5CF7-3EDA-476B-8635-FDC8E1B11B13}"/>
    <cellStyle name="Normal 10 20 2 2 7" xfId="19984" xr:uid="{50541B95-40DE-447B-A9D6-AFF0C540F428}"/>
    <cellStyle name="Normal 10 20 2 3" xfId="6065" xr:uid="{C05EBC87-6B58-403F-8324-FD5DD2F4F06F}"/>
    <cellStyle name="Normal 10 20 2 3 2" xfId="47207" xr:uid="{7D796451-3881-4B94-9D44-7B3152B0D849}"/>
    <cellStyle name="Normal 10 20 2 3 3" xfId="33557" xr:uid="{8E84A78B-14FD-484B-9CEF-F2E5EA9D204F}"/>
    <cellStyle name="Normal 10 20 2 3 4" xfId="19994" xr:uid="{A21A6FC3-6E29-481F-B43E-513E0D78AAB7}"/>
    <cellStyle name="Normal 10 20 2 4" xfId="6066" xr:uid="{A064B607-F3E3-45FE-BB63-AEAA1D8DF954}"/>
    <cellStyle name="Normal 10 20 2 4 2" xfId="6067" xr:uid="{FD844C9B-9759-45CE-89B6-C57916CECFD8}"/>
    <cellStyle name="Normal 10 20 2 4 2 2" xfId="47209" xr:uid="{AF3B3745-4830-47F7-9DA5-8F60E5963E43}"/>
    <cellStyle name="Normal 10 20 2 4 2 3" xfId="33559" xr:uid="{455E827F-210F-4074-AE82-443505B0496E}"/>
    <cellStyle name="Normal 10 20 2 4 2 4" xfId="19996" xr:uid="{0206768C-3E2F-4EF7-AEF9-AB99DE929687}"/>
    <cellStyle name="Normal 10 20 2 4 3" xfId="47208" xr:uid="{EF094F3D-9E3B-459A-A80E-D2400293C81F}"/>
    <cellStyle name="Normal 10 20 2 4 4" xfId="33558" xr:uid="{BE4A1C07-26D7-4961-B171-3BAE0AA69AC3}"/>
    <cellStyle name="Normal 10 20 2 4 5" xfId="19995" xr:uid="{51EBD8A6-CF7A-4D1C-A69C-41C9B9BE6C26}"/>
    <cellStyle name="Normal 10 20 2 5" xfId="6068" xr:uid="{A476EAAF-BA73-4339-BA89-5C2F30CFCA49}"/>
    <cellStyle name="Normal 10 20 2 5 2" xfId="6069" xr:uid="{D9B37C0C-B37A-4F71-9594-5212C5FBD2E0}"/>
    <cellStyle name="Normal 10 20 2 5 2 2" xfId="47211" xr:uid="{E53BC985-81BE-485C-89B7-C499CCF34109}"/>
    <cellStyle name="Normal 10 20 2 5 2 3" xfId="33561" xr:uid="{2D6B9A50-1F58-4B9A-BCD5-D81BF9942444}"/>
    <cellStyle name="Normal 10 20 2 5 2 4" xfId="19998" xr:uid="{7E5D806C-E879-4657-B34D-1C3F4DA8FFCF}"/>
    <cellStyle name="Normal 10 20 2 5 3" xfId="47210" xr:uid="{9988B97F-FE8E-4BCB-A4CE-CCC81870F88E}"/>
    <cellStyle name="Normal 10 20 2 5 4" xfId="33560" xr:uid="{FDCA8C02-4984-4514-B27C-E98B9E333E49}"/>
    <cellStyle name="Normal 10 20 2 5 5" xfId="19997" xr:uid="{643CF920-EFDF-448D-8B37-222CA6E092A3}"/>
    <cellStyle name="Normal 10 20 2 6" xfId="6070" xr:uid="{594EEB23-4FA5-4155-A6E1-F7CE94BCE361}"/>
    <cellStyle name="Normal 10 20 2 6 2" xfId="47212" xr:uid="{A416CA45-1B7E-4CFF-B97A-637876864CE5}"/>
    <cellStyle name="Normal 10 20 2 6 3" xfId="33562" xr:uid="{CFB11665-53DE-4B26-8FDC-46FAE4911A9D}"/>
    <cellStyle name="Normal 10 20 2 6 4" xfId="19999" xr:uid="{47287BB5-AB93-4789-8A11-96A04BEAAA51}"/>
    <cellStyle name="Normal 10 20 2 7" xfId="47196" xr:uid="{DC4831DB-44C0-4045-BF2C-7D07D9510A26}"/>
    <cellStyle name="Normal 10 20 2 8" xfId="33546" xr:uid="{02AB5D2D-CF96-4DB3-959E-0E26EF23F672}"/>
    <cellStyle name="Normal 10 20 2 9" xfId="19983" xr:uid="{A245F539-3F64-4E55-BE60-96B0DB728A47}"/>
    <cellStyle name="Normal 10 20 20" xfId="33504" xr:uid="{3E38454C-4E58-4284-B240-29771C28F33D}"/>
    <cellStyle name="Normal 10 20 21" xfId="19941" xr:uid="{7BEC1518-F236-45D4-90DB-84BADBF0F9D1}"/>
    <cellStyle name="Normal 10 20 3" xfId="6071" xr:uid="{456544E8-7DA8-49F9-8EAD-615139169BB6}"/>
    <cellStyle name="Normal 10 20 3 2" xfId="6072" xr:uid="{1CBE3D21-4854-4303-85F0-E6553462EE3E}"/>
    <cellStyle name="Normal 10 20 3 2 2" xfId="6073" xr:uid="{CDD580B6-D7E8-46B1-8CB8-063D7E4EB0A2}"/>
    <cellStyle name="Normal 10 20 3 2 2 2" xfId="47215" xr:uid="{F6F4E8BE-280B-49E4-BAC8-E25912E0AFD8}"/>
    <cellStyle name="Normal 10 20 3 2 2 3" xfId="33565" xr:uid="{134E94F6-8027-4363-9B20-02C64E7F2D70}"/>
    <cellStyle name="Normal 10 20 3 2 2 4" xfId="20002" xr:uid="{C58D68D8-307D-4AC6-B11E-BEC2BFD5F305}"/>
    <cellStyle name="Normal 10 20 3 2 3" xfId="47214" xr:uid="{3889962F-3D6E-4A92-8CD1-63D5D8852816}"/>
    <cellStyle name="Normal 10 20 3 2 4" xfId="33564" xr:uid="{EA51A8DB-C63E-4002-AE39-14ED1E0D4207}"/>
    <cellStyle name="Normal 10 20 3 2 5" xfId="20001" xr:uid="{3B260F86-7F2A-45D9-BBBE-F1FB0592788E}"/>
    <cellStyle name="Normal 10 20 3 3" xfId="6074" xr:uid="{2A986EA2-4A62-4BA0-A553-8553E8281D43}"/>
    <cellStyle name="Normal 10 20 3 3 2" xfId="47216" xr:uid="{85785CE3-158C-434D-8AC5-4E9308AD8F00}"/>
    <cellStyle name="Normal 10 20 3 3 3" xfId="33566" xr:uid="{19485EF9-0140-420D-8299-F6CE819E640F}"/>
    <cellStyle name="Normal 10 20 3 3 4" xfId="20003" xr:uid="{8B82DBE2-3838-4264-B417-0A1C665A9764}"/>
    <cellStyle name="Normal 10 20 3 4" xfId="47213" xr:uid="{EEF016D9-A9E9-4029-BC44-FC6A5B8AE9A6}"/>
    <cellStyle name="Normal 10 20 3 5" xfId="33563" xr:uid="{53C655CC-47EE-4813-8CAC-C44A32CA002C}"/>
    <cellStyle name="Normal 10 20 3 6" xfId="20000" xr:uid="{8DC23A74-377E-45E7-98E9-9A8F825EC48E}"/>
    <cellStyle name="Normal 10 20 4" xfId="6075" xr:uid="{82560FE3-5DD0-4D5D-905F-BA1053AF9657}"/>
    <cellStyle name="Normal 10 20 4 2" xfId="6076" xr:uid="{B8481539-DF5F-4AA8-9402-1D833DCA531A}"/>
    <cellStyle name="Normal 10 20 4 2 2" xfId="6077" xr:uid="{0DE602D6-B41E-4EB0-AAA2-B4A51B59091A}"/>
    <cellStyle name="Normal 10 20 4 2 2 2" xfId="47219" xr:uid="{7C807443-671B-4FA6-99BE-68FE1E3883E0}"/>
    <cellStyle name="Normal 10 20 4 2 2 3" xfId="33569" xr:uid="{6D316FA5-617F-4F66-9306-FB34539BE649}"/>
    <cellStyle name="Normal 10 20 4 2 2 4" xfId="20006" xr:uid="{3CF6A983-42F5-4660-B057-A5D25B45634D}"/>
    <cellStyle name="Normal 10 20 4 2 3" xfId="47218" xr:uid="{92AE7F74-624B-46B5-AD2D-94C4123C8657}"/>
    <cellStyle name="Normal 10 20 4 2 4" xfId="33568" xr:uid="{4983514D-D91F-4645-BACE-961BFE27C03D}"/>
    <cellStyle name="Normal 10 20 4 2 5" xfId="20005" xr:uid="{4F5DAC18-6AA9-4FD6-9255-68D73E37C054}"/>
    <cellStyle name="Normal 10 20 4 3" xfId="6078" xr:uid="{61B70DD2-958A-481E-B266-AC00197AECA4}"/>
    <cellStyle name="Normal 10 20 4 3 2" xfId="47220" xr:uid="{2077D38F-6C57-415A-9C9A-4E2D00927CD6}"/>
    <cellStyle name="Normal 10 20 4 3 3" xfId="33570" xr:uid="{A38F8AC2-3087-452F-A635-70AA245D249F}"/>
    <cellStyle name="Normal 10 20 4 3 4" xfId="20007" xr:uid="{32154E0C-BB4C-4E55-8DD8-585B44F1D870}"/>
    <cellStyle name="Normal 10 20 4 4" xfId="47217" xr:uid="{76358C51-FF01-440C-9A3D-A4F5C09DEDFA}"/>
    <cellStyle name="Normal 10 20 4 5" xfId="33567" xr:uid="{A9922773-96C2-41E4-B05E-8CA599EC7C20}"/>
    <cellStyle name="Normal 10 20 4 6" xfId="20004" xr:uid="{069A62E5-5C47-49EB-B1A9-196BFF00B627}"/>
    <cellStyle name="Normal 10 20 5" xfId="6079" xr:uid="{86D983BB-1BD9-4672-ADED-A8D9A0F4F61D}"/>
    <cellStyle name="Normal 10 20 5 2" xfId="6080" xr:uid="{81901276-B87F-4729-92A9-37517A66A5D8}"/>
    <cellStyle name="Normal 10 20 5 2 2" xfId="6081" xr:uid="{CA8C0B24-24B8-4A6D-A6A2-0D2D9B1AA1FA}"/>
    <cellStyle name="Normal 10 20 5 2 2 2" xfId="47223" xr:uid="{1FDE0214-A5F4-4FF4-965C-5CA488EAD570}"/>
    <cellStyle name="Normal 10 20 5 2 2 3" xfId="33573" xr:uid="{122601DE-8436-401B-BCAF-555B51D120F7}"/>
    <cellStyle name="Normal 10 20 5 2 2 4" xfId="20010" xr:uid="{005641E3-236F-41DC-9D8F-1EBC4EEB0B11}"/>
    <cellStyle name="Normal 10 20 5 2 3" xfId="47222" xr:uid="{1CA072EF-C57B-4A19-A30F-533D8D0F5FF6}"/>
    <cellStyle name="Normal 10 20 5 2 4" xfId="33572" xr:uid="{A3B99064-EE97-4D12-8220-DD31FB4AE9AF}"/>
    <cellStyle name="Normal 10 20 5 2 5" xfId="20009" xr:uid="{6EF6B3D9-00A7-4909-A2DB-820115B65490}"/>
    <cellStyle name="Normal 10 20 5 3" xfId="6082" xr:uid="{D6DA1C83-8ADE-47FE-A4EB-04C26CE24C2F}"/>
    <cellStyle name="Normal 10 20 5 3 2" xfId="47224" xr:uid="{3FEB472D-223D-461B-842D-3318E2B3C484}"/>
    <cellStyle name="Normal 10 20 5 3 3" xfId="33574" xr:uid="{FB19076B-9C34-46B6-AD33-01C11107E1B2}"/>
    <cellStyle name="Normal 10 20 5 3 4" xfId="20011" xr:uid="{C694BD60-CFA3-40B2-9F2A-EDC78748821D}"/>
    <cellStyle name="Normal 10 20 5 4" xfId="47221" xr:uid="{E315AE64-3B8B-4B0B-B53F-DFE9D6A71C26}"/>
    <cellStyle name="Normal 10 20 5 5" xfId="33571" xr:uid="{49A1DA6D-1B75-4DED-8329-56FC1A01DAD9}"/>
    <cellStyle name="Normal 10 20 5 6" xfId="20008" xr:uid="{35A799D1-EA25-4DD4-954C-4891F177525A}"/>
    <cellStyle name="Normal 10 20 6" xfId="6083" xr:uid="{3C532CE4-CD78-4BA5-BABF-D1473265CCEA}"/>
    <cellStyle name="Normal 10 20 6 2" xfId="6084" xr:uid="{554A74F2-0C78-4A11-92FD-AACA71735D5F}"/>
    <cellStyle name="Normal 10 20 6 2 2" xfId="6085" xr:uid="{D8E8F879-4489-4DFB-AEA7-3D8F4C199CDF}"/>
    <cellStyle name="Normal 10 20 6 2 2 2" xfId="47227" xr:uid="{9136FE7A-3A6D-4E74-A12D-D2DDEA896E82}"/>
    <cellStyle name="Normal 10 20 6 2 2 3" xfId="33577" xr:uid="{83FC5097-145D-4B53-BFB2-F948ADE413C3}"/>
    <cellStyle name="Normal 10 20 6 2 2 4" xfId="20014" xr:uid="{B444CD3D-7908-4B5F-8774-C948C3695772}"/>
    <cellStyle name="Normal 10 20 6 2 3" xfId="47226" xr:uid="{D32DCE5B-9DCF-4BDA-9B42-2661AC3A4D50}"/>
    <cellStyle name="Normal 10 20 6 2 4" xfId="33576" xr:uid="{01E59533-0DF0-421E-A22A-DF0C346143F9}"/>
    <cellStyle name="Normal 10 20 6 2 5" xfId="20013" xr:uid="{97ED3EDE-3E14-49FC-870E-4FA8A011C787}"/>
    <cellStyle name="Normal 10 20 6 3" xfId="6086" xr:uid="{A49381DE-B53A-4E24-943A-820DBCAA3B69}"/>
    <cellStyle name="Normal 10 20 6 3 2" xfId="47228" xr:uid="{38EE7193-A2CB-4C01-A0C4-4AFF87A6E6D5}"/>
    <cellStyle name="Normal 10 20 6 3 3" xfId="33578" xr:uid="{460D62C8-47EA-4478-A42C-7368180663C2}"/>
    <cellStyle name="Normal 10 20 6 3 4" xfId="20015" xr:uid="{2CDFBD80-439C-4F62-BFA2-41188DC89212}"/>
    <cellStyle name="Normal 10 20 6 4" xfId="47225" xr:uid="{93A09252-03FB-4538-ACB0-23B974227C1B}"/>
    <cellStyle name="Normal 10 20 6 5" xfId="33575" xr:uid="{BA445879-1D1C-4E51-A7F5-5041F74BA2CD}"/>
    <cellStyle name="Normal 10 20 6 6" xfId="20012" xr:uid="{8E273713-D726-4A62-8EDC-F384A9684082}"/>
    <cellStyle name="Normal 10 20 7" xfId="6087" xr:uid="{B5181859-FAF5-4A40-A631-32ED785C262A}"/>
    <cellStyle name="Normal 10 20 7 10" xfId="33579" xr:uid="{FD2E4917-BB23-4521-BDFC-A487FEC3A7BC}"/>
    <cellStyle name="Normal 10 20 7 11" xfId="20016" xr:uid="{334BBACE-3F9D-4777-9B9E-CCE156B50A8F}"/>
    <cellStyle name="Normal 10 20 7 2" xfId="6088" xr:uid="{BEB51937-1DB8-47F2-A0AE-6591AD376BB0}"/>
    <cellStyle name="Normal 10 20 7 2 2" xfId="6089" xr:uid="{2317F937-F676-49C1-BD24-2D8E25CE514A}"/>
    <cellStyle name="Normal 10 20 7 2 2 2" xfId="6090" xr:uid="{D9D64282-71CE-4993-8BFA-84758D078E63}"/>
    <cellStyle name="Normal 10 20 7 2 2 2 2" xfId="47232" xr:uid="{B458E2CE-0E79-413D-A7D8-15018F417CC4}"/>
    <cellStyle name="Normal 10 20 7 2 2 2 3" xfId="33582" xr:uid="{40DD8BF7-2645-4FB8-B63D-53DCA00FA496}"/>
    <cellStyle name="Normal 10 20 7 2 2 2 4" xfId="20019" xr:uid="{1284A1B9-2A35-4EA5-ACA8-6EBD653F0989}"/>
    <cellStyle name="Normal 10 20 7 2 2 3" xfId="6091" xr:uid="{B3D666A6-CE46-4D96-A516-8B6114B4A21A}"/>
    <cellStyle name="Normal 10 20 7 2 2 3 2" xfId="6092" xr:uid="{485C0CB6-BA55-4E94-8A02-F141C34D7EA1}"/>
    <cellStyle name="Normal 10 20 7 2 2 3 2 2" xfId="47234" xr:uid="{B35E6765-598F-42D4-B2E6-42704A840BCD}"/>
    <cellStyle name="Normal 10 20 7 2 2 3 2 3" xfId="33584" xr:uid="{87D6CD1D-2244-4485-B111-23FB307F5EB8}"/>
    <cellStyle name="Normal 10 20 7 2 2 3 2 4" xfId="20021" xr:uid="{6943AFC9-2963-40C0-95A0-02DF89E457D6}"/>
    <cellStyle name="Normal 10 20 7 2 2 3 3" xfId="47233" xr:uid="{0031C7AC-BD6A-469B-8E53-2025AB182E4A}"/>
    <cellStyle name="Normal 10 20 7 2 2 3 4" xfId="33583" xr:uid="{77C29105-A228-482E-BF0D-6895E5FFED4C}"/>
    <cellStyle name="Normal 10 20 7 2 2 3 5" xfId="20020" xr:uid="{A8F920D8-B201-4954-BFFF-1D1975B59C75}"/>
    <cellStyle name="Normal 10 20 7 2 2 4" xfId="6093" xr:uid="{91D3698D-9C11-4284-A374-2BC767E81DE8}"/>
    <cellStyle name="Normal 10 20 7 2 2 4 2" xfId="6094" xr:uid="{8916097E-8F66-4B8F-B438-A02458A82E97}"/>
    <cellStyle name="Normal 10 20 7 2 2 4 2 2" xfId="47236" xr:uid="{C38996DB-60BD-42B0-B8F0-9B8FECA28D62}"/>
    <cellStyle name="Normal 10 20 7 2 2 4 2 3" xfId="33586" xr:uid="{B7044706-F5B6-4200-9ACF-8DD13D7EFD7F}"/>
    <cellStyle name="Normal 10 20 7 2 2 4 2 4" xfId="20023" xr:uid="{39C7F0C2-E763-484B-B8F9-1527681030A2}"/>
    <cellStyle name="Normal 10 20 7 2 2 4 3" xfId="47235" xr:uid="{4F9E0924-FB1B-4E0A-B2D9-9ED98A841797}"/>
    <cellStyle name="Normal 10 20 7 2 2 4 4" xfId="33585" xr:uid="{BEF38B68-2C93-4079-A12A-7699FF6E188A}"/>
    <cellStyle name="Normal 10 20 7 2 2 4 5" xfId="20022" xr:uid="{9BFAF03B-377A-4BEC-82F0-BE93ADC7D5F2}"/>
    <cellStyle name="Normal 10 20 7 2 2 5" xfId="6095" xr:uid="{CC24B592-3582-4119-8B4D-521343A07E4F}"/>
    <cellStyle name="Normal 10 20 7 2 2 5 2" xfId="47237" xr:uid="{C2DF2514-E962-46E1-8F6D-F573A78F06FF}"/>
    <cellStyle name="Normal 10 20 7 2 2 5 3" xfId="33587" xr:uid="{C26061EA-3992-4788-A4BE-E192F610E51A}"/>
    <cellStyle name="Normal 10 20 7 2 2 5 4" xfId="20024" xr:uid="{A310C76F-B0A8-4270-B1DC-443EB571EEBE}"/>
    <cellStyle name="Normal 10 20 7 2 2 6" xfId="47231" xr:uid="{EBE4C039-BBF3-4AD0-B0F1-C5F7C6FA86A9}"/>
    <cellStyle name="Normal 10 20 7 2 2 7" xfId="33581" xr:uid="{664D4AF2-836D-44BE-AC5E-552F2AA5F994}"/>
    <cellStyle name="Normal 10 20 7 2 2 8" xfId="20018" xr:uid="{3C9E1B55-3F8A-4978-B967-8F74186FF536}"/>
    <cellStyle name="Normal 10 20 7 2 3" xfId="6096" xr:uid="{C87C36E7-D902-46E9-AA1C-674ABE7ABFF5}"/>
    <cellStyle name="Normal 10 20 7 2 3 2" xfId="47238" xr:uid="{08185511-50D4-4030-A2DF-82D3416EB9D4}"/>
    <cellStyle name="Normal 10 20 7 2 3 3" xfId="33588" xr:uid="{1199E4A3-6E21-4AFF-B8D2-913ADBC23EFD}"/>
    <cellStyle name="Normal 10 20 7 2 3 4" xfId="20025" xr:uid="{16BFC523-0EC0-4278-BC79-83FE3469767E}"/>
    <cellStyle name="Normal 10 20 7 2 4" xfId="6097" xr:uid="{79BB2626-B3AB-40AA-B64E-BA7518C50003}"/>
    <cellStyle name="Normal 10 20 7 2 4 2" xfId="6098" xr:uid="{2DF923BD-5DED-46D3-BB0A-872A48117DF8}"/>
    <cellStyle name="Normal 10 20 7 2 4 2 2" xfId="47240" xr:uid="{1E74FB86-C8F6-4DFF-96C3-5B66D8DF206B}"/>
    <cellStyle name="Normal 10 20 7 2 4 2 3" xfId="33590" xr:uid="{A35BA6A5-6C7E-4E58-9F8E-02C8F9D3D873}"/>
    <cellStyle name="Normal 10 20 7 2 4 2 4" xfId="20027" xr:uid="{F1F1914C-B8B6-4286-8A62-A69A453D85D3}"/>
    <cellStyle name="Normal 10 20 7 2 4 3" xfId="47239" xr:uid="{7DE4632F-DA58-4F32-BD00-DC744B69D894}"/>
    <cellStyle name="Normal 10 20 7 2 4 4" xfId="33589" xr:uid="{99491DBC-1CA1-4765-9DEC-6797102E9E46}"/>
    <cellStyle name="Normal 10 20 7 2 4 5" xfId="20026" xr:uid="{3081B6BF-6F2B-487A-B59C-F93CB64D42DA}"/>
    <cellStyle name="Normal 10 20 7 2 5" xfId="6099" xr:uid="{C761D26B-4EC9-4CC8-B16D-BA1C0D02C4CE}"/>
    <cellStyle name="Normal 10 20 7 2 5 2" xfId="47241" xr:uid="{EF2BBDF1-E1D7-407A-9BCE-3B59126120B2}"/>
    <cellStyle name="Normal 10 20 7 2 5 3" xfId="33591" xr:uid="{91C809A7-8736-4A75-8AC7-00096207EE06}"/>
    <cellStyle name="Normal 10 20 7 2 5 4" xfId="20028" xr:uid="{C913B677-B37B-437D-B719-EE1E3EB1728E}"/>
    <cellStyle name="Normal 10 20 7 2 6" xfId="47230" xr:uid="{52F76A9B-B2CE-406A-9827-52ACBA2CE6DB}"/>
    <cellStyle name="Normal 10 20 7 2 7" xfId="33580" xr:uid="{3FD81FD7-FFD0-4451-A05B-6CE1722F6859}"/>
    <cellStyle name="Normal 10 20 7 2 8" xfId="20017" xr:uid="{996C7DBD-A6A0-4122-A9F7-6D781DA68A47}"/>
    <cellStyle name="Normal 10 20 7 3" xfId="6100" xr:uid="{CF91C76F-8148-46C7-857D-720B455B358F}"/>
    <cellStyle name="Normal 10 20 7 3 2" xfId="6101" xr:uid="{8E018B3F-CDA5-4190-BC17-2C1738C65BA6}"/>
    <cellStyle name="Normal 10 20 7 3 2 2" xfId="6102" xr:uid="{23F72F69-DE6A-4373-92CE-937867239498}"/>
    <cellStyle name="Normal 10 20 7 3 2 2 2" xfId="6103" xr:uid="{AF990007-1C20-4FFD-9051-3F3E7D9CF266}"/>
    <cellStyle name="Normal 10 20 7 3 2 2 2 2" xfId="47245" xr:uid="{A8A613F6-0C5B-48FA-9C43-CF9AE23331A3}"/>
    <cellStyle name="Normal 10 20 7 3 2 2 2 3" xfId="33595" xr:uid="{C6B25719-219E-46B2-9DBC-DDFDF99FD54E}"/>
    <cellStyle name="Normal 10 20 7 3 2 2 2 4" xfId="20032" xr:uid="{8BAEFB12-5DA0-4163-8CBF-3BA2E9C4E465}"/>
    <cellStyle name="Normal 10 20 7 3 2 2 3" xfId="6104" xr:uid="{397F79A9-2577-4D92-8571-1B243DDD8CFB}"/>
    <cellStyle name="Normal 10 20 7 3 2 2 3 2" xfId="6105" xr:uid="{0C394140-CE5F-4935-9A1B-50ECAC927268}"/>
    <cellStyle name="Normal 10 20 7 3 2 2 3 2 2" xfId="47247" xr:uid="{4550BEDF-E68C-408F-B66B-6DE313598C27}"/>
    <cellStyle name="Normal 10 20 7 3 2 2 3 2 3" xfId="33597" xr:uid="{B28C1B1F-CFAE-4D84-B7BF-23F86ABAD0CF}"/>
    <cellStyle name="Normal 10 20 7 3 2 2 3 2 4" xfId="20034" xr:uid="{637B52D1-C07D-48E8-9945-B88591352F4E}"/>
    <cellStyle name="Normal 10 20 7 3 2 2 3 3" xfId="47246" xr:uid="{481D6FF2-9758-4DA7-B964-C190EC644E93}"/>
    <cellStyle name="Normal 10 20 7 3 2 2 3 4" xfId="33596" xr:uid="{0BF37CAF-5362-4EDE-A659-62ACD3C3F45D}"/>
    <cellStyle name="Normal 10 20 7 3 2 2 3 5" xfId="20033" xr:uid="{BD53BE85-BBEE-4EC9-8B36-4029B8430C51}"/>
    <cellStyle name="Normal 10 20 7 3 2 2 4" xfId="6106" xr:uid="{D8AA15E7-46B0-4BEE-B188-4A6CE6A4B775}"/>
    <cellStyle name="Normal 10 20 7 3 2 2 4 2" xfId="6107" xr:uid="{A23D6532-3BA5-44DF-B439-F6717B3CFB15}"/>
    <cellStyle name="Normal 10 20 7 3 2 2 4 2 2" xfId="47249" xr:uid="{DDC8C17C-1C62-4E07-BA7D-1479AC3154FC}"/>
    <cellStyle name="Normal 10 20 7 3 2 2 4 2 3" xfId="33599" xr:uid="{CD581101-F2C3-4C78-A3EA-5C8CA46F6160}"/>
    <cellStyle name="Normal 10 20 7 3 2 2 4 2 4" xfId="20036" xr:uid="{A19B7FF9-B313-409F-A851-EFE9FA49798F}"/>
    <cellStyle name="Normal 10 20 7 3 2 2 4 3" xfId="47248" xr:uid="{64724CBE-9EF0-407E-95AA-013AA32D3FCB}"/>
    <cellStyle name="Normal 10 20 7 3 2 2 4 4" xfId="33598" xr:uid="{A0C680BF-038A-4305-9E8A-8609AB3166E7}"/>
    <cellStyle name="Normal 10 20 7 3 2 2 4 5" xfId="20035" xr:uid="{39452589-E71F-4244-9F5F-AF27DFB4FC0C}"/>
    <cellStyle name="Normal 10 20 7 3 2 2 5" xfId="6108" xr:uid="{F14E007B-8131-4F49-B5FB-63BC63A25A57}"/>
    <cellStyle name="Normal 10 20 7 3 2 2 5 2" xfId="47250" xr:uid="{2044C0D4-1FD5-4C1D-B21F-6A4BA1AD50DB}"/>
    <cellStyle name="Normal 10 20 7 3 2 2 5 3" xfId="33600" xr:uid="{84FFF5F9-1204-4686-8581-B83E0C01B02F}"/>
    <cellStyle name="Normal 10 20 7 3 2 2 5 4" xfId="20037" xr:uid="{79DF0A7D-659B-48C7-A5C4-3B36DA58A7B3}"/>
    <cellStyle name="Normal 10 20 7 3 2 2 6" xfId="47244" xr:uid="{48431142-625C-4AD7-B43F-9C87E4A99457}"/>
    <cellStyle name="Normal 10 20 7 3 2 2 7" xfId="33594" xr:uid="{297AD166-C133-440E-B404-A3E7FE4A5019}"/>
    <cellStyle name="Normal 10 20 7 3 2 2 8" xfId="20031" xr:uid="{4474406C-D0FF-45F3-8BD3-75C4E282D387}"/>
    <cellStyle name="Normal 10 20 7 3 2 3" xfId="6109" xr:uid="{CEAF4B2B-BFDB-419E-97DC-42F23555CDA0}"/>
    <cellStyle name="Normal 10 20 7 3 2 3 2" xfId="6110" xr:uid="{B8875770-18C3-47A6-802E-3F4E616E0C74}"/>
    <cellStyle name="Normal 10 20 7 3 2 3 2 2" xfId="47252" xr:uid="{0D84558A-850A-4176-83B7-6936A8EA3519}"/>
    <cellStyle name="Normal 10 20 7 3 2 3 2 3" xfId="33602" xr:uid="{1A3A2F9D-F94D-409F-95D9-C583830E5A4A}"/>
    <cellStyle name="Normal 10 20 7 3 2 3 2 4" xfId="20039" xr:uid="{2F854AC7-7453-43B6-A654-41D00F058172}"/>
    <cellStyle name="Normal 10 20 7 3 2 3 3" xfId="47251" xr:uid="{A7DF1874-D707-4127-AE71-23FF7EE22F91}"/>
    <cellStyle name="Normal 10 20 7 3 2 3 4" xfId="33601" xr:uid="{B300B8D9-92B7-4094-9E76-2F287B199046}"/>
    <cellStyle name="Normal 10 20 7 3 2 3 5" xfId="20038" xr:uid="{BFEF051E-CEF8-4591-90AA-55AAD1208C48}"/>
    <cellStyle name="Normal 10 20 7 3 2 4" xfId="6111" xr:uid="{E917FD5A-81B1-481C-A9E6-5B550C58140A}"/>
    <cellStyle name="Normal 10 20 7 3 2 4 2" xfId="47253" xr:uid="{C2029DD8-28D1-4482-8EEB-176748C73A1A}"/>
    <cellStyle name="Normal 10 20 7 3 2 4 3" xfId="33603" xr:uid="{4F4B6449-B4DF-435D-95F5-F0C39FD7EE9F}"/>
    <cellStyle name="Normal 10 20 7 3 2 4 4" xfId="20040" xr:uid="{64EC92B6-AC2B-46A2-A86A-E429E208ABA5}"/>
    <cellStyle name="Normal 10 20 7 3 2 5" xfId="47243" xr:uid="{2B22B92C-3F3E-4AAB-9CF6-F350C20281AF}"/>
    <cellStyle name="Normal 10 20 7 3 2 6" xfId="33593" xr:uid="{4A55A2B2-968A-4187-B491-DF3D962EE190}"/>
    <cellStyle name="Normal 10 20 7 3 2 7" xfId="20030" xr:uid="{FE050995-60B1-4BE2-9F98-D07CAE0C4D54}"/>
    <cellStyle name="Normal 10 20 7 3 3" xfId="6112" xr:uid="{77269BF3-9BC6-47BB-A548-FD33CDFEC5BC}"/>
    <cellStyle name="Normal 10 20 7 3 3 2" xfId="47254" xr:uid="{2309622A-4AD6-4CEA-9D44-862BB7D58FA9}"/>
    <cellStyle name="Normal 10 20 7 3 3 3" xfId="33604" xr:uid="{3B42A8C3-0768-46F0-9FEE-B9FC179B29AF}"/>
    <cellStyle name="Normal 10 20 7 3 3 4" xfId="20041" xr:uid="{A581B194-F899-46F6-A3D0-AC73C9717FAA}"/>
    <cellStyle name="Normal 10 20 7 3 4" xfId="6113" xr:uid="{B6839248-F5AA-4331-B2B1-DC7E0F1BDFED}"/>
    <cellStyle name="Normal 10 20 7 3 4 2" xfId="6114" xr:uid="{5D9DCC84-52DC-4BBF-ABA2-95B010BC8118}"/>
    <cellStyle name="Normal 10 20 7 3 4 2 2" xfId="47256" xr:uid="{C1C4E9C5-CCD6-461F-ABA2-DF00516F4D53}"/>
    <cellStyle name="Normal 10 20 7 3 4 2 3" xfId="33606" xr:uid="{C2225E51-332B-4D4E-BC4B-7D6DE5069CC1}"/>
    <cellStyle name="Normal 10 20 7 3 4 2 4" xfId="20043" xr:uid="{F938549D-4F34-4B50-86F0-27DC09C2DFAB}"/>
    <cellStyle name="Normal 10 20 7 3 4 3" xfId="47255" xr:uid="{D9A03D53-5886-4BB0-9CB6-F12979E58243}"/>
    <cellStyle name="Normal 10 20 7 3 4 4" xfId="33605" xr:uid="{94EA4D6B-387E-43D2-8E82-44ADBED22563}"/>
    <cellStyle name="Normal 10 20 7 3 4 5" xfId="20042" xr:uid="{3379C579-9084-4C6B-B660-76A091B4172C}"/>
    <cellStyle name="Normal 10 20 7 3 5" xfId="6115" xr:uid="{216BEA43-D07C-4DF9-812B-D67695426AEC}"/>
    <cellStyle name="Normal 10 20 7 3 5 2" xfId="6116" xr:uid="{B1707B65-733C-4F78-AB31-79918DA05DFE}"/>
    <cellStyle name="Normal 10 20 7 3 5 2 2" xfId="47258" xr:uid="{8DB4CD50-E8A1-4B70-A145-D065827A958D}"/>
    <cellStyle name="Normal 10 20 7 3 5 2 3" xfId="33608" xr:uid="{895861C6-498C-46E7-9091-09BB088553A9}"/>
    <cellStyle name="Normal 10 20 7 3 5 2 4" xfId="20045" xr:uid="{361CFC3E-CDEF-48EA-9F9A-0E82A90195AF}"/>
    <cellStyle name="Normal 10 20 7 3 5 3" xfId="47257" xr:uid="{489CD9FB-F6E2-41C2-B327-4DC6DDBD4FED}"/>
    <cellStyle name="Normal 10 20 7 3 5 4" xfId="33607" xr:uid="{CEB938C9-D291-4123-8938-F2AE93CCD45C}"/>
    <cellStyle name="Normal 10 20 7 3 5 5" xfId="20044" xr:uid="{8A3E83A7-2875-4DCF-8D39-BDDB628D7B67}"/>
    <cellStyle name="Normal 10 20 7 3 6" xfId="6117" xr:uid="{1BDA087B-0FCC-4571-AD4F-DE56D6C87657}"/>
    <cellStyle name="Normal 10 20 7 3 6 2" xfId="47259" xr:uid="{12248AA0-7A7A-4C35-B0B3-3CEE41B609AA}"/>
    <cellStyle name="Normal 10 20 7 3 6 3" xfId="33609" xr:uid="{7A55EB6A-5EA7-4875-81FA-B4911AD368D0}"/>
    <cellStyle name="Normal 10 20 7 3 6 4" xfId="20046" xr:uid="{3697EB75-DC69-46CF-BD5B-DE1084E91C03}"/>
    <cellStyle name="Normal 10 20 7 3 7" xfId="47242" xr:uid="{391F864E-0A38-423B-8615-E67C0203B786}"/>
    <cellStyle name="Normal 10 20 7 3 8" xfId="33592" xr:uid="{26332AD6-353E-4363-A935-DE043F339600}"/>
    <cellStyle name="Normal 10 20 7 3 9" xfId="20029" xr:uid="{AB513963-AE55-4470-AA53-145B246227AE}"/>
    <cellStyle name="Normal 10 20 7 4" xfId="6118" xr:uid="{9AB5C545-F0DA-4A46-B7F8-31C2DA71E1C8}"/>
    <cellStyle name="Normal 10 20 7 4 2" xfId="6119" xr:uid="{EC2F9EF4-E07F-495F-92AC-0E9A5049D643}"/>
    <cellStyle name="Normal 10 20 7 4 2 2" xfId="6120" xr:uid="{51F68144-4C2F-448B-B2BD-94CC7E926320}"/>
    <cellStyle name="Normal 10 20 7 4 2 2 2" xfId="47262" xr:uid="{37C7EEE2-A7A9-4C8D-B439-9E3E9D304F3D}"/>
    <cellStyle name="Normal 10 20 7 4 2 2 3" xfId="33612" xr:uid="{DB5D9E78-096B-4DA5-9180-D6316925FE37}"/>
    <cellStyle name="Normal 10 20 7 4 2 2 4" xfId="20049" xr:uid="{C004ED07-9A5A-4AD4-9610-19431D3CD18D}"/>
    <cellStyle name="Normal 10 20 7 4 2 3" xfId="47261" xr:uid="{9AABACFE-1414-468E-BC85-5DCEBFCB6948}"/>
    <cellStyle name="Normal 10 20 7 4 2 4" xfId="33611" xr:uid="{16E900EA-A846-4E7A-B391-DC630986FC0C}"/>
    <cellStyle name="Normal 10 20 7 4 2 5" xfId="20048" xr:uid="{5569709E-59C1-42D0-A5AF-4E8AE6902C08}"/>
    <cellStyle name="Normal 10 20 7 4 3" xfId="6121" xr:uid="{569E8AFC-28F5-41FD-B531-5E3EFE194848}"/>
    <cellStyle name="Normal 10 20 7 4 3 2" xfId="47263" xr:uid="{F0876A57-D69A-4258-BAAC-FA17C5024C89}"/>
    <cellStyle name="Normal 10 20 7 4 3 3" xfId="33613" xr:uid="{02F5662B-A741-42FE-823B-A503172FE6CC}"/>
    <cellStyle name="Normal 10 20 7 4 3 4" xfId="20050" xr:uid="{1D664220-E246-40F7-9117-2425E7A64E45}"/>
    <cellStyle name="Normal 10 20 7 4 4" xfId="47260" xr:uid="{5D3D7E70-5D98-4A24-BD5D-0628C291F147}"/>
    <cellStyle name="Normal 10 20 7 4 5" xfId="33610" xr:uid="{6156EDC1-9DDE-42D8-9999-394D02C4AA63}"/>
    <cellStyle name="Normal 10 20 7 4 6" xfId="20047" xr:uid="{29706312-C3F7-4FC3-8DFA-54A92DB35E15}"/>
    <cellStyle name="Normal 10 20 7 5" xfId="6122" xr:uid="{37250DCD-6611-4B31-838C-6D0C05E3197E}"/>
    <cellStyle name="Normal 10 20 7 5 2" xfId="6123" xr:uid="{DB21AE0A-14F0-4A2E-A39F-158242D285AA}"/>
    <cellStyle name="Normal 10 20 7 5 2 2" xfId="6124" xr:uid="{70D88A5A-E4E0-438F-A6B0-034509F94C2E}"/>
    <cellStyle name="Normal 10 20 7 5 2 2 2" xfId="6125" xr:uid="{46692E15-BF4E-459D-A0C3-5B056C5E4D47}"/>
    <cellStyle name="Normal 10 20 7 5 2 2 2 2" xfId="47267" xr:uid="{B3B084E5-D219-4CF5-97C5-ABD6AAB9FB42}"/>
    <cellStyle name="Normal 10 20 7 5 2 2 2 3" xfId="33617" xr:uid="{FB50EABA-E835-4228-86C8-AF1AA3AB8355}"/>
    <cellStyle name="Normal 10 20 7 5 2 2 2 4" xfId="20054" xr:uid="{35CCB59F-0793-4968-95D8-0227A2039CCC}"/>
    <cellStyle name="Normal 10 20 7 5 2 2 3" xfId="47266" xr:uid="{6E31C41C-6CBD-4542-B888-6256A432C67C}"/>
    <cellStyle name="Normal 10 20 7 5 2 2 4" xfId="33616" xr:uid="{0F0DC3A3-5831-4450-A02B-9D716609EC51}"/>
    <cellStyle name="Normal 10 20 7 5 2 2 5" xfId="20053" xr:uid="{11524822-CE15-4E98-8E03-F149B45BECBA}"/>
    <cellStyle name="Normal 10 20 7 5 2 3" xfId="6126" xr:uid="{56E606EF-1D6F-4A02-B6D4-3C292856B8F1}"/>
    <cellStyle name="Normal 10 20 7 5 2 3 2" xfId="6127" xr:uid="{FC765BE7-C94F-4DA9-9A32-1E2BD01EE838}"/>
    <cellStyle name="Normal 10 20 7 5 2 3 2 2" xfId="47269" xr:uid="{6A7C890B-2797-414C-8455-02A0F6AD61CA}"/>
    <cellStyle name="Normal 10 20 7 5 2 3 2 3" xfId="33619" xr:uid="{A7A8A974-7B0D-4AC2-B6FC-C11850576E7F}"/>
    <cellStyle name="Normal 10 20 7 5 2 3 2 4" xfId="20056" xr:uid="{E4F78DDB-EF44-4147-8FD3-821E383F48C4}"/>
    <cellStyle name="Normal 10 20 7 5 2 3 3" xfId="47268" xr:uid="{AD6B876A-F409-4371-9F69-1BA4AA187098}"/>
    <cellStyle name="Normal 10 20 7 5 2 3 4" xfId="33618" xr:uid="{3074EDA9-2AF4-4E81-B654-C67B650DD75A}"/>
    <cellStyle name="Normal 10 20 7 5 2 3 5" xfId="20055" xr:uid="{AB52CF06-978A-428A-99E0-10F29AE5EE23}"/>
    <cellStyle name="Normal 10 20 7 5 2 4" xfId="6128" xr:uid="{5F7BCEA6-F559-4966-8690-7D96537D81E4}"/>
    <cellStyle name="Normal 10 20 7 5 2 4 2" xfId="47270" xr:uid="{BA278360-7EBB-496C-8B67-6DA8E2BE655B}"/>
    <cellStyle name="Normal 10 20 7 5 2 4 3" xfId="33620" xr:uid="{515D4FC1-9A1F-43C2-83D0-6B3DC83BE931}"/>
    <cellStyle name="Normal 10 20 7 5 2 4 4" xfId="20057" xr:uid="{CAB8D3F7-543F-4745-9DC9-83490FB38374}"/>
    <cellStyle name="Normal 10 20 7 5 2 5" xfId="47265" xr:uid="{076D83EC-A42A-4C36-9814-2DF128325F5F}"/>
    <cellStyle name="Normal 10 20 7 5 2 6" xfId="33615" xr:uid="{31F27418-E2D9-464A-8FD0-1528952C9341}"/>
    <cellStyle name="Normal 10 20 7 5 2 7" xfId="20052" xr:uid="{37308AA0-CF53-4F40-872E-DA3861BEE971}"/>
    <cellStyle name="Normal 10 20 7 5 3" xfId="47264" xr:uid="{173CA569-4C3A-420E-B218-A0A7167FE25E}"/>
    <cellStyle name="Normal 10 20 7 5 4" xfId="33614" xr:uid="{11B060BB-C31E-4B16-ADA6-AFD64F74B41D}"/>
    <cellStyle name="Normal 10 20 7 5 5" xfId="20051" xr:uid="{D5123133-DEED-49E5-A59A-6D29AC0601EB}"/>
    <cellStyle name="Normal 10 20 7 6" xfId="6129" xr:uid="{4CEA3901-290A-4456-B4D9-B0670C0C686C}"/>
    <cellStyle name="Normal 10 20 7 6 2" xfId="6130" xr:uid="{CC657401-79AD-4C47-9412-9DCC234B4D93}"/>
    <cellStyle name="Normal 10 20 7 6 2 2" xfId="47272" xr:uid="{D46A6551-7808-46BD-9958-77B6BF93E25A}"/>
    <cellStyle name="Normal 10 20 7 6 2 3" xfId="33622" xr:uid="{FBF5C7A5-D463-46E7-867C-11D655DEC58F}"/>
    <cellStyle name="Normal 10 20 7 6 2 4" xfId="20059" xr:uid="{793C74B1-8B89-4B1F-8CE1-F88C21C78301}"/>
    <cellStyle name="Normal 10 20 7 6 3" xfId="47271" xr:uid="{E7AE4BEC-5FB2-428F-894C-326D0C69A15F}"/>
    <cellStyle name="Normal 10 20 7 6 4" xfId="33621" xr:uid="{7EEFE7E3-C37F-4F9F-B06A-B4DFBF34AAA8}"/>
    <cellStyle name="Normal 10 20 7 6 5" xfId="20058" xr:uid="{00A4D5DC-8ECD-4FC1-9184-286E1D7863A2}"/>
    <cellStyle name="Normal 10 20 7 7" xfId="6131" xr:uid="{4038D624-7044-4820-964C-F252AFE01208}"/>
    <cellStyle name="Normal 10 20 7 7 2" xfId="6132" xr:uid="{FC8DB64C-EA74-4460-82B1-1B73D7DBAAA4}"/>
    <cellStyle name="Normal 10 20 7 7 2 2" xfId="47274" xr:uid="{94A587E0-17C8-48B5-8E62-506398392F81}"/>
    <cellStyle name="Normal 10 20 7 7 2 3" xfId="33624" xr:uid="{618CD275-8493-4154-B406-20F7A2C27EE8}"/>
    <cellStyle name="Normal 10 20 7 7 2 4" xfId="20061" xr:uid="{F3D806A3-440C-4433-AE28-9078B6CBC93B}"/>
    <cellStyle name="Normal 10 20 7 7 3" xfId="47273" xr:uid="{4C36B6DF-AFC3-4D3E-BB76-D3C54483D515}"/>
    <cellStyle name="Normal 10 20 7 7 4" xfId="33623" xr:uid="{610B1DDC-9032-4B09-94AB-0D04FCDD968F}"/>
    <cellStyle name="Normal 10 20 7 7 5" xfId="20060" xr:uid="{16C8A065-815E-477A-9E82-63DB602F48D8}"/>
    <cellStyle name="Normal 10 20 7 8" xfId="6133" xr:uid="{CECBB89C-8203-41D4-97BF-F22E06E382D7}"/>
    <cellStyle name="Normal 10 20 7 8 2" xfId="47275" xr:uid="{C05FB91E-01D3-4A4F-A19A-C1FB444CF97D}"/>
    <cellStyle name="Normal 10 20 7 8 3" xfId="33625" xr:uid="{D67A9173-80F5-4132-8306-62E36F8F3B59}"/>
    <cellStyle name="Normal 10 20 7 8 4" xfId="20062" xr:uid="{B4C9D6BC-D056-434C-9E1F-44CE889C6D3A}"/>
    <cellStyle name="Normal 10 20 7 9" xfId="47229" xr:uid="{C717FEC6-73B4-45F8-97D0-581B059ECAC9}"/>
    <cellStyle name="Normal 10 20 8" xfId="6134" xr:uid="{DAB27B82-AF33-4A05-BE1C-E6305A61AEF8}"/>
    <cellStyle name="Normal 10 20 8 2" xfId="6135" xr:uid="{F9F9A400-0697-4209-A60A-79A6E0AE86E2}"/>
    <cellStyle name="Normal 10 20 8 2 2" xfId="6136" xr:uid="{D35675E1-4D38-4FCE-B838-43842E7F9360}"/>
    <cellStyle name="Normal 10 20 8 2 2 2" xfId="47278" xr:uid="{379A869E-D26B-4AFA-BB82-E70FA80C2155}"/>
    <cellStyle name="Normal 10 20 8 2 2 3" xfId="33628" xr:uid="{58FBD312-33F0-4F82-A67F-C9C0FB38D0B3}"/>
    <cellStyle name="Normal 10 20 8 2 2 4" xfId="20065" xr:uid="{3CB92060-0B89-4FC2-ADDA-1114B79A44CF}"/>
    <cellStyle name="Normal 10 20 8 2 3" xfId="47277" xr:uid="{B6B46FAB-E775-40D3-BD5F-9CB897CA7C75}"/>
    <cellStyle name="Normal 10 20 8 2 4" xfId="33627" xr:uid="{32FAE5E6-D8D3-4406-934F-7F66EFB646EE}"/>
    <cellStyle name="Normal 10 20 8 2 5" xfId="20064" xr:uid="{20C7311B-50F0-4D43-844D-0CE64505B547}"/>
    <cellStyle name="Normal 10 20 8 3" xfId="6137" xr:uid="{1AF0E87C-6669-42C9-8FF3-043333ED148C}"/>
    <cellStyle name="Normal 10 20 8 3 2" xfId="47279" xr:uid="{60F89415-AEFC-468D-9377-8658AF0C2892}"/>
    <cellStyle name="Normal 10 20 8 3 3" xfId="33629" xr:uid="{04B544CA-0378-4CC6-A5BF-EC908260FF20}"/>
    <cellStyle name="Normal 10 20 8 3 4" xfId="20066" xr:uid="{FE36B133-2AEF-4E1D-9849-6F8BD1B86B4B}"/>
    <cellStyle name="Normal 10 20 8 4" xfId="47276" xr:uid="{38929DB3-9DE7-4CA9-A590-803B48B05734}"/>
    <cellStyle name="Normal 10 20 8 5" xfId="33626" xr:uid="{5E07BCF6-BFE5-429C-A2E0-0AB4F6442583}"/>
    <cellStyle name="Normal 10 20 8 6" xfId="20063" xr:uid="{35E6B201-443E-4B1D-B6B2-057D0A01C8E5}"/>
    <cellStyle name="Normal 10 20 9" xfId="6138" xr:uid="{F213AAFC-174D-4BDF-84DE-95F8200A3CFD}"/>
    <cellStyle name="Normal 10 20 9 2" xfId="6139" xr:uid="{D0A18522-CD07-4AEB-92BB-E3106E5E4A09}"/>
    <cellStyle name="Normal 10 20 9 2 2" xfId="6140" xr:uid="{7A80D034-F348-4144-A020-E86205CB3B7D}"/>
    <cellStyle name="Normal 10 20 9 2 2 2" xfId="6141" xr:uid="{9B301A5D-44B7-4F55-8AD5-4BFB135FF814}"/>
    <cellStyle name="Normal 10 20 9 2 2 2 2" xfId="47283" xr:uid="{B26C9DF5-A5CF-415D-83A1-CA25D2818F6D}"/>
    <cellStyle name="Normal 10 20 9 2 2 2 3" xfId="33633" xr:uid="{C56D0BF6-96F2-4E9C-9518-06B08E6590F5}"/>
    <cellStyle name="Normal 10 20 9 2 2 2 4" xfId="20070" xr:uid="{CBC1168E-ACB5-4E29-A592-CBAAA612A5DE}"/>
    <cellStyle name="Normal 10 20 9 2 2 3" xfId="47282" xr:uid="{40C90B02-4AF1-4D77-A4E6-43E9A907A55E}"/>
    <cellStyle name="Normal 10 20 9 2 2 4" xfId="33632" xr:uid="{884180E2-78CA-4EAB-B0F9-AF0DE3152D41}"/>
    <cellStyle name="Normal 10 20 9 2 2 5" xfId="20069" xr:uid="{7B99620F-6735-4657-948B-E8C80321F690}"/>
    <cellStyle name="Normal 10 20 9 2 3" xfId="6142" xr:uid="{0F83CF9C-9223-49A4-8883-342E70047B1F}"/>
    <cellStyle name="Normal 10 20 9 2 3 2" xfId="47284" xr:uid="{81485E8E-8774-4854-A0AE-3824B9970452}"/>
    <cellStyle name="Normal 10 20 9 2 3 3" xfId="33634" xr:uid="{4D544724-3F6D-40FB-8451-52178ACE94E8}"/>
    <cellStyle name="Normal 10 20 9 2 3 4" xfId="20071" xr:uid="{74DE52BB-A22F-44E2-85BD-70152A6AE478}"/>
    <cellStyle name="Normal 10 20 9 2 4" xfId="47281" xr:uid="{24D821D2-BAE1-4F18-899F-C56949DB4303}"/>
    <cellStyle name="Normal 10 20 9 2 5" xfId="33631" xr:uid="{5E3F2C34-4F9F-4034-A720-B5001FA64C86}"/>
    <cellStyle name="Normal 10 20 9 2 6" xfId="20068" xr:uid="{7243E8B7-485D-4867-A195-99B5195CF0BB}"/>
    <cellStyle name="Normal 10 20 9 3" xfId="6143" xr:uid="{EF7F97CB-682B-49D7-810F-AB69FA3D681F}"/>
    <cellStyle name="Normal 10 20 9 3 2" xfId="6144" xr:uid="{2F15E8F3-6150-4550-99F8-741183A3B75E}"/>
    <cellStyle name="Normal 10 20 9 3 2 2" xfId="47286" xr:uid="{D56BC687-A1D6-48ED-BA6D-325CD5BFC02F}"/>
    <cellStyle name="Normal 10 20 9 3 2 3" xfId="33636" xr:uid="{3434B0CB-D3D0-49FF-8D37-7A44C276929A}"/>
    <cellStyle name="Normal 10 20 9 3 2 4" xfId="20073" xr:uid="{3DB8211D-3C63-4AAC-AE2E-8F95F6DA9BE8}"/>
    <cellStyle name="Normal 10 20 9 3 3" xfId="47285" xr:uid="{9A76C37B-2D31-4D2B-8FD9-BE148C6F6EBA}"/>
    <cellStyle name="Normal 10 20 9 3 4" xfId="33635" xr:uid="{8D5D1D41-D67B-4DEB-A401-9B2A5A4FD173}"/>
    <cellStyle name="Normal 10 20 9 3 5" xfId="20072" xr:uid="{FC69751B-4038-4AD9-B756-7311E99375F4}"/>
    <cellStyle name="Normal 10 20 9 4" xfId="6145" xr:uid="{22C5B08D-D793-441A-B42D-F0424767FD50}"/>
    <cellStyle name="Normal 10 20 9 4 2" xfId="6146" xr:uid="{FC8D3F66-2CBA-429C-8158-EFAF35AF4A10}"/>
    <cellStyle name="Normal 10 20 9 4 2 2" xfId="47288" xr:uid="{3C173624-E5A8-4A63-8120-6BEF736E5239}"/>
    <cellStyle name="Normal 10 20 9 4 2 3" xfId="33638" xr:uid="{056F2C8B-7480-4D74-A77D-FC475CC538A2}"/>
    <cellStyle name="Normal 10 20 9 4 2 4" xfId="20075" xr:uid="{12FC1DBE-8854-4780-BFF9-7915DBD459F6}"/>
    <cellStyle name="Normal 10 20 9 4 3" xfId="47287" xr:uid="{3688B0CB-A4F5-4B73-A968-7EB17BE120DA}"/>
    <cellStyle name="Normal 10 20 9 4 4" xfId="33637" xr:uid="{88A029D3-A8A2-4C93-BE58-A66AAE1ED94F}"/>
    <cellStyle name="Normal 10 20 9 4 5" xfId="20074" xr:uid="{AE36A6E6-AB51-471F-9AE4-5F26F22B8197}"/>
    <cellStyle name="Normal 10 20 9 5" xfId="6147" xr:uid="{55AA6A3A-FDE5-4E4C-A5E5-DB59EE11BA9D}"/>
    <cellStyle name="Normal 10 20 9 5 2" xfId="47289" xr:uid="{C820CC7F-A93F-4233-8690-77EB1C6B6AAA}"/>
    <cellStyle name="Normal 10 20 9 5 3" xfId="33639" xr:uid="{CA45D0D2-52D3-4DAD-AE02-77A1B26A02D2}"/>
    <cellStyle name="Normal 10 20 9 5 4" xfId="20076" xr:uid="{3FDE3BD1-2EF4-438D-92FA-0F1C1ACE3AFD}"/>
    <cellStyle name="Normal 10 20 9 6" xfId="47280" xr:uid="{B38A3287-3F0D-4ED9-B5AF-4EA0A7268082}"/>
    <cellStyle name="Normal 10 20 9 7" xfId="33630" xr:uid="{00B7D8EC-7D4B-4E6A-88BD-9B870B776C5E}"/>
    <cellStyle name="Normal 10 20 9 8" xfId="20067" xr:uid="{1461F454-02C9-4931-A7F9-49AE036F1E70}"/>
    <cellStyle name="Normal 10 21" xfId="6148" xr:uid="{62BE770D-730C-42AE-BEFF-89375373144C}"/>
    <cellStyle name="Normal 10 21 2" xfId="6149" xr:uid="{B6925434-46A5-4431-A392-93359F6DFE70}"/>
    <cellStyle name="Normal 10 21 2 2" xfId="6150" xr:uid="{373390C0-06A8-46FB-BC89-F93C2A7105E6}"/>
    <cellStyle name="Normal 10 21 2 2 2" xfId="47292" xr:uid="{B8B4AB7F-CEBE-4071-9393-95914D566E9F}"/>
    <cellStyle name="Normal 10 21 2 2 3" xfId="33642" xr:uid="{6CFC2981-5D1C-44C5-90EA-94BC01414AF8}"/>
    <cellStyle name="Normal 10 21 2 2 4" xfId="20079" xr:uid="{CA53B0FD-DBDF-459E-9C21-55D12B334DAA}"/>
    <cellStyle name="Normal 10 21 2 3" xfId="47291" xr:uid="{E646BAB8-E161-4CC8-8580-EE21407C2606}"/>
    <cellStyle name="Normal 10 21 2 4" xfId="33641" xr:uid="{1C2DDD78-E285-4EFB-BBD2-1B763609AD9A}"/>
    <cellStyle name="Normal 10 21 2 5" xfId="20078" xr:uid="{6CA97C4C-7F0E-4ED1-AAB9-E19F06C9145E}"/>
    <cellStyle name="Normal 10 21 3" xfId="6151" xr:uid="{11A0663A-05BE-4DD5-BD80-9FADBBEA32F8}"/>
    <cellStyle name="Normal 10 21 3 2" xfId="47293" xr:uid="{36CF554C-3C80-49A7-B2F1-B9C0CEFA3640}"/>
    <cellStyle name="Normal 10 21 3 3" xfId="33643" xr:uid="{90B90B79-E96F-428C-844B-087C2DBFCBE2}"/>
    <cellStyle name="Normal 10 21 3 4" xfId="20080" xr:uid="{D4E475FA-7AF2-4C92-A234-F7AF0FD03855}"/>
    <cellStyle name="Normal 10 21 4" xfId="47290" xr:uid="{6FD260F5-0DB8-444D-8F57-038AE25A07F5}"/>
    <cellStyle name="Normal 10 21 5" xfId="33640" xr:uid="{A4873E03-49C2-406A-AD9C-21A24FF5ECDB}"/>
    <cellStyle name="Normal 10 21 6" xfId="20077" xr:uid="{DE1906FF-C756-4619-8227-6442D553AB50}"/>
    <cellStyle name="Normal 10 22" xfId="6152" xr:uid="{57A0BBA3-DFCE-4FFF-9C9C-515B61293C84}"/>
    <cellStyle name="Normal 10 22 10" xfId="33644" xr:uid="{40846B7D-8B54-4AE0-937E-DC136C2F3007}"/>
    <cellStyle name="Normal 10 22 11" xfId="20081" xr:uid="{EF0CEEA5-4A5A-497F-84F7-4A82092F2655}"/>
    <cellStyle name="Normal 10 22 2" xfId="6153" xr:uid="{6A00F196-0C01-4482-A20D-CB103114E565}"/>
    <cellStyle name="Normal 10 22 2 2" xfId="6154" xr:uid="{BD22784A-262D-4E41-9EFD-6265E9741E8A}"/>
    <cellStyle name="Normal 10 22 2 2 2" xfId="6155" xr:uid="{E73778E9-7FD2-4EDF-A2EB-D6026E3E6A00}"/>
    <cellStyle name="Normal 10 22 2 2 2 2" xfId="6156" xr:uid="{FA3189B1-56C8-4C9F-9748-17E4D73D9EDB}"/>
    <cellStyle name="Normal 10 22 2 2 2 2 2" xfId="47298" xr:uid="{98784C1B-AF7B-458A-95BA-98693B0C042E}"/>
    <cellStyle name="Normal 10 22 2 2 2 2 3" xfId="33648" xr:uid="{1EBD81DB-B439-4342-8931-1D68E56872FD}"/>
    <cellStyle name="Normal 10 22 2 2 2 2 4" xfId="20085" xr:uid="{4605F4CD-4EFB-47DF-B263-0268BA79E5BD}"/>
    <cellStyle name="Normal 10 22 2 2 2 3" xfId="47297" xr:uid="{B28184C6-5118-4C03-9900-1A43A42721F8}"/>
    <cellStyle name="Normal 10 22 2 2 2 4" xfId="33647" xr:uid="{BB9DBD1D-1228-4A02-886B-AE0FDF1B20C3}"/>
    <cellStyle name="Normal 10 22 2 2 2 5" xfId="20084" xr:uid="{52E2CF68-BFC5-405C-9D24-70B19655548E}"/>
    <cellStyle name="Normal 10 22 2 2 3" xfId="6157" xr:uid="{D5CD8976-B6E0-48A8-84AB-47E940BDAEF8}"/>
    <cellStyle name="Normal 10 22 2 2 3 2" xfId="6158" xr:uid="{78EA9BB0-13B5-4CCB-995A-AA346E2115F0}"/>
    <cellStyle name="Normal 10 22 2 2 3 2 2" xfId="47300" xr:uid="{878ADC5A-E209-45FC-8BC4-B1BB4EE77B3A}"/>
    <cellStyle name="Normal 10 22 2 2 3 2 3" xfId="33650" xr:uid="{42BFFB64-5CFD-4156-A362-C9E293C967AA}"/>
    <cellStyle name="Normal 10 22 2 2 3 2 4" xfId="20087" xr:uid="{7A1AB868-8CB1-4AC9-861C-E4F3CCAD956B}"/>
    <cellStyle name="Normal 10 22 2 2 3 3" xfId="47299" xr:uid="{6CE07545-2E82-4CAA-9FF4-AAA4DD29A953}"/>
    <cellStyle name="Normal 10 22 2 2 3 4" xfId="33649" xr:uid="{A4B68334-072B-409B-ACA7-1F70729F3F43}"/>
    <cellStyle name="Normal 10 22 2 2 3 5" xfId="20086" xr:uid="{A2947C04-1547-4291-8A88-2E35DFF29CF0}"/>
    <cellStyle name="Normal 10 22 2 2 4" xfId="6159" xr:uid="{02D00802-B25B-44BF-B566-2DB02DE5C91F}"/>
    <cellStyle name="Normal 10 22 2 2 4 2" xfId="47301" xr:uid="{8B762394-553A-444E-9B7F-16D70934FD2B}"/>
    <cellStyle name="Normal 10 22 2 2 4 3" xfId="33651" xr:uid="{AC106035-3DBE-4406-B45C-ED5128EAFF52}"/>
    <cellStyle name="Normal 10 22 2 2 4 4" xfId="20088" xr:uid="{A45C5CA3-01A7-41D2-A60A-29087D3103AB}"/>
    <cellStyle name="Normal 10 22 2 2 5" xfId="47296" xr:uid="{FB9726AA-DEBD-4EC5-9E98-BD1D9EE82B8E}"/>
    <cellStyle name="Normal 10 22 2 2 6" xfId="33646" xr:uid="{02E4EFBB-645B-4DE8-B2DB-089ACD60A6C5}"/>
    <cellStyle name="Normal 10 22 2 2 7" xfId="20083" xr:uid="{6D567CCE-AD59-4EA8-B6C7-E5E93C5CB66B}"/>
    <cellStyle name="Normal 10 22 2 3" xfId="6160" xr:uid="{66742353-0D91-4719-BCC9-DDBD13D634B9}"/>
    <cellStyle name="Normal 10 22 2 3 2" xfId="6161" xr:uid="{5014F2F6-5B7E-488B-B259-191B42773C91}"/>
    <cellStyle name="Normal 10 22 2 3 2 2" xfId="47303" xr:uid="{21B20AF3-A610-44B3-97D1-128819B0AC91}"/>
    <cellStyle name="Normal 10 22 2 3 2 3" xfId="33653" xr:uid="{532A0974-3965-4790-A78D-71B090135AC3}"/>
    <cellStyle name="Normal 10 22 2 3 2 4" xfId="20090" xr:uid="{E1933E22-C01E-43FC-9D5C-066D5770C529}"/>
    <cellStyle name="Normal 10 22 2 3 3" xfId="47302" xr:uid="{A0A1ACEC-FBC2-4AAD-A1E1-9922CBA8D014}"/>
    <cellStyle name="Normal 10 22 2 3 4" xfId="33652" xr:uid="{EA32E451-68E0-40B3-9648-AE267326EDD1}"/>
    <cellStyle name="Normal 10 22 2 3 5" xfId="20089" xr:uid="{04EDDE7A-53D1-4254-A872-FB2C206BD969}"/>
    <cellStyle name="Normal 10 22 2 4" xfId="6162" xr:uid="{EC4639DD-98D3-47B2-95F3-994591DDB903}"/>
    <cellStyle name="Normal 10 22 2 4 2" xfId="6163" xr:uid="{0C411130-A43C-43B5-AB69-1E0A7937D856}"/>
    <cellStyle name="Normal 10 22 2 4 2 2" xfId="47305" xr:uid="{57F783E8-72D8-4B9D-BC61-86C8C1A90014}"/>
    <cellStyle name="Normal 10 22 2 4 2 3" xfId="33655" xr:uid="{DF121024-9D70-4A80-B0AA-08FE117EA8ED}"/>
    <cellStyle name="Normal 10 22 2 4 2 4" xfId="20092" xr:uid="{80518D46-1516-4AB3-A909-9A59986A9640}"/>
    <cellStyle name="Normal 10 22 2 4 3" xfId="47304" xr:uid="{71267464-56BB-49E7-841B-CB10BB72D360}"/>
    <cellStyle name="Normal 10 22 2 4 4" xfId="33654" xr:uid="{74651307-1433-41AD-9494-0B898CD75BB5}"/>
    <cellStyle name="Normal 10 22 2 4 5" xfId="20091" xr:uid="{08E235CD-C02C-44E1-9F84-F77F6E7C9B2C}"/>
    <cellStyle name="Normal 10 22 2 5" xfId="6164" xr:uid="{11EC7083-ED5A-4DB1-921D-091298125367}"/>
    <cellStyle name="Normal 10 22 2 5 2" xfId="47306" xr:uid="{E1939818-808E-4BCC-AC9C-BCFE283FC148}"/>
    <cellStyle name="Normal 10 22 2 5 3" xfId="33656" xr:uid="{6A19F692-DE0F-4962-B45E-F556A39F3151}"/>
    <cellStyle name="Normal 10 22 2 5 4" xfId="20093" xr:uid="{09BD32D8-456B-4D1D-BB49-618811935013}"/>
    <cellStyle name="Normal 10 22 2 6" xfId="47295" xr:uid="{42225659-FAC2-4C72-80A8-0A3C16B6F050}"/>
    <cellStyle name="Normal 10 22 2 7" xfId="33645" xr:uid="{8A2C7B7A-4772-48D4-BDB2-59ECB7DCCE02}"/>
    <cellStyle name="Normal 10 22 2 8" xfId="20082" xr:uid="{1BA39689-3432-4715-A95B-55BA3C9A8865}"/>
    <cellStyle name="Normal 10 22 3" xfId="6165" xr:uid="{710F0051-114C-4104-8490-12D9C338716C}"/>
    <cellStyle name="Normal 10 22 3 2" xfId="6166" xr:uid="{DF3AABB9-BB29-420C-B4A7-89CCF1E8996B}"/>
    <cellStyle name="Normal 10 22 3 2 2" xfId="6167" xr:uid="{9BC0E20D-3B8B-4209-85BA-0D0CAD4F701E}"/>
    <cellStyle name="Normal 10 22 3 2 2 2" xfId="47309" xr:uid="{77352DF8-D49D-4949-BF79-BB009E5ECE6F}"/>
    <cellStyle name="Normal 10 22 3 2 2 3" xfId="33659" xr:uid="{A9450D7A-D078-4D9B-A1F9-F6DA1B32F59F}"/>
    <cellStyle name="Normal 10 22 3 2 2 4" xfId="20096" xr:uid="{8276D0D7-6877-47C0-B0A7-6D4783F1934A}"/>
    <cellStyle name="Normal 10 22 3 2 3" xfId="47308" xr:uid="{8C88CB31-AB81-4E0E-AA36-424E158DD092}"/>
    <cellStyle name="Normal 10 22 3 2 4" xfId="33658" xr:uid="{0171FBC7-5CE3-4C27-8FED-F26855E53A66}"/>
    <cellStyle name="Normal 10 22 3 2 5" xfId="20095" xr:uid="{99466A2F-1A77-4B86-93E8-5E0E2F328FD3}"/>
    <cellStyle name="Normal 10 22 3 3" xfId="6168" xr:uid="{6513139B-0C3E-42E1-BE3F-93830ADF4155}"/>
    <cellStyle name="Normal 10 22 3 3 2" xfId="6169" xr:uid="{5B5A2854-E06C-44EF-85BB-285BA598B4EB}"/>
    <cellStyle name="Normal 10 22 3 3 2 2" xfId="47311" xr:uid="{D0FF791E-C700-48E3-A6C3-FBFE02D6B9A8}"/>
    <cellStyle name="Normal 10 22 3 3 2 3" xfId="33661" xr:uid="{BF924217-5711-463E-9BA2-9CA8FEEC51F1}"/>
    <cellStyle name="Normal 10 22 3 3 2 4" xfId="20098" xr:uid="{072B7034-20DF-402E-9D46-27C91B418EB2}"/>
    <cellStyle name="Normal 10 22 3 3 3" xfId="47310" xr:uid="{3BE75BE6-BE8B-43C7-8FF7-35846E7A586C}"/>
    <cellStyle name="Normal 10 22 3 3 4" xfId="33660" xr:uid="{F644431B-2420-4388-A35F-1DD5BBA2FBA3}"/>
    <cellStyle name="Normal 10 22 3 3 5" xfId="20097" xr:uid="{F5F2A9CD-D099-416C-828E-434D4AAD75C1}"/>
    <cellStyle name="Normal 10 22 3 4" xfId="6170" xr:uid="{77830F91-0AC1-400A-A144-CE2A503142BF}"/>
    <cellStyle name="Normal 10 22 3 4 2" xfId="47312" xr:uid="{2914E56D-8C9D-42F3-B477-5428B2FCE635}"/>
    <cellStyle name="Normal 10 22 3 4 3" xfId="33662" xr:uid="{A1364821-94BC-42B6-9C2C-3C6CFD5608BC}"/>
    <cellStyle name="Normal 10 22 3 4 4" xfId="20099" xr:uid="{E008F1EB-ED25-4ED2-8A86-E26F07B0F9D8}"/>
    <cellStyle name="Normal 10 22 3 5" xfId="47307" xr:uid="{51FF426C-2C91-40DF-93E6-7A1D62052115}"/>
    <cellStyle name="Normal 10 22 3 6" xfId="33657" xr:uid="{B2FBB770-8A12-4A0F-AF69-D016743D6015}"/>
    <cellStyle name="Normal 10 22 3 7" xfId="20094" xr:uid="{DEE0CDE2-FE79-4521-92F5-EBF5DE274B61}"/>
    <cellStyle name="Normal 10 22 4" xfId="6171" xr:uid="{EE02754E-AFCA-495E-887C-518C020AE214}"/>
    <cellStyle name="Normal 10 22 4 2" xfId="6172" xr:uid="{3E7CCE98-D982-4291-963E-A4865C2634C0}"/>
    <cellStyle name="Normal 10 22 4 2 2" xfId="6173" xr:uid="{0E07D24B-DA7B-4340-B818-CA71CCFC2ED0}"/>
    <cellStyle name="Normal 10 22 4 2 2 2" xfId="47315" xr:uid="{752BE6C0-52C9-4B6E-83E5-B388983BC07B}"/>
    <cellStyle name="Normal 10 22 4 2 2 3" xfId="33665" xr:uid="{0812475F-5033-4E40-8628-DEF2BF895B31}"/>
    <cellStyle name="Normal 10 22 4 2 2 4" xfId="20102" xr:uid="{F610F7C3-CFDF-445B-AC63-B325096F3FCB}"/>
    <cellStyle name="Normal 10 22 4 2 3" xfId="47314" xr:uid="{853CFE45-9D0C-4BA3-87FB-BDFB430F7D3E}"/>
    <cellStyle name="Normal 10 22 4 2 4" xfId="33664" xr:uid="{BADE0997-BCAE-4F6A-BE08-EE83FEEF9084}"/>
    <cellStyle name="Normal 10 22 4 2 5" xfId="20101" xr:uid="{FF19E775-EEB0-4A0A-A778-29E01B8F0A98}"/>
    <cellStyle name="Normal 10 22 4 3" xfId="6174" xr:uid="{B70289A3-99F9-4A53-83E6-A31465113342}"/>
    <cellStyle name="Normal 10 22 4 3 2" xfId="6175" xr:uid="{1C89D38F-F028-4D57-A010-A900987B3541}"/>
    <cellStyle name="Normal 10 22 4 3 2 2" xfId="47317" xr:uid="{CBE9393A-6914-4A74-B2C4-DF96426B9C53}"/>
    <cellStyle name="Normal 10 22 4 3 2 3" xfId="33667" xr:uid="{D3542678-8415-4E3D-9AFF-3B5F932907A1}"/>
    <cellStyle name="Normal 10 22 4 3 2 4" xfId="20104" xr:uid="{B2D476F4-2A58-4BE8-BF9B-6A617C79E8AE}"/>
    <cellStyle name="Normal 10 22 4 3 3" xfId="47316" xr:uid="{F74CF73F-C340-4B4D-8083-14A143EA147F}"/>
    <cellStyle name="Normal 10 22 4 3 4" xfId="33666" xr:uid="{CA17B41C-8F49-4A38-8C6B-1BAEC12D7485}"/>
    <cellStyle name="Normal 10 22 4 3 5" xfId="20103" xr:uid="{0F674589-B1C8-4FBA-88A6-102A1D73F905}"/>
    <cellStyle name="Normal 10 22 4 4" xfId="6176" xr:uid="{A27ADDE2-7262-4164-A789-DBBC051CAD60}"/>
    <cellStyle name="Normal 10 22 4 4 2" xfId="47318" xr:uid="{3AA79D4E-987C-43BE-9728-062B758C4757}"/>
    <cellStyle name="Normal 10 22 4 4 3" xfId="33668" xr:uid="{09AEB581-B046-4813-B0B9-E7A02D057B87}"/>
    <cellStyle name="Normal 10 22 4 4 4" xfId="20105" xr:uid="{AAF9F803-3889-4CC9-A3CE-63FE37E4DCE9}"/>
    <cellStyle name="Normal 10 22 4 5" xfId="47313" xr:uid="{47E52956-13A4-491B-AB0F-A8DD286AB0E9}"/>
    <cellStyle name="Normal 10 22 4 6" xfId="33663" xr:uid="{C5B1ECFB-E3E1-4E8B-B988-B24D1AAF32A8}"/>
    <cellStyle name="Normal 10 22 4 7" xfId="20100" xr:uid="{725F4154-498C-4D11-8949-57F604233797}"/>
    <cellStyle name="Normal 10 22 5" xfId="6177" xr:uid="{EFD9D426-FA01-4A9B-A45E-0BB570183897}"/>
    <cellStyle name="Normal 10 22 5 2" xfId="6178" xr:uid="{036EAAFC-6D18-442E-8261-CC5E1A8483AA}"/>
    <cellStyle name="Normal 10 22 5 2 2" xfId="6179" xr:uid="{E71437FE-617B-4B6E-950D-66A46061FA78}"/>
    <cellStyle name="Normal 10 22 5 2 2 2" xfId="47321" xr:uid="{E3DECB2C-F0BD-40C5-97AF-C64E4C59E6C5}"/>
    <cellStyle name="Normal 10 22 5 2 2 3" xfId="33671" xr:uid="{0DC02DAC-3383-489E-A725-8CE5B2759A93}"/>
    <cellStyle name="Normal 10 22 5 2 2 4" xfId="20108" xr:uid="{D7198146-5309-442E-8039-4795B180FD59}"/>
    <cellStyle name="Normal 10 22 5 2 3" xfId="47320" xr:uid="{3111E265-0BFC-46D5-9C34-B6FF2ECEA943}"/>
    <cellStyle name="Normal 10 22 5 2 4" xfId="33670" xr:uid="{EF3C8CAE-A416-4042-9C6F-834598EE0FC7}"/>
    <cellStyle name="Normal 10 22 5 2 5" xfId="20107" xr:uid="{7BF1B251-1F92-492D-B191-BB78CB1FA044}"/>
    <cellStyle name="Normal 10 22 5 3" xfId="6180" xr:uid="{D29F7411-B176-4D4A-AEAC-4F557BB9BC24}"/>
    <cellStyle name="Normal 10 22 5 3 2" xfId="6181" xr:uid="{50F2FE9D-71D3-4478-89A8-EFCD9C1B1D34}"/>
    <cellStyle name="Normal 10 22 5 3 2 2" xfId="47323" xr:uid="{DD49A627-A2A0-4220-8798-EAAC72C245A7}"/>
    <cellStyle name="Normal 10 22 5 3 2 3" xfId="33673" xr:uid="{CFA32095-9992-4366-97C9-AE22CAF58451}"/>
    <cellStyle name="Normal 10 22 5 3 2 4" xfId="20110" xr:uid="{E882FE1E-B238-406C-B058-2E1AAD7EB12B}"/>
    <cellStyle name="Normal 10 22 5 3 3" xfId="47322" xr:uid="{991E43B9-8D8D-412E-9A27-11885D63AED9}"/>
    <cellStyle name="Normal 10 22 5 3 4" xfId="33672" xr:uid="{B8D4DD83-5E32-4DD8-B828-456C23798572}"/>
    <cellStyle name="Normal 10 22 5 3 5" xfId="20109" xr:uid="{5EFCAC51-87A3-44CD-9ABF-175872DE6E71}"/>
    <cellStyle name="Normal 10 22 5 4" xfId="6182" xr:uid="{9415354C-39FC-4BD8-9621-5E587D54C17C}"/>
    <cellStyle name="Normal 10 22 5 4 2" xfId="47324" xr:uid="{A14070DE-09A3-4DA5-9A08-E946A7C18919}"/>
    <cellStyle name="Normal 10 22 5 4 3" xfId="33674" xr:uid="{C9610BD8-8038-480C-96FE-C69A5EEA1968}"/>
    <cellStyle name="Normal 10 22 5 4 4" xfId="20111" xr:uid="{24879C80-464B-4441-90F5-E539FD8B9F74}"/>
    <cellStyle name="Normal 10 22 5 5" xfId="47319" xr:uid="{BF7F740B-2E7A-455B-A842-98122130FE55}"/>
    <cellStyle name="Normal 10 22 5 6" xfId="33669" xr:uid="{6AC84C36-107A-4ECD-97D5-59EAC697983B}"/>
    <cellStyle name="Normal 10 22 5 7" xfId="20106" xr:uid="{E315A119-BEFC-40D5-812D-1AA6F427BC47}"/>
    <cellStyle name="Normal 10 22 6" xfId="6183" xr:uid="{47E705D6-96B3-448B-B0A7-F313B6835F56}"/>
    <cellStyle name="Normal 10 22 6 2" xfId="6184" xr:uid="{14B32410-E4C0-4B73-B4F9-BFF3A39A9C42}"/>
    <cellStyle name="Normal 10 22 6 2 2" xfId="47326" xr:uid="{D22C4675-AC42-4055-A03E-28F01525D265}"/>
    <cellStyle name="Normal 10 22 6 2 3" xfId="33676" xr:uid="{B324C207-B47B-4981-B909-7925EA244FF2}"/>
    <cellStyle name="Normal 10 22 6 2 4" xfId="20113" xr:uid="{4A1773A4-3F21-4F24-9C63-FA07C818996D}"/>
    <cellStyle name="Normal 10 22 6 3" xfId="47325" xr:uid="{CAE36698-74EC-4983-A304-D9AA4EA4A627}"/>
    <cellStyle name="Normal 10 22 6 4" xfId="33675" xr:uid="{E5B2455A-9750-42FD-9E2C-74CE8F33CDEF}"/>
    <cellStyle name="Normal 10 22 6 5" xfId="20112" xr:uid="{25D63458-65A7-4340-A6C8-F9E20F0A73CD}"/>
    <cellStyle name="Normal 10 22 7" xfId="6185" xr:uid="{05E9FD8F-191B-4DB5-9340-5223F33B04D8}"/>
    <cellStyle name="Normal 10 22 7 2" xfId="6186" xr:uid="{04EC38D4-CAEF-47A6-865C-884E51139548}"/>
    <cellStyle name="Normal 10 22 7 2 2" xfId="47328" xr:uid="{55DA528B-CA87-499D-8EF3-66272C06A133}"/>
    <cellStyle name="Normal 10 22 7 2 3" xfId="33678" xr:uid="{C0133D28-3535-4557-839B-9D5E077C305C}"/>
    <cellStyle name="Normal 10 22 7 2 4" xfId="20115" xr:uid="{9D2D84F7-CF67-4A8B-8A90-E53DF616ABE1}"/>
    <cellStyle name="Normal 10 22 7 3" xfId="47327" xr:uid="{923E85DF-0288-4A0A-858E-279D8E519DD1}"/>
    <cellStyle name="Normal 10 22 7 4" xfId="33677" xr:uid="{9F08693F-0D19-49DC-90DE-DAEB1FC2A210}"/>
    <cellStyle name="Normal 10 22 7 5" xfId="20114" xr:uid="{3588B92E-7632-4AC2-864A-BB4D0349E843}"/>
    <cellStyle name="Normal 10 22 8" xfId="6187" xr:uid="{722DEBCE-21B2-4D83-BBB3-5CCFFB466D80}"/>
    <cellStyle name="Normal 10 22 8 2" xfId="47329" xr:uid="{5AC6A3C6-10AB-4C15-A1B6-05B6717DBE62}"/>
    <cellStyle name="Normal 10 22 8 3" xfId="33679" xr:uid="{F3BAF210-3E87-4B1A-B898-637D219F3F11}"/>
    <cellStyle name="Normal 10 22 8 4" xfId="20116" xr:uid="{51362B87-EEA9-4E58-BE3F-71ADB9244E30}"/>
    <cellStyle name="Normal 10 22 9" xfId="47294" xr:uid="{6999CC76-7513-47CE-96B0-6E8F83D5FB2D}"/>
    <cellStyle name="Normal 10 23" xfId="6188" xr:uid="{61A8ABC4-62F9-4655-A889-C30AF9247D5A}"/>
    <cellStyle name="Normal 10 23 10" xfId="33680" xr:uid="{E5F09A62-3AFA-49E7-A8DF-C8AC6D27C6C9}"/>
    <cellStyle name="Normal 10 23 11" xfId="20117" xr:uid="{184D223A-9E3D-4288-A9F9-EEAB6CE0349F}"/>
    <cellStyle name="Normal 10 23 2" xfId="6189" xr:uid="{C05134D0-29F3-4BC4-8E94-330DB132C9CE}"/>
    <cellStyle name="Normal 10 23 2 2" xfId="6190" xr:uid="{4E15D7FE-EE38-4BB3-BA2A-7EB86009CB5C}"/>
    <cellStyle name="Normal 10 23 2 2 2" xfId="6191" xr:uid="{19628A4D-EC98-4C63-AE17-C5C7E513DA26}"/>
    <cellStyle name="Normal 10 23 2 2 2 2" xfId="6192" xr:uid="{9A932898-68E6-4C00-B95C-F088BC0D708E}"/>
    <cellStyle name="Normal 10 23 2 2 2 2 2" xfId="47334" xr:uid="{B0247834-6E9B-4426-8493-53F7C5EBC402}"/>
    <cellStyle name="Normal 10 23 2 2 2 2 3" xfId="33684" xr:uid="{467026E4-567B-434E-947F-F0FA659DA642}"/>
    <cellStyle name="Normal 10 23 2 2 2 2 4" xfId="20121" xr:uid="{145D023F-350D-4170-97FF-F154584E2038}"/>
    <cellStyle name="Normal 10 23 2 2 2 3" xfId="47333" xr:uid="{7F433F23-2052-429C-8D01-61271387701D}"/>
    <cellStyle name="Normal 10 23 2 2 2 4" xfId="33683" xr:uid="{EF1C269E-C3F9-44F7-9F4D-1C1F4CEF8D2A}"/>
    <cellStyle name="Normal 10 23 2 2 2 5" xfId="20120" xr:uid="{38F9D829-0B76-4C27-98FE-E2D643AAFDF5}"/>
    <cellStyle name="Normal 10 23 2 2 3" xfId="6193" xr:uid="{C34E4177-46B1-4E70-AC2E-2CEBE4317BC2}"/>
    <cellStyle name="Normal 10 23 2 2 3 2" xfId="6194" xr:uid="{82F89B92-5927-4BD3-86A3-953DA963495F}"/>
    <cellStyle name="Normal 10 23 2 2 3 2 2" xfId="47336" xr:uid="{F063B5C8-057E-432D-BA1C-613EF7C9F7A8}"/>
    <cellStyle name="Normal 10 23 2 2 3 2 3" xfId="33686" xr:uid="{1E9CC7A0-83C8-4F62-82C7-374B9B3F1144}"/>
    <cellStyle name="Normal 10 23 2 2 3 2 4" xfId="20123" xr:uid="{E768F532-A1C5-4B43-B47E-7BA7C31A09D5}"/>
    <cellStyle name="Normal 10 23 2 2 3 3" xfId="47335" xr:uid="{EA84A9AF-2B56-4BAA-B212-FD67D3DF15D7}"/>
    <cellStyle name="Normal 10 23 2 2 3 4" xfId="33685" xr:uid="{475C0E50-4162-4EFF-8CCC-3DEB4AA1E3B2}"/>
    <cellStyle name="Normal 10 23 2 2 3 5" xfId="20122" xr:uid="{014DAE59-1760-4677-B8DB-EB894E2F3611}"/>
    <cellStyle name="Normal 10 23 2 2 4" xfId="6195" xr:uid="{8231D79D-A2EF-494E-B603-976CFBFE8D7E}"/>
    <cellStyle name="Normal 10 23 2 2 4 2" xfId="47337" xr:uid="{7C3BD4D7-18F7-4B99-9713-D34C75B44565}"/>
    <cellStyle name="Normal 10 23 2 2 4 3" xfId="33687" xr:uid="{7282337C-FA69-422D-865F-19728C7B6BFC}"/>
    <cellStyle name="Normal 10 23 2 2 4 4" xfId="20124" xr:uid="{3F3B1E6E-2145-44A5-B7A9-AA1F7F7C5243}"/>
    <cellStyle name="Normal 10 23 2 2 5" xfId="47332" xr:uid="{16EF6A5A-DBBE-4D32-ABC4-ED86B4394665}"/>
    <cellStyle name="Normal 10 23 2 2 6" xfId="33682" xr:uid="{EE241DD8-8402-4EA1-A59A-2061321B1C76}"/>
    <cellStyle name="Normal 10 23 2 2 7" xfId="20119" xr:uid="{79C92018-363A-4375-8BE1-2348FA0CA516}"/>
    <cellStyle name="Normal 10 23 2 3" xfId="6196" xr:uid="{7EC8C4E4-F7BD-44B4-8115-E22C74008AD7}"/>
    <cellStyle name="Normal 10 23 2 3 2" xfId="6197" xr:uid="{384A3029-4B49-4291-95BC-CC87C35CD75A}"/>
    <cellStyle name="Normal 10 23 2 3 2 2" xfId="47339" xr:uid="{CF776F65-CD3A-43F4-BBFD-3AE46562F692}"/>
    <cellStyle name="Normal 10 23 2 3 2 3" xfId="33689" xr:uid="{E61C8ECD-AEC2-4F8C-B2C9-F21253788645}"/>
    <cellStyle name="Normal 10 23 2 3 2 4" xfId="20126" xr:uid="{2CC1A4C1-2FC2-4E25-AE46-1D8219751E2D}"/>
    <cellStyle name="Normal 10 23 2 3 3" xfId="47338" xr:uid="{B8682FD9-FFF0-43B9-BB6C-97C2842F8962}"/>
    <cellStyle name="Normal 10 23 2 3 4" xfId="33688" xr:uid="{856848A4-BB93-4A77-879D-5E2D03FC0469}"/>
    <cellStyle name="Normal 10 23 2 3 5" xfId="20125" xr:uid="{B30A8A6F-BBA9-44CE-9E36-4AA27AF74F56}"/>
    <cellStyle name="Normal 10 23 2 4" xfId="6198" xr:uid="{B11D654F-CADF-4F50-9F7E-55585486C448}"/>
    <cellStyle name="Normal 10 23 2 4 2" xfId="6199" xr:uid="{3D250894-D5A8-4FD5-92D5-1AC7566858C0}"/>
    <cellStyle name="Normal 10 23 2 4 2 2" xfId="47341" xr:uid="{3CF5AD18-87E1-4021-B743-E09B737B7FA8}"/>
    <cellStyle name="Normal 10 23 2 4 2 3" xfId="33691" xr:uid="{546B4B8B-5397-453D-9C57-367BD1330FEA}"/>
    <cellStyle name="Normal 10 23 2 4 2 4" xfId="20128" xr:uid="{64E571BE-C416-4F29-A02F-E7F9EE36B637}"/>
    <cellStyle name="Normal 10 23 2 4 3" xfId="47340" xr:uid="{8018500C-C63D-4D9F-BE04-CFB79C476149}"/>
    <cellStyle name="Normal 10 23 2 4 4" xfId="33690" xr:uid="{8DDBC4E3-DFE3-4EEE-9B9A-2A99144C493D}"/>
    <cellStyle name="Normal 10 23 2 4 5" xfId="20127" xr:uid="{8897E983-0028-4926-8BE5-829F3E0BD775}"/>
    <cellStyle name="Normal 10 23 2 5" xfId="6200" xr:uid="{68458BF1-2402-4116-938F-62FF35D1D829}"/>
    <cellStyle name="Normal 10 23 2 5 2" xfId="47342" xr:uid="{08B29534-6F7F-4B55-8CD7-E067E9A660B6}"/>
    <cellStyle name="Normal 10 23 2 5 3" xfId="33692" xr:uid="{73E321C7-75BC-4873-AA7B-A83BDDD91D57}"/>
    <cellStyle name="Normal 10 23 2 5 4" xfId="20129" xr:uid="{66C90816-F818-4ECD-9E4E-2258A870C040}"/>
    <cellStyle name="Normal 10 23 2 6" xfId="47331" xr:uid="{59B45517-80F3-4C4C-B9A0-08A31E62F28E}"/>
    <cellStyle name="Normal 10 23 2 7" xfId="33681" xr:uid="{21F4B2DE-E436-49F8-9E00-08D69D8EEDF7}"/>
    <cellStyle name="Normal 10 23 2 8" xfId="20118" xr:uid="{096F25AD-2808-4AB4-A679-91107D244132}"/>
    <cellStyle name="Normal 10 23 3" xfId="6201" xr:uid="{51D155DB-E7CF-4082-BB49-0059BC99AEBB}"/>
    <cellStyle name="Normal 10 23 3 2" xfId="6202" xr:uid="{4802468D-7BD9-4C6B-B04D-54ED62297BCF}"/>
    <cellStyle name="Normal 10 23 3 2 2" xfId="6203" xr:uid="{0A25C517-32CF-454B-8AEA-50EF818529F6}"/>
    <cellStyle name="Normal 10 23 3 2 2 2" xfId="47345" xr:uid="{61D2A1C1-3581-4444-9B28-0CFF48A63114}"/>
    <cellStyle name="Normal 10 23 3 2 2 3" xfId="33695" xr:uid="{BC52CF7F-017B-43C6-8566-8833D6C25464}"/>
    <cellStyle name="Normal 10 23 3 2 2 4" xfId="20132" xr:uid="{D226C63C-AD4C-495B-B0EC-6FF27C72B605}"/>
    <cellStyle name="Normal 10 23 3 2 3" xfId="47344" xr:uid="{FD00CF00-1F8A-4505-92A9-0A7CC4B1BE78}"/>
    <cellStyle name="Normal 10 23 3 2 4" xfId="33694" xr:uid="{1EC95461-DB0E-4C54-94BC-F40EDCBC69C9}"/>
    <cellStyle name="Normal 10 23 3 2 5" xfId="20131" xr:uid="{5DE069F0-8256-4BFD-B919-6DE8D406BA18}"/>
    <cellStyle name="Normal 10 23 3 3" xfId="6204" xr:uid="{77302E39-4ED2-42F8-B2C0-2A3659ADFAC8}"/>
    <cellStyle name="Normal 10 23 3 3 2" xfId="6205" xr:uid="{2EBE809C-B132-4A56-9EB4-A7F3C52D7283}"/>
    <cellStyle name="Normal 10 23 3 3 2 2" xfId="47347" xr:uid="{4146C038-1169-42AA-B583-9733CB3DDB2B}"/>
    <cellStyle name="Normal 10 23 3 3 2 3" xfId="33697" xr:uid="{B6070038-F559-4410-B8BF-B677451AD4BF}"/>
    <cellStyle name="Normal 10 23 3 3 2 4" xfId="20134" xr:uid="{5241F377-442B-404E-B973-4A8E16AC3E36}"/>
    <cellStyle name="Normal 10 23 3 3 3" xfId="47346" xr:uid="{CD076E9C-1A8F-4517-809A-02DE5009C63E}"/>
    <cellStyle name="Normal 10 23 3 3 4" xfId="33696" xr:uid="{77D4143B-D220-4EC1-A255-4CDACAB3F4A5}"/>
    <cellStyle name="Normal 10 23 3 3 5" xfId="20133" xr:uid="{1B17C689-6030-479D-B363-0CA69840755C}"/>
    <cellStyle name="Normal 10 23 3 4" xfId="6206" xr:uid="{FEA4CE0D-8F06-4D98-82BF-F3C1E2F679EF}"/>
    <cellStyle name="Normal 10 23 3 4 2" xfId="47348" xr:uid="{7A822E80-282E-4B75-BEFD-6952EFA381CE}"/>
    <cellStyle name="Normal 10 23 3 4 3" xfId="33698" xr:uid="{D8AD49A1-D3EF-4F08-B782-F683A15E2692}"/>
    <cellStyle name="Normal 10 23 3 4 4" xfId="20135" xr:uid="{B716C7D8-6A0D-45F6-98C2-E0DDAC9E8152}"/>
    <cellStyle name="Normal 10 23 3 5" xfId="47343" xr:uid="{6701802F-582C-46BF-835A-FDE152D65DBE}"/>
    <cellStyle name="Normal 10 23 3 6" xfId="33693" xr:uid="{66F8A430-8240-4BD8-8363-42D2DCF1D7FE}"/>
    <cellStyle name="Normal 10 23 3 7" xfId="20130" xr:uid="{36D93E61-72CC-4BCC-9527-E99488937EA5}"/>
    <cellStyle name="Normal 10 23 4" xfId="6207" xr:uid="{7722EE8C-367F-4279-AF33-2DA427739DD2}"/>
    <cellStyle name="Normal 10 23 4 2" xfId="6208" xr:uid="{742D74FC-0422-431C-8C20-A712E968F4F3}"/>
    <cellStyle name="Normal 10 23 4 2 2" xfId="6209" xr:uid="{1884EBE9-5519-4654-AB85-BA56D6A36951}"/>
    <cellStyle name="Normal 10 23 4 2 2 2" xfId="47351" xr:uid="{1CC5C342-0F21-479E-BD36-A976F49BD9A9}"/>
    <cellStyle name="Normal 10 23 4 2 2 3" xfId="33701" xr:uid="{427AB3A9-BA58-42F2-A2BF-F47FCA1FAB45}"/>
    <cellStyle name="Normal 10 23 4 2 2 4" xfId="20138" xr:uid="{B775E149-0D93-45CB-BCB4-0961746B12E6}"/>
    <cellStyle name="Normal 10 23 4 2 3" xfId="47350" xr:uid="{5366D285-991C-48BA-BC5D-18046A3E6420}"/>
    <cellStyle name="Normal 10 23 4 2 4" xfId="33700" xr:uid="{62B559BD-E93D-4982-8816-0767997510D2}"/>
    <cellStyle name="Normal 10 23 4 2 5" xfId="20137" xr:uid="{B57B52AD-AADA-4FA1-BCCB-5B4D0E682D04}"/>
    <cellStyle name="Normal 10 23 4 3" xfId="6210" xr:uid="{C8B2FF1E-99DB-46BC-80D9-28365B0FEC3F}"/>
    <cellStyle name="Normal 10 23 4 3 2" xfId="6211" xr:uid="{8979733D-03B0-4278-8F4E-6084B2CC3D7A}"/>
    <cellStyle name="Normal 10 23 4 3 2 2" xfId="47353" xr:uid="{83550074-74FC-46A8-9968-DAF1FF0B2095}"/>
    <cellStyle name="Normal 10 23 4 3 2 3" xfId="33703" xr:uid="{FB8E7907-55ED-4AE9-A5D7-C8106073EBFD}"/>
    <cellStyle name="Normal 10 23 4 3 2 4" xfId="20140" xr:uid="{571AEA7A-3423-4686-89FD-72A1CD4498C0}"/>
    <cellStyle name="Normal 10 23 4 3 3" xfId="47352" xr:uid="{0AD0FDEF-3C34-4DA1-B36F-BE36C4EEE6F8}"/>
    <cellStyle name="Normal 10 23 4 3 4" xfId="33702" xr:uid="{1514B6CA-148F-4890-8386-1B090BA2B6CF}"/>
    <cellStyle name="Normal 10 23 4 3 5" xfId="20139" xr:uid="{7BE58855-725D-46DC-A3F1-4146E6408110}"/>
    <cellStyle name="Normal 10 23 4 4" xfId="6212" xr:uid="{5A3BDC94-78EC-4C36-8866-18565B513777}"/>
    <cellStyle name="Normal 10 23 4 4 2" xfId="47354" xr:uid="{C9748256-159E-42DC-8271-AEF60798633B}"/>
    <cellStyle name="Normal 10 23 4 4 3" xfId="33704" xr:uid="{9888FD68-08AF-4787-B466-E38B5AF687E3}"/>
    <cellStyle name="Normal 10 23 4 4 4" xfId="20141" xr:uid="{2E75988E-37EE-4DF2-A1DC-B9F7AAFDA78C}"/>
    <cellStyle name="Normal 10 23 4 5" xfId="47349" xr:uid="{113CB56B-6277-4328-8033-AD842ECEBB46}"/>
    <cellStyle name="Normal 10 23 4 6" xfId="33699" xr:uid="{C06753A9-9BCA-42C5-92A8-E155E03706B3}"/>
    <cellStyle name="Normal 10 23 4 7" xfId="20136" xr:uid="{6AEBC325-764E-431D-95A8-A689C675E6F0}"/>
    <cellStyle name="Normal 10 23 5" xfId="6213" xr:uid="{D3692776-9EDB-4F61-A34B-D64BE5C3F0C4}"/>
    <cellStyle name="Normal 10 23 5 2" xfId="6214" xr:uid="{0A0C6340-CD14-4983-ABEC-F14209555F41}"/>
    <cellStyle name="Normal 10 23 5 2 2" xfId="6215" xr:uid="{53A07825-7AD8-4C87-802D-0D015988D9AE}"/>
    <cellStyle name="Normal 10 23 5 2 2 2" xfId="47357" xr:uid="{3E818A86-63D9-40D3-A309-4F73A7F29F7D}"/>
    <cellStyle name="Normal 10 23 5 2 2 3" xfId="33707" xr:uid="{2121653E-B195-4682-A81D-44B5B1BF8BF7}"/>
    <cellStyle name="Normal 10 23 5 2 2 4" xfId="20144" xr:uid="{9A578212-AD33-4191-B672-27BC7A7A67D0}"/>
    <cellStyle name="Normal 10 23 5 2 3" xfId="47356" xr:uid="{B7007709-F899-4DF4-990A-48CDFBF83282}"/>
    <cellStyle name="Normal 10 23 5 2 4" xfId="33706" xr:uid="{CE1D3889-9E51-482A-BAAE-5FC1FE023E4B}"/>
    <cellStyle name="Normal 10 23 5 2 5" xfId="20143" xr:uid="{4EF6BEF5-BF47-4B1E-B6AA-38E2968F55E4}"/>
    <cellStyle name="Normal 10 23 5 3" xfId="6216" xr:uid="{FB5B774E-0A06-4A84-96DF-E0EA7E61DB7A}"/>
    <cellStyle name="Normal 10 23 5 3 2" xfId="6217" xr:uid="{C9458B2C-8779-439C-BA28-71B75D99C0AF}"/>
    <cellStyle name="Normal 10 23 5 3 2 2" xfId="47359" xr:uid="{00C1E81B-72B0-40E2-9858-6ACD77D12EDA}"/>
    <cellStyle name="Normal 10 23 5 3 2 3" xfId="33709" xr:uid="{F278E924-1362-415B-9352-170883A73034}"/>
    <cellStyle name="Normal 10 23 5 3 2 4" xfId="20146" xr:uid="{2498E79D-CADE-4E28-A1E9-C5ECB51108AE}"/>
    <cellStyle name="Normal 10 23 5 3 3" xfId="47358" xr:uid="{113B6B45-5652-486E-AAAC-62F5C5CB95BB}"/>
    <cellStyle name="Normal 10 23 5 3 4" xfId="33708" xr:uid="{780C9C5E-0104-4BA2-B459-3141324DA308}"/>
    <cellStyle name="Normal 10 23 5 3 5" xfId="20145" xr:uid="{62388BAD-E003-4058-98D8-295D7C77F490}"/>
    <cellStyle name="Normal 10 23 5 4" xfId="6218" xr:uid="{8265B1E5-7D24-44E6-97B8-7E3BC007E42A}"/>
    <cellStyle name="Normal 10 23 5 4 2" xfId="47360" xr:uid="{08AA0E35-F2A1-4CF2-A9DE-99D95C931642}"/>
    <cellStyle name="Normal 10 23 5 4 3" xfId="33710" xr:uid="{14062871-F2FA-491E-B509-40D451BB05BB}"/>
    <cellStyle name="Normal 10 23 5 4 4" xfId="20147" xr:uid="{739574BD-B98E-4F23-9A43-3727A6E082D7}"/>
    <cellStyle name="Normal 10 23 5 5" xfId="47355" xr:uid="{032829C2-FA3D-40AD-BA03-328822B39F82}"/>
    <cellStyle name="Normal 10 23 5 6" xfId="33705" xr:uid="{0633D433-FEB4-4C87-A6D4-DDA4021DB564}"/>
    <cellStyle name="Normal 10 23 5 7" xfId="20142" xr:uid="{6A69F848-D593-4903-ABB2-388E2F32DC5A}"/>
    <cellStyle name="Normal 10 23 6" xfId="6219" xr:uid="{544A022E-178A-45F9-874C-1333C05E8227}"/>
    <cellStyle name="Normal 10 23 6 2" xfId="6220" xr:uid="{F70E6675-B980-4FAA-9F83-17B4D020FBA1}"/>
    <cellStyle name="Normal 10 23 6 2 2" xfId="47362" xr:uid="{D229A0B9-5FCF-4A47-B583-3375403632BF}"/>
    <cellStyle name="Normal 10 23 6 2 3" xfId="33712" xr:uid="{1DC98063-1D00-4059-91EF-16E9AA3063EF}"/>
    <cellStyle name="Normal 10 23 6 2 4" xfId="20149" xr:uid="{D3B745B6-B150-45BB-BA14-57A35F1F3681}"/>
    <cellStyle name="Normal 10 23 6 3" xfId="47361" xr:uid="{57F429C9-C971-4A5A-91B1-3693A7A9C2DC}"/>
    <cellStyle name="Normal 10 23 6 4" xfId="33711" xr:uid="{1C409123-B6B8-441A-A8C2-55D3A5751C66}"/>
    <cellStyle name="Normal 10 23 6 5" xfId="20148" xr:uid="{AC283B65-1417-46C5-9DC5-1B643C780CFF}"/>
    <cellStyle name="Normal 10 23 7" xfId="6221" xr:uid="{7AAB8151-B4D1-4DFD-B17B-9927FD2EF3CF}"/>
    <cellStyle name="Normal 10 23 7 2" xfId="6222" xr:uid="{0BF0AD34-933D-4939-9217-3749910B905D}"/>
    <cellStyle name="Normal 10 23 7 2 2" xfId="47364" xr:uid="{4E914100-6D00-4B1C-B345-3235290555EA}"/>
    <cellStyle name="Normal 10 23 7 2 3" xfId="33714" xr:uid="{89344CE1-851E-490A-9B1E-54104613CC7A}"/>
    <cellStyle name="Normal 10 23 7 2 4" xfId="20151" xr:uid="{29316EDC-AC03-498D-B737-F66A797D3333}"/>
    <cellStyle name="Normal 10 23 7 3" xfId="47363" xr:uid="{BDB79856-6CF2-46BE-AE27-5ADF653BA8D6}"/>
    <cellStyle name="Normal 10 23 7 4" xfId="33713" xr:uid="{D403E3A6-88D4-42EF-862D-92E8436D0B64}"/>
    <cellStyle name="Normal 10 23 7 5" xfId="20150" xr:uid="{529CA10F-EB39-4D94-86B7-9DE69B48B724}"/>
    <cellStyle name="Normal 10 23 8" xfId="6223" xr:uid="{BB90D03E-360F-4A0D-BD88-8950721EFCCB}"/>
    <cellStyle name="Normal 10 23 8 2" xfId="47365" xr:uid="{082739F8-05F7-4B71-850A-C4BC94686F87}"/>
    <cellStyle name="Normal 10 23 8 3" xfId="33715" xr:uid="{79F6BC8C-696C-423B-995A-94AA8EA7507B}"/>
    <cellStyle name="Normal 10 23 8 4" xfId="20152" xr:uid="{7A6D8A20-CDE9-47AF-AF22-88C9A03DA9E8}"/>
    <cellStyle name="Normal 10 23 9" xfId="47330" xr:uid="{1EB21C88-4894-4ADE-8359-23E2E73D69D9}"/>
    <cellStyle name="Normal 10 24" xfId="6224" xr:uid="{DC38A28C-4C2B-4487-8B78-35278676384A}"/>
    <cellStyle name="Normal 10 24 10" xfId="6225" xr:uid="{606BB11E-5418-435D-A12D-38E4C368880A}"/>
    <cellStyle name="Normal 10 24 10 2" xfId="6226" xr:uid="{2E67CB4C-F084-4C29-8314-B317DD31B568}"/>
    <cellStyle name="Normal 10 24 10 2 2" xfId="6227" xr:uid="{F73AA75B-5F23-4D2D-B4AB-8E85374992D6}"/>
    <cellStyle name="Normal 10 24 10 2 2 2" xfId="47369" xr:uid="{97181FCF-6112-4BAD-B25A-C9DF56DA6012}"/>
    <cellStyle name="Normal 10 24 10 2 2 3" xfId="33719" xr:uid="{1CFF963E-166E-448D-9EA9-38A09DFCBF1F}"/>
    <cellStyle name="Normal 10 24 10 2 2 4" xfId="20156" xr:uid="{EDEBA465-048F-4185-9071-8DE82587E937}"/>
    <cellStyle name="Normal 10 24 10 2 3" xfId="47368" xr:uid="{CFD11428-87AE-483C-BCF6-79C0CEE26794}"/>
    <cellStyle name="Normal 10 24 10 2 4" xfId="33718" xr:uid="{5B2E52A2-FE80-40F1-A089-249CA8994EAD}"/>
    <cellStyle name="Normal 10 24 10 2 5" xfId="20155" xr:uid="{26BE0F73-8FE2-4F0E-8CB8-A2E34202EB9B}"/>
    <cellStyle name="Normal 10 24 10 3" xfId="6228" xr:uid="{9716F4AE-0820-466D-884A-AB7D8831C477}"/>
    <cellStyle name="Normal 10 24 10 3 2" xfId="6229" xr:uid="{027BB1E6-6C82-4258-A8EE-F9AF5900BF55}"/>
    <cellStyle name="Normal 10 24 10 3 2 2" xfId="47371" xr:uid="{BC8A0A2B-FC64-4C09-8BA9-2D620A60673C}"/>
    <cellStyle name="Normal 10 24 10 3 2 3" xfId="33721" xr:uid="{64DE53AA-6C22-45BA-A7F2-6CC50E16BE64}"/>
    <cellStyle name="Normal 10 24 10 3 2 4" xfId="20158" xr:uid="{870F91B4-C5FB-4F9B-BB22-D7E9A39D29FE}"/>
    <cellStyle name="Normal 10 24 10 3 3" xfId="47370" xr:uid="{2CEE7AC0-B2A8-4D7B-96A8-9673657C3AE1}"/>
    <cellStyle name="Normal 10 24 10 3 4" xfId="33720" xr:uid="{A8CA82F0-E6D1-4141-AF93-9F9F1CA856EC}"/>
    <cellStyle name="Normal 10 24 10 3 5" xfId="20157" xr:uid="{ECFBD4FA-CAB3-427C-8B75-962D1D327577}"/>
    <cellStyle name="Normal 10 24 10 4" xfId="6230" xr:uid="{77D307AD-0082-4F83-A2F7-D420B3067EFE}"/>
    <cellStyle name="Normal 10 24 10 4 2" xfId="47372" xr:uid="{F6D52A3F-CAE3-4076-8AA8-BAA4188FD38B}"/>
    <cellStyle name="Normal 10 24 10 4 3" xfId="33722" xr:uid="{5AF77CCE-84A2-4EE9-9794-83FE9852A3CD}"/>
    <cellStyle name="Normal 10 24 10 4 4" xfId="20159" xr:uid="{ABA3616C-3F1E-464C-BE3A-6BD434B5AAB5}"/>
    <cellStyle name="Normal 10 24 10 5" xfId="47367" xr:uid="{3E6943D4-5100-4BE2-86FE-43A40B0D1A2C}"/>
    <cellStyle name="Normal 10 24 10 6" xfId="33717" xr:uid="{AEF339EE-0B66-4806-ADEA-A53C64CB3434}"/>
    <cellStyle name="Normal 10 24 10 7" xfId="20154" xr:uid="{CF01F068-1ACA-4BD7-9BDF-6EBEE7D94375}"/>
    <cellStyle name="Normal 10 24 11" xfId="6231" xr:uid="{136EB49E-37C2-4527-878A-C116F8D00946}"/>
    <cellStyle name="Normal 10 24 11 2" xfId="6232" xr:uid="{24CAE5AF-9901-4C09-AA3C-CBA6499E072B}"/>
    <cellStyle name="Normal 10 24 11 2 2" xfId="6233" xr:uid="{D9C2E0C2-8CEB-4308-9856-85910EB8E2E0}"/>
    <cellStyle name="Normal 10 24 11 2 2 2" xfId="47375" xr:uid="{FE0CFAA9-47E5-41DE-955A-5DDD6CA3FC58}"/>
    <cellStyle name="Normal 10 24 11 2 2 3" xfId="33725" xr:uid="{D8469EF6-AFA1-41BA-8003-FDCFDEA748D4}"/>
    <cellStyle name="Normal 10 24 11 2 2 4" xfId="20162" xr:uid="{9BB8F39C-9E10-4FA0-B59B-E51BD15ADAA6}"/>
    <cellStyle name="Normal 10 24 11 2 3" xfId="47374" xr:uid="{A066DD00-19E4-42E8-B0AC-168E5B663934}"/>
    <cellStyle name="Normal 10 24 11 2 4" xfId="33724" xr:uid="{618D6F1D-A21A-482C-9290-8712E591CB49}"/>
    <cellStyle name="Normal 10 24 11 2 5" xfId="20161" xr:uid="{38DE0EAA-422E-4D45-8914-D28B7D6EEDCC}"/>
    <cellStyle name="Normal 10 24 11 3" xfId="6234" xr:uid="{410F8626-5EB5-4901-8980-C1F8A0B8B572}"/>
    <cellStyle name="Normal 10 24 11 3 2" xfId="6235" xr:uid="{32541CB7-43F4-491C-9571-56F2E42FA5CC}"/>
    <cellStyle name="Normal 10 24 11 3 2 2" xfId="47377" xr:uid="{85C7EED6-096A-4835-B1FE-20ACAC6571CD}"/>
    <cellStyle name="Normal 10 24 11 3 2 3" xfId="33727" xr:uid="{8F912C63-861D-4B95-A162-232BA0EA5701}"/>
    <cellStyle name="Normal 10 24 11 3 2 4" xfId="20164" xr:uid="{EDD13C93-36F1-4995-8F8D-F2A23D20DB6F}"/>
    <cellStyle name="Normal 10 24 11 3 3" xfId="47376" xr:uid="{E5E460A2-3941-4828-9CC1-56299FBA29DA}"/>
    <cellStyle name="Normal 10 24 11 3 4" xfId="33726" xr:uid="{61EB8309-237B-4CA3-8DA9-7B3EB99220AD}"/>
    <cellStyle name="Normal 10 24 11 3 5" xfId="20163" xr:uid="{485B5760-0A69-4153-A26D-E8EA30C7B2E3}"/>
    <cellStyle name="Normal 10 24 11 4" xfId="6236" xr:uid="{1D230599-653E-465A-A8A3-C30ADAE4CF63}"/>
    <cellStyle name="Normal 10 24 11 4 2" xfId="47378" xr:uid="{8560999F-A818-4162-BD7B-0B31591501B5}"/>
    <cellStyle name="Normal 10 24 11 4 3" xfId="33728" xr:uid="{46A04821-5666-4E5C-9C72-BB21D597177F}"/>
    <cellStyle name="Normal 10 24 11 4 4" xfId="20165" xr:uid="{ED04EDFE-8E67-4F43-AB5B-386BD4E025E3}"/>
    <cellStyle name="Normal 10 24 11 5" xfId="47373" xr:uid="{29D52757-1448-4E78-BE8D-8DD5E6821FFA}"/>
    <cellStyle name="Normal 10 24 11 6" xfId="33723" xr:uid="{E30E3776-C1EF-4E0C-AF85-10F8E6B3C2C5}"/>
    <cellStyle name="Normal 10 24 11 7" xfId="20160" xr:uid="{61D0781B-8719-4FEB-8657-10CD943F3AC2}"/>
    <cellStyle name="Normal 10 24 12" xfId="6237" xr:uid="{1E54FE42-ECC9-4F03-BCF0-14CE2C4AF55E}"/>
    <cellStyle name="Normal 10 24 12 2" xfId="6238" xr:uid="{63B2E8EF-FB23-46B4-9358-9244164841F8}"/>
    <cellStyle name="Normal 10 24 12 2 2" xfId="6239" xr:uid="{AC5C33EC-AC8E-42E8-B2A8-7BD1B7265D7C}"/>
    <cellStyle name="Normal 10 24 12 2 2 2" xfId="47381" xr:uid="{ADD7F700-6E58-4240-8F5F-8DA1FE19E5A2}"/>
    <cellStyle name="Normal 10 24 12 2 2 3" xfId="33731" xr:uid="{50B7AE45-422D-4C8F-997A-E118F091F13D}"/>
    <cellStyle name="Normal 10 24 12 2 2 4" xfId="20168" xr:uid="{FDAF6DED-CC8A-42D6-A886-CBAD645F6A8F}"/>
    <cellStyle name="Normal 10 24 12 2 3" xfId="47380" xr:uid="{F34A469F-D7F8-4A94-A507-23332B56E957}"/>
    <cellStyle name="Normal 10 24 12 2 4" xfId="33730" xr:uid="{B1A9356A-27AA-4BC5-AE86-ED1B1D581859}"/>
    <cellStyle name="Normal 10 24 12 2 5" xfId="20167" xr:uid="{193DC616-B5A8-486D-8082-1023C4F09867}"/>
    <cellStyle name="Normal 10 24 12 3" xfId="6240" xr:uid="{070C1EF7-0A74-455F-96CA-DEB534A17C78}"/>
    <cellStyle name="Normal 10 24 12 3 2" xfId="6241" xr:uid="{26B124D1-C28C-46F6-B0EE-457A3E6B06D3}"/>
    <cellStyle name="Normal 10 24 12 3 2 2" xfId="47383" xr:uid="{8D30853A-C4A1-4EAC-A1CA-43F2ADB2688F}"/>
    <cellStyle name="Normal 10 24 12 3 2 3" xfId="33733" xr:uid="{E4BD6958-ECF3-48CB-A47D-1BF10CFE5326}"/>
    <cellStyle name="Normal 10 24 12 3 2 4" xfId="20170" xr:uid="{79322711-F163-4BE9-BD88-8E4E7600A1BD}"/>
    <cellStyle name="Normal 10 24 12 3 3" xfId="47382" xr:uid="{4A2A376D-1E1D-4896-955F-83457B213D1A}"/>
    <cellStyle name="Normal 10 24 12 3 4" xfId="33732" xr:uid="{182E83F0-5B68-4BFA-B687-949602D73134}"/>
    <cellStyle name="Normal 10 24 12 3 5" xfId="20169" xr:uid="{D985BBD8-8556-4F6D-901F-AD4B269B3020}"/>
    <cellStyle name="Normal 10 24 12 4" xfId="6242" xr:uid="{E3288881-06A3-4ECA-9B22-6A7C02DBC3B2}"/>
    <cellStyle name="Normal 10 24 12 4 2" xfId="47384" xr:uid="{6E32FB35-5303-45D2-9984-91CFB1302863}"/>
    <cellStyle name="Normal 10 24 12 4 3" xfId="33734" xr:uid="{35D19EF6-5CDB-4DE9-A3F3-1B30D61EAACC}"/>
    <cellStyle name="Normal 10 24 12 4 4" xfId="20171" xr:uid="{1825B304-D467-43AB-828F-391C1FA4C592}"/>
    <cellStyle name="Normal 10 24 12 5" xfId="47379" xr:uid="{61566787-6EFE-46A4-9CB7-A56593E188D3}"/>
    <cellStyle name="Normal 10 24 12 6" xfId="33729" xr:uid="{A82BD561-8EC1-4308-8151-92C3A15594CF}"/>
    <cellStyle name="Normal 10 24 12 7" xfId="20166" xr:uid="{22B70AA0-A6D4-4E6E-AB59-D008D3167175}"/>
    <cellStyle name="Normal 10 24 13" xfId="6243" xr:uid="{323BD0CF-C65C-485F-B408-2D6F4E8B52C4}"/>
    <cellStyle name="Normal 10 24 13 2" xfId="6244" xr:uid="{22D244D5-47A5-4641-B920-0F873227B680}"/>
    <cellStyle name="Normal 10 24 13 2 2" xfId="6245" xr:uid="{0A9489B1-489F-48DC-91B2-B62C818015FD}"/>
    <cellStyle name="Normal 10 24 13 2 2 2" xfId="47387" xr:uid="{7E85DDBA-E814-4549-9E72-258516303DB8}"/>
    <cellStyle name="Normal 10 24 13 2 2 3" xfId="33737" xr:uid="{BCD3A6FF-5002-4656-B08F-CE7F706A5B1A}"/>
    <cellStyle name="Normal 10 24 13 2 2 4" xfId="20174" xr:uid="{03BAB677-6110-4457-84D1-73722DFA6D99}"/>
    <cellStyle name="Normal 10 24 13 2 3" xfId="47386" xr:uid="{9AE851D2-61D9-4961-9948-40BC6E560D6D}"/>
    <cellStyle name="Normal 10 24 13 2 4" xfId="33736" xr:uid="{D9DCCC68-5737-4EC2-825C-284ECE54EEB5}"/>
    <cellStyle name="Normal 10 24 13 2 5" xfId="20173" xr:uid="{6DC2F4F0-76E2-4A37-A4F5-4AECB29FE092}"/>
    <cellStyle name="Normal 10 24 13 3" xfId="6246" xr:uid="{AE28E167-E97A-4283-B1AA-8E597E45A069}"/>
    <cellStyle name="Normal 10 24 13 3 2" xfId="6247" xr:uid="{6732BF7E-E2C6-4B11-9977-D9DA0CF2C672}"/>
    <cellStyle name="Normal 10 24 13 3 2 2" xfId="47389" xr:uid="{F19D817C-D665-4093-910B-293E7B83F028}"/>
    <cellStyle name="Normal 10 24 13 3 2 3" xfId="33739" xr:uid="{45180F53-9496-4946-84EF-B3FFADC8CE78}"/>
    <cellStyle name="Normal 10 24 13 3 2 4" xfId="20176" xr:uid="{FDC54B7A-0755-4F75-B2D6-34C1A38C74A7}"/>
    <cellStyle name="Normal 10 24 13 3 3" xfId="47388" xr:uid="{F3537935-984E-4986-9022-CF92322EAF87}"/>
    <cellStyle name="Normal 10 24 13 3 4" xfId="33738" xr:uid="{9FAB24D2-8FF2-4F57-9119-E9688639A35F}"/>
    <cellStyle name="Normal 10 24 13 3 5" xfId="20175" xr:uid="{AEABBA7A-58CA-4AEC-BB67-431962924F8E}"/>
    <cellStyle name="Normal 10 24 13 4" xfId="6248" xr:uid="{DF5BBF5B-9997-40E7-B060-E91A2D0740DD}"/>
    <cellStyle name="Normal 10 24 13 4 2" xfId="47390" xr:uid="{12DCBA65-ADE1-4170-9131-9FE5F6A85B35}"/>
    <cellStyle name="Normal 10 24 13 4 3" xfId="33740" xr:uid="{5DE116C1-544E-4B3E-A6C7-D476123E56A7}"/>
    <cellStyle name="Normal 10 24 13 4 4" xfId="20177" xr:uid="{77B6F0A1-93F6-4A23-9716-2E1BCDBAEE4D}"/>
    <cellStyle name="Normal 10 24 13 5" xfId="47385" xr:uid="{71FD2CF5-74F9-48C4-9CD4-A542659EEE7F}"/>
    <cellStyle name="Normal 10 24 13 6" xfId="33735" xr:uid="{9DBE31B5-C36E-4525-A99C-EACD4E6F4042}"/>
    <cellStyle name="Normal 10 24 13 7" xfId="20172" xr:uid="{2C060872-0146-4428-8B0F-43D3CD26977C}"/>
    <cellStyle name="Normal 10 24 14" xfId="6249" xr:uid="{2A8CEC22-0F11-4A59-83CB-110588852408}"/>
    <cellStyle name="Normal 10 24 14 2" xfId="6250" xr:uid="{6F98ACBA-5C0D-4763-8D21-C170ED4B4331}"/>
    <cellStyle name="Normal 10 24 14 2 2" xfId="47392" xr:uid="{5758F5FB-5A9E-4432-95D0-35D536F1E2C9}"/>
    <cellStyle name="Normal 10 24 14 2 3" xfId="33742" xr:uid="{C2840624-9742-48A8-9D1C-8FC04B387AAB}"/>
    <cellStyle name="Normal 10 24 14 2 4" xfId="20179" xr:uid="{427943BF-2F58-4B58-9E1B-8D8B27F492BB}"/>
    <cellStyle name="Normal 10 24 14 3" xfId="47391" xr:uid="{30DEA53E-931A-4917-8EF2-679D4A2D76C7}"/>
    <cellStyle name="Normal 10 24 14 4" xfId="33741" xr:uid="{2DDC2C98-0A80-4CF7-A1A2-DA8A4AFC3EBB}"/>
    <cellStyle name="Normal 10 24 14 5" xfId="20178" xr:uid="{0B18D9B9-D4D6-49FD-AB62-E4EF15A5B00C}"/>
    <cellStyle name="Normal 10 24 15" xfId="6251" xr:uid="{D16CA1E0-DB43-4997-979D-87AC553922A2}"/>
    <cellStyle name="Normal 10 24 15 2" xfId="6252" xr:uid="{761C45D8-4545-48D1-B371-2809D92D1D6E}"/>
    <cellStyle name="Normal 10 24 15 2 2" xfId="47394" xr:uid="{930EEC88-BB73-4F21-87AD-2EEC4F38B844}"/>
    <cellStyle name="Normal 10 24 15 2 3" xfId="33744" xr:uid="{21E0F0AF-5DF4-4DC8-A3EF-66C4EACE5E6A}"/>
    <cellStyle name="Normal 10 24 15 2 4" xfId="20181" xr:uid="{CAEEDD77-7C17-4586-A8ED-05F370F4AC2C}"/>
    <cellStyle name="Normal 10 24 15 3" xfId="47393" xr:uid="{037D680B-EC19-4AEC-88A3-FEF58353C46E}"/>
    <cellStyle name="Normal 10 24 15 4" xfId="33743" xr:uid="{31AF8221-9EF0-463B-B7C8-DA7DE477AEC9}"/>
    <cellStyle name="Normal 10 24 15 5" xfId="20180" xr:uid="{3CB612EA-592D-473B-9B3E-573E210E786B}"/>
    <cellStyle name="Normal 10 24 16" xfId="6253" xr:uid="{B9E05515-6D1F-4D1E-8777-8956530959F6}"/>
    <cellStyle name="Normal 10 24 16 2" xfId="47395" xr:uid="{75FEDDE8-6C2F-44A8-B855-E42C4917AE86}"/>
    <cellStyle name="Normal 10 24 16 3" xfId="33745" xr:uid="{43C72B73-27CB-4A5E-8B36-CB2D8FB2CB5F}"/>
    <cellStyle name="Normal 10 24 16 4" xfId="20182" xr:uid="{FCC0A0F4-73C9-4D9A-BBAC-D989E1811A33}"/>
    <cellStyle name="Normal 10 24 17" xfId="47366" xr:uid="{3059D8CE-3433-4FC3-9A5E-E46BAE93CAC4}"/>
    <cellStyle name="Normal 10 24 18" xfId="33716" xr:uid="{C23016AE-8C5B-4E77-A3D1-C48FF5F045DD}"/>
    <cellStyle name="Normal 10 24 19" xfId="20153" xr:uid="{44580381-E11D-48EE-89E6-AF95FB5E8474}"/>
    <cellStyle name="Normal 10 24 2" xfId="6254" xr:uid="{275AD738-FAD2-4212-8B23-1B5268D35832}"/>
    <cellStyle name="Normal 10 24 2 10" xfId="33746" xr:uid="{CF50E127-63D0-44F2-8387-BEA097D70636}"/>
    <cellStyle name="Normal 10 24 2 11" xfId="20183" xr:uid="{0D72C9B2-F36E-4F7F-811E-878CB6038088}"/>
    <cellStyle name="Normal 10 24 2 2" xfId="6255" xr:uid="{2EFFBAF0-678D-49F1-AB2B-8E7985BA7FCC}"/>
    <cellStyle name="Normal 10 24 2 2 2" xfId="6256" xr:uid="{708B4DA7-CC0C-4534-ADC9-F753BDFE50D9}"/>
    <cellStyle name="Normal 10 24 2 2 2 2" xfId="6257" xr:uid="{4D8475A9-694A-45BF-8EB4-9098B11F1B11}"/>
    <cellStyle name="Normal 10 24 2 2 2 2 2" xfId="6258" xr:uid="{ECE12C76-5D45-4970-9880-A4C94057D90F}"/>
    <cellStyle name="Normal 10 24 2 2 2 2 2 2" xfId="47400" xr:uid="{54DCA3C7-DCE0-4CE8-B734-07836F3F4043}"/>
    <cellStyle name="Normal 10 24 2 2 2 2 2 3" xfId="33750" xr:uid="{72468DE5-1B84-497C-9FE4-44C8ABBD40CE}"/>
    <cellStyle name="Normal 10 24 2 2 2 2 2 4" xfId="20187" xr:uid="{1EE285FC-1AF2-469E-ACA5-54A5ABF1D477}"/>
    <cellStyle name="Normal 10 24 2 2 2 2 3" xfId="47399" xr:uid="{BBB46217-1F93-486A-B028-DFE9541A864B}"/>
    <cellStyle name="Normal 10 24 2 2 2 2 4" xfId="33749" xr:uid="{FF27D07F-539D-4E5B-9BA5-8B0C5986A7B7}"/>
    <cellStyle name="Normal 10 24 2 2 2 2 5" xfId="20186" xr:uid="{0032B48B-953C-4EAA-86CA-A97A48531E77}"/>
    <cellStyle name="Normal 10 24 2 2 2 3" xfId="6259" xr:uid="{B3BD6461-6483-480B-A493-04A70F805676}"/>
    <cellStyle name="Normal 10 24 2 2 2 3 2" xfId="6260" xr:uid="{B84F8DD7-5652-4E29-AB30-0EC0A55C649A}"/>
    <cellStyle name="Normal 10 24 2 2 2 3 2 2" xfId="47402" xr:uid="{5C795E6F-8962-4EAE-A5E5-D8EB55F04B46}"/>
    <cellStyle name="Normal 10 24 2 2 2 3 2 3" xfId="33752" xr:uid="{D39E8DA4-E650-4008-8895-DBBD8F6A133E}"/>
    <cellStyle name="Normal 10 24 2 2 2 3 2 4" xfId="20189" xr:uid="{F3900D70-D573-4D79-8935-28234B23DF42}"/>
    <cellStyle name="Normal 10 24 2 2 2 3 3" xfId="47401" xr:uid="{9C903655-D343-4333-88EB-AD9AB1057C82}"/>
    <cellStyle name="Normal 10 24 2 2 2 3 4" xfId="33751" xr:uid="{D2D094DA-790C-44B2-80C8-962A408EF591}"/>
    <cellStyle name="Normal 10 24 2 2 2 3 5" xfId="20188" xr:uid="{64F0EB74-514F-42BB-A434-8B2D49CD0BCC}"/>
    <cellStyle name="Normal 10 24 2 2 2 4" xfId="6261" xr:uid="{EE1A36B6-D471-4018-A90A-1C5E5F534282}"/>
    <cellStyle name="Normal 10 24 2 2 2 4 2" xfId="47403" xr:uid="{377A953B-F6E7-4C0C-883A-EC7A9D3318C0}"/>
    <cellStyle name="Normal 10 24 2 2 2 4 3" xfId="33753" xr:uid="{AFAE5C03-40D1-4984-A99D-E7332BC2D03D}"/>
    <cellStyle name="Normal 10 24 2 2 2 4 4" xfId="20190" xr:uid="{4B457B6C-6322-40DB-B4F2-5683F63CBA4F}"/>
    <cellStyle name="Normal 10 24 2 2 2 5" xfId="47398" xr:uid="{57AEC3A2-0F8C-4EE4-9945-EC939083D7AA}"/>
    <cellStyle name="Normal 10 24 2 2 2 6" xfId="33748" xr:uid="{7DFAC23B-BDA5-4FDD-B8F6-17F6904E7B3D}"/>
    <cellStyle name="Normal 10 24 2 2 2 7" xfId="20185" xr:uid="{CCFE3A69-8C95-46DF-A7F4-38A1A98A8788}"/>
    <cellStyle name="Normal 10 24 2 2 3" xfId="6262" xr:uid="{5165C451-F195-4689-BEC0-64A32C153508}"/>
    <cellStyle name="Normal 10 24 2 2 3 2" xfId="6263" xr:uid="{1DF835B2-61E9-488E-9EAD-2450B15CCFA1}"/>
    <cellStyle name="Normal 10 24 2 2 3 2 2" xfId="47405" xr:uid="{79ACADFF-3E9A-407E-8CC5-D00CA9A9FC2A}"/>
    <cellStyle name="Normal 10 24 2 2 3 2 3" xfId="33755" xr:uid="{B4C970E3-3D43-4F5D-B6CA-A07FB54846AD}"/>
    <cellStyle name="Normal 10 24 2 2 3 2 4" xfId="20192" xr:uid="{3B3DE04D-84DA-4383-94A7-73296791D4C1}"/>
    <cellStyle name="Normal 10 24 2 2 3 3" xfId="47404" xr:uid="{C26514FF-0F61-44A4-A523-DCF5148FF48D}"/>
    <cellStyle name="Normal 10 24 2 2 3 4" xfId="33754" xr:uid="{77E3CDC6-24C4-4CF0-8E99-7674BFE3D35B}"/>
    <cellStyle name="Normal 10 24 2 2 3 5" xfId="20191" xr:uid="{C7395317-6ED5-4579-9C25-04761A3F628E}"/>
    <cellStyle name="Normal 10 24 2 2 4" xfId="6264" xr:uid="{08D3571F-6CB2-488F-9C78-6DFFADA8CC6F}"/>
    <cellStyle name="Normal 10 24 2 2 4 2" xfId="6265" xr:uid="{C8C73BF2-E022-44A2-80D8-697A4665816A}"/>
    <cellStyle name="Normal 10 24 2 2 4 2 2" xfId="47407" xr:uid="{939DFC08-1DDD-405E-8169-C518FD37E945}"/>
    <cellStyle name="Normal 10 24 2 2 4 2 3" xfId="33757" xr:uid="{E2B7131B-17E9-4036-AFA4-E6B9BE933186}"/>
    <cellStyle name="Normal 10 24 2 2 4 2 4" xfId="20194" xr:uid="{E998673F-4BCE-41F4-8C36-EADAF62622D3}"/>
    <cellStyle name="Normal 10 24 2 2 4 3" xfId="47406" xr:uid="{303E0285-18BC-4458-9BB7-200CCF6288B2}"/>
    <cellStyle name="Normal 10 24 2 2 4 4" xfId="33756" xr:uid="{0F9B4B62-6966-4A51-A94C-5F4DB92A37CB}"/>
    <cellStyle name="Normal 10 24 2 2 4 5" xfId="20193" xr:uid="{0C398C33-A924-4969-A092-A217033ADA96}"/>
    <cellStyle name="Normal 10 24 2 2 5" xfId="6266" xr:uid="{FA34117C-AE56-4A8A-93CE-55E993ECF7C4}"/>
    <cellStyle name="Normal 10 24 2 2 5 2" xfId="47408" xr:uid="{3829734D-79AC-4CA3-999A-EA4FE4B01053}"/>
    <cellStyle name="Normal 10 24 2 2 5 3" xfId="33758" xr:uid="{97E9F1B9-CCF6-47F1-8566-A89135369350}"/>
    <cellStyle name="Normal 10 24 2 2 5 4" xfId="20195" xr:uid="{03790B03-304F-40FB-8B78-56273CAD1BA1}"/>
    <cellStyle name="Normal 10 24 2 2 6" xfId="47397" xr:uid="{B3FFA97D-AFF7-494C-92A0-5490DEFC8C4B}"/>
    <cellStyle name="Normal 10 24 2 2 7" xfId="33747" xr:uid="{152F50A8-A5D4-4F08-8F46-70E48EABFC7F}"/>
    <cellStyle name="Normal 10 24 2 2 8" xfId="20184" xr:uid="{1ED80E25-C5F9-475A-98E4-BD74CCC1E897}"/>
    <cellStyle name="Normal 10 24 2 3" xfId="6267" xr:uid="{2F71BF5C-46C7-442A-8BA9-D0291CFE13EA}"/>
    <cellStyle name="Normal 10 24 2 3 2" xfId="6268" xr:uid="{CCB2F0C0-E97E-4D16-A8EA-2ECF6BAF154A}"/>
    <cellStyle name="Normal 10 24 2 3 2 2" xfId="6269" xr:uid="{F6488BD0-2E14-4379-94D5-60CC3707FF82}"/>
    <cellStyle name="Normal 10 24 2 3 2 2 2" xfId="47411" xr:uid="{D31403E5-4542-4FF6-843F-6D139232377E}"/>
    <cellStyle name="Normal 10 24 2 3 2 2 3" xfId="33761" xr:uid="{FAD86C9F-7FF3-4E79-B5DD-DEE17EA4F722}"/>
    <cellStyle name="Normal 10 24 2 3 2 2 4" xfId="20198" xr:uid="{2251C3D1-59CC-49E5-96AB-82CBDA6FF95D}"/>
    <cellStyle name="Normal 10 24 2 3 2 3" xfId="47410" xr:uid="{DEFE7E33-F64C-4FBD-87D4-E33B5E14D102}"/>
    <cellStyle name="Normal 10 24 2 3 2 4" xfId="33760" xr:uid="{8D558B13-371F-48A8-8ED3-C269163FEC30}"/>
    <cellStyle name="Normal 10 24 2 3 2 5" xfId="20197" xr:uid="{EF48B5FD-18AA-4EB4-AF00-89A4369E82EF}"/>
    <cellStyle name="Normal 10 24 2 3 3" xfId="6270" xr:uid="{D5634101-33FC-4CF7-A029-FE1FE607C8B1}"/>
    <cellStyle name="Normal 10 24 2 3 3 2" xfId="6271" xr:uid="{D107D815-6D20-4DFE-BF02-3C499CE9CEB5}"/>
    <cellStyle name="Normal 10 24 2 3 3 2 2" xfId="47413" xr:uid="{82EFF881-891A-4EFC-A2FC-C81027A445DE}"/>
    <cellStyle name="Normal 10 24 2 3 3 2 3" xfId="33763" xr:uid="{EAA59A9E-F7B5-4DD5-998C-52759B42BF10}"/>
    <cellStyle name="Normal 10 24 2 3 3 2 4" xfId="20200" xr:uid="{561ABB2C-32F1-469C-8DF7-CFCB6AB77E1A}"/>
    <cellStyle name="Normal 10 24 2 3 3 3" xfId="47412" xr:uid="{7BD11A86-B434-4AD3-B673-760E4105146B}"/>
    <cellStyle name="Normal 10 24 2 3 3 4" xfId="33762" xr:uid="{A868DC12-8054-4E96-9E07-815C8E62224A}"/>
    <cellStyle name="Normal 10 24 2 3 3 5" xfId="20199" xr:uid="{76AF70CF-3772-46D1-A4D0-334DE27D8D2A}"/>
    <cellStyle name="Normal 10 24 2 3 4" xfId="6272" xr:uid="{88EE32AA-1D81-44F5-B448-30A47D160C07}"/>
    <cellStyle name="Normal 10 24 2 3 4 2" xfId="47414" xr:uid="{2E936D03-4194-44E0-BED5-469AAF0BA0B9}"/>
    <cellStyle name="Normal 10 24 2 3 4 3" xfId="33764" xr:uid="{FE58A243-E2E0-4AB0-9CD3-C3764C5C8CE9}"/>
    <cellStyle name="Normal 10 24 2 3 4 4" xfId="20201" xr:uid="{222DBA96-1C1C-4A2B-8481-DE571FA889D1}"/>
    <cellStyle name="Normal 10 24 2 3 5" xfId="47409" xr:uid="{CA0DF883-2269-4B9E-8170-71044D1557EC}"/>
    <cellStyle name="Normal 10 24 2 3 6" xfId="33759" xr:uid="{802E58A1-64FB-4DCC-91AE-6B1F3156AB29}"/>
    <cellStyle name="Normal 10 24 2 3 7" xfId="20196" xr:uid="{9511F33C-5C94-402A-9099-768E9E3EE401}"/>
    <cellStyle name="Normal 10 24 2 4" xfId="6273" xr:uid="{EC5AB134-E30A-4CC3-BE89-BB61419E1ADB}"/>
    <cellStyle name="Normal 10 24 2 4 2" xfId="6274" xr:uid="{0AB3D490-5720-48EA-A217-D0A86595FF7B}"/>
    <cellStyle name="Normal 10 24 2 4 2 2" xfId="6275" xr:uid="{1BAC3410-D3DA-4F2A-AA76-CE227D0DC1CF}"/>
    <cellStyle name="Normal 10 24 2 4 2 2 2" xfId="47417" xr:uid="{1D589FCB-DE3F-4FFD-A8CB-B3208F636C61}"/>
    <cellStyle name="Normal 10 24 2 4 2 2 3" xfId="33767" xr:uid="{CB485C35-EF13-4084-8DDD-C68008AB519F}"/>
    <cellStyle name="Normal 10 24 2 4 2 2 4" xfId="20204" xr:uid="{7B265FE7-78E2-4B16-A067-AE853BA21A0F}"/>
    <cellStyle name="Normal 10 24 2 4 2 3" xfId="47416" xr:uid="{F19633EB-45CB-4F54-8242-9D61D2263DE6}"/>
    <cellStyle name="Normal 10 24 2 4 2 4" xfId="33766" xr:uid="{B3DA9774-5264-4936-B913-7C3C0D77628E}"/>
    <cellStyle name="Normal 10 24 2 4 2 5" xfId="20203" xr:uid="{851A7EC5-60B8-4296-85E3-79C77EA3C46A}"/>
    <cellStyle name="Normal 10 24 2 4 3" xfId="6276" xr:uid="{614B928D-3F31-44E7-992D-B47E12407AFC}"/>
    <cellStyle name="Normal 10 24 2 4 3 2" xfId="6277" xr:uid="{DABE022C-A574-4987-BB29-5D0190BB3DE2}"/>
    <cellStyle name="Normal 10 24 2 4 3 2 2" xfId="47419" xr:uid="{7039D198-FBBA-4816-97D2-2406CA6649A2}"/>
    <cellStyle name="Normal 10 24 2 4 3 2 3" xfId="33769" xr:uid="{A8E5C5C5-B63B-4533-907C-B0351A610B22}"/>
    <cellStyle name="Normal 10 24 2 4 3 2 4" xfId="20206" xr:uid="{AF2BFFC8-D5A4-4963-A75A-9E148F1D24C3}"/>
    <cellStyle name="Normal 10 24 2 4 3 3" xfId="47418" xr:uid="{251F7BE6-8460-4974-B420-1A3B60C978A8}"/>
    <cellStyle name="Normal 10 24 2 4 3 4" xfId="33768" xr:uid="{931A08AB-8F83-44D2-8FFD-B378776DD7E0}"/>
    <cellStyle name="Normal 10 24 2 4 3 5" xfId="20205" xr:uid="{178C6A87-DA0D-4D1C-883D-40F5AFE8EC12}"/>
    <cellStyle name="Normal 10 24 2 4 4" xfId="6278" xr:uid="{A47FD384-5600-45A1-9D7D-2B4EF60CA53B}"/>
    <cellStyle name="Normal 10 24 2 4 4 2" xfId="47420" xr:uid="{0B8EEF0B-2852-4A3D-8042-B795E874856E}"/>
    <cellStyle name="Normal 10 24 2 4 4 3" xfId="33770" xr:uid="{C583051D-7559-4596-927E-0081EFFA004B}"/>
    <cellStyle name="Normal 10 24 2 4 4 4" xfId="20207" xr:uid="{9A9F3328-FF1B-4D4B-9E18-2F05C4BC34CB}"/>
    <cellStyle name="Normal 10 24 2 4 5" xfId="47415" xr:uid="{1DBE5CBC-200F-4C25-9A54-8BD1F435D6BD}"/>
    <cellStyle name="Normal 10 24 2 4 6" xfId="33765" xr:uid="{16204893-727F-408A-8ED5-C2CF72E73611}"/>
    <cellStyle name="Normal 10 24 2 4 7" xfId="20202" xr:uid="{2B7D3202-FA6C-4849-AAFD-276B1FAB5031}"/>
    <cellStyle name="Normal 10 24 2 5" xfId="6279" xr:uid="{4B83330A-EFA1-40C7-B292-27B0DAF033C7}"/>
    <cellStyle name="Normal 10 24 2 5 2" xfId="6280" xr:uid="{581142E4-9D37-4E69-B59B-F2308398C9D5}"/>
    <cellStyle name="Normal 10 24 2 5 2 2" xfId="6281" xr:uid="{604B7111-3C9C-4354-8285-DF8345E27CB6}"/>
    <cellStyle name="Normal 10 24 2 5 2 2 2" xfId="47423" xr:uid="{8E52FA5F-DB11-405C-99C8-9C409295B359}"/>
    <cellStyle name="Normal 10 24 2 5 2 2 3" xfId="33773" xr:uid="{2C3EE855-F826-4CCD-846E-CC47B906C6E4}"/>
    <cellStyle name="Normal 10 24 2 5 2 2 4" xfId="20210" xr:uid="{33BDDE81-547F-49DB-B317-496A38090F36}"/>
    <cellStyle name="Normal 10 24 2 5 2 3" xfId="47422" xr:uid="{7F00115E-920B-4770-BB36-EB655CBABA81}"/>
    <cellStyle name="Normal 10 24 2 5 2 4" xfId="33772" xr:uid="{2F74ACD4-DB1A-40E3-A857-188B6F1A1846}"/>
    <cellStyle name="Normal 10 24 2 5 2 5" xfId="20209" xr:uid="{DBB44F1C-6D94-4F48-B43A-CE36D1A0D545}"/>
    <cellStyle name="Normal 10 24 2 5 3" xfId="6282" xr:uid="{7E63D895-E2C1-45A7-9BEA-ECA1F3DF128F}"/>
    <cellStyle name="Normal 10 24 2 5 3 2" xfId="6283" xr:uid="{D2B02044-29E7-42EE-B729-988A994D8E9E}"/>
    <cellStyle name="Normal 10 24 2 5 3 2 2" xfId="47425" xr:uid="{B30F1CA2-E5A0-4073-955E-DCDED72DDDDD}"/>
    <cellStyle name="Normal 10 24 2 5 3 2 3" xfId="33775" xr:uid="{1D331F6D-1EF7-41AA-8C95-463DF0E21ADB}"/>
    <cellStyle name="Normal 10 24 2 5 3 2 4" xfId="20212" xr:uid="{C0FEEADD-06EC-4220-BB5D-B20AE085F338}"/>
    <cellStyle name="Normal 10 24 2 5 3 3" xfId="47424" xr:uid="{F7F1C261-0A39-496C-A7EB-25AEDB37A632}"/>
    <cellStyle name="Normal 10 24 2 5 3 4" xfId="33774" xr:uid="{EBAF1BBA-7034-4F72-90D9-B7C887BB4C30}"/>
    <cellStyle name="Normal 10 24 2 5 3 5" xfId="20211" xr:uid="{5BDDEAA1-1DCB-4B76-88CC-E9B21AA9187E}"/>
    <cellStyle name="Normal 10 24 2 5 4" xfId="6284" xr:uid="{5FFCE442-7509-453D-A5DD-4FBA275D874A}"/>
    <cellStyle name="Normal 10 24 2 5 4 2" xfId="47426" xr:uid="{61021260-E72C-490D-B621-C31263CCB7C1}"/>
    <cellStyle name="Normal 10 24 2 5 4 3" xfId="33776" xr:uid="{313CA05B-8841-4E50-80BF-635290E3AC6D}"/>
    <cellStyle name="Normal 10 24 2 5 4 4" xfId="20213" xr:uid="{C52F0BD2-A066-4762-827C-94D3C6BEDC12}"/>
    <cellStyle name="Normal 10 24 2 5 5" xfId="47421" xr:uid="{AC8BB45B-4B19-4FC8-9AEC-60707D4E1114}"/>
    <cellStyle name="Normal 10 24 2 5 6" xfId="33771" xr:uid="{6C0D5DEE-833B-43FF-8905-D64EB47B5DB2}"/>
    <cellStyle name="Normal 10 24 2 5 7" xfId="20208" xr:uid="{DFC87AF2-9ECF-42EA-8A75-4257215913AF}"/>
    <cellStyle name="Normal 10 24 2 6" xfId="6285" xr:uid="{6613B8F2-313F-49DD-BA8F-13CC226B70AC}"/>
    <cellStyle name="Normal 10 24 2 6 2" xfId="6286" xr:uid="{5AEE3BD2-3056-4691-8DD2-2E18E7F87ED4}"/>
    <cellStyle name="Normal 10 24 2 6 2 2" xfId="47428" xr:uid="{24A042AB-9115-47F2-A1E4-A1AE5F3CB0D5}"/>
    <cellStyle name="Normal 10 24 2 6 2 3" xfId="33778" xr:uid="{E2797CB9-C421-46E1-9B51-7D0321430455}"/>
    <cellStyle name="Normal 10 24 2 6 2 4" xfId="20215" xr:uid="{95967913-8B2E-4A1B-A768-EE5EB6B48A06}"/>
    <cellStyle name="Normal 10 24 2 6 3" xfId="47427" xr:uid="{16ABF56C-4E7B-4150-9A1D-C944DA9C3A6C}"/>
    <cellStyle name="Normal 10 24 2 6 4" xfId="33777" xr:uid="{7D280119-AEDE-4A80-9CA8-BC7A0415C292}"/>
    <cellStyle name="Normal 10 24 2 6 5" xfId="20214" xr:uid="{8FD1920A-E3B9-4ECB-8549-98308AA4C016}"/>
    <cellStyle name="Normal 10 24 2 7" xfId="6287" xr:uid="{5ECC2461-2EA1-4CF7-8173-5F7A00F0CAB9}"/>
    <cellStyle name="Normal 10 24 2 7 2" xfId="6288" xr:uid="{7EC1F693-67EA-49C5-8967-DFCDC57DB5CF}"/>
    <cellStyle name="Normal 10 24 2 7 2 2" xfId="47430" xr:uid="{6DB8542F-03BF-42D7-A60C-7E19944CBB3C}"/>
    <cellStyle name="Normal 10 24 2 7 2 3" xfId="33780" xr:uid="{90A885C1-4A9D-457B-9AB4-B01B50275AAC}"/>
    <cellStyle name="Normal 10 24 2 7 2 4" xfId="20217" xr:uid="{DD7569DB-B14E-411E-9F98-C9281010EFB1}"/>
    <cellStyle name="Normal 10 24 2 7 3" xfId="47429" xr:uid="{5DDCC0A6-C515-4350-95B9-5A88C83DB6A3}"/>
    <cellStyle name="Normal 10 24 2 7 4" xfId="33779" xr:uid="{AFB76D25-97D7-4ADF-A3A4-7F18335D731B}"/>
    <cellStyle name="Normal 10 24 2 7 5" xfId="20216" xr:uid="{D301D744-D984-4C72-A96A-527F24FD05A7}"/>
    <cellStyle name="Normal 10 24 2 8" xfId="6289" xr:uid="{4410D33D-449B-4E6A-B363-1199DAF0E9AC}"/>
    <cellStyle name="Normal 10 24 2 8 2" xfId="47431" xr:uid="{BA4692D9-1A04-4211-8317-BFE0C2BB322B}"/>
    <cellStyle name="Normal 10 24 2 8 3" xfId="33781" xr:uid="{C6038FE3-E047-482C-82F1-4D549880AF2A}"/>
    <cellStyle name="Normal 10 24 2 8 4" xfId="20218" xr:uid="{1A8A0BC0-08F1-4887-B905-432DFFDB63DF}"/>
    <cellStyle name="Normal 10 24 2 9" xfId="47396" xr:uid="{07CB0845-605D-430B-904A-9BF784F44496}"/>
    <cellStyle name="Normal 10 24 3" xfId="6290" xr:uid="{30A2F869-8E7D-4501-9183-1B69B2B30FD5}"/>
    <cellStyle name="Normal 10 24 3 10" xfId="33782" xr:uid="{5F9B36E7-E0CE-4B23-9EBE-AEA0520EAF12}"/>
    <cellStyle name="Normal 10 24 3 11" xfId="20219" xr:uid="{34F0C113-7B74-4C18-88B6-1BC8AD1A4972}"/>
    <cellStyle name="Normal 10 24 3 2" xfId="6291" xr:uid="{DDE5ADB2-E3AC-4582-B230-1EDAF2F47368}"/>
    <cellStyle name="Normal 10 24 3 2 2" xfId="6292" xr:uid="{A54E032C-A575-4DF0-95FE-C4DB568B93AC}"/>
    <cellStyle name="Normal 10 24 3 2 2 2" xfId="6293" xr:uid="{9B69DFDC-F222-4E4F-A000-70142ED620A4}"/>
    <cellStyle name="Normal 10 24 3 2 2 2 2" xfId="6294" xr:uid="{34420C22-DC01-4438-8F3D-AB441406C9A1}"/>
    <cellStyle name="Normal 10 24 3 2 2 2 2 2" xfId="47436" xr:uid="{F0A66B8D-3DA4-4325-83B6-5F6594AE89D2}"/>
    <cellStyle name="Normal 10 24 3 2 2 2 2 3" xfId="33786" xr:uid="{507F5BFD-3044-4F87-8096-7F1B3F300576}"/>
    <cellStyle name="Normal 10 24 3 2 2 2 2 4" xfId="20223" xr:uid="{A129A9FA-BECD-4428-B48A-C55BD2AFFE2D}"/>
    <cellStyle name="Normal 10 24 3 2 2 2 3" xfId="47435" xr:uid="{FD6230E0-0F71-4627-A54B-44D7A88D55A1}"/>
    <cellStyle name="Normal 10 24 3 2 2 2 4" xfId="33785" xr:uid="{B649AA58-E1ED-4DD2-8C4E-32EE9CAF8EB4}"/>
    <cellStyle name="Normal 10 24 3 2 2 2 5" xfId="20222" xr:uid="{C6845A7F-BB67-4D9C-91B6-45440ED7EDEC}"/>
    <cellStyle name="Normal 10 24 3 2 2 3" xfId="6295" xr:uid="{996BAC07-CF02-491C-A333-31BDB6622F9B}"/>
    <cellStyle name="Normal 10 24 3 2 2 3 2" xfId="6296" xr:uid="{3875FE1B-870F-4728-B65D-BE4270C57072}"/>
    <cellStyle name="Normal 10 24 3 2 2 3 2 2" xfId="47438" xr:uid="{6F76126C-DA0B-4CCB-9C3F-6E107AB66EE3}"/>
    <cellStyle name="Normal 10 24 3 2 2 3 2 3" xfId="33788" xr:uid="{AB27C3DE-457B-43A8-BB6F-F486D079EA2E}"/>
    <cellStyle name="Normal 10 24 3 2 2 3 2 4" xfId="20225" xr:uid="{FADF9123-B68D-4239-92B3-ECF19958B6BA}"/>
    <cellStyle name="Normal 10 24 3 2 2 3 3" xfId="47437" xr:uid="{B91096FE-8E1F-4D58-9935-C4057658CA28}"/>
    <cellStyle name="Normal 10 24 3 2 2 3 4" xfId="33787" xr:uid="{508C718A-DA36-4BC8-BF7C-575E7329C752}"/>
    <cellStyle name="Normal 10 24 3 2 2 3 5" xfId="20224" xr:uid="{D0D03054-7CB4-4D43-893A-DC0035367439}"/>
    <cellStyle name="Normal 10 24 3 2 2 4" xfId="6297" xr:uid="{D60D87BE-473C-4467-BECF-1A813721C528}"/>
    <cellStyle name="Normal 10 24 3 2 2 4 2" xfId="47439" xr:uid="{4D49AA9D-535C-4D1D-B96C-60E02ADDBA2D}"/>
    <cellStyle name="Normal 10 24 3 2 2 4 3" xfId="33789" xr:uid="{C3492D4F-D140-4A84-AB19-63E23875714E}"/>
    <cellStyle name="Normal 10 24 3 2 2 4 4" xfId="20226" xr:uid="{AAE6C41D-1A69-43A4-9A29-144900E05A19}"/>
    <cellStyle name="Normal 10 24 3 2 2 5" xfId="47434" xr:uid="{B913F9FC-902C-487E-B032-EC9814F57602}"/>
    <cellStyle name="Normal 10 24 3 2 2 6" xfId="33784" xr:uid="{C60B4A3A-36B1-4FFA-B184-7F02D9C8C1D2}"/>
    <cellStyle name="Normal 10 24 3 2 2 7" xfId="20221" xr:uid="{6E267BDD-AA97-4751-818D-480FA60B584D}"/>
    <cellStyle name="Normal 10 24 3 2 3" xfId="6298" xr:uid="{0548B943-159E-4A82-82E1-FBCAAF82CAA6}"/>
    <cellStyle name="Normal 10 24 3 2 3 2" xfId="6299" xr:uid="{0A1EF526-ACA4-457F-A912-89B5925BCE17}"/>
    <cellStyle name="Normal 10 24 3 2 3 2 2" xfId="47441" xr:uid="{3BEAB884-5B6C-44C4-BEFA-2CE765F8AFBE}"/>
    <cellStyle name="Normal 10 24 3 2 3 2 3" xfId="33791" xr:uid="{ED409240-4C0C-4AD4-AE43-64AF468D732F}"/>
    <cellStyle name="Normal 10 24 3 2 3 2 4" xfId="20228" xr:uid="{647A6229-E1C5-4EE0-9BE8-D980CD8F9F1C}"/>
    <cellStyle name="Normal 10 24 3 2 3 3" xfId="47440" xr:uid="{8D84DA56-67D0-45BB-9CF6-BBFEDAE4E9C3}"/>
    <cellStyle name="Normal 10 24 3 2 3 4" xfId="33790" xr:uid="{F319CD6F-D7CA-4BB3-941D-86C694BA7F69}"/>
    <cellStyle name="Normal 10 24 3 2 3 5" xfId="20227" xr:uid="{A5F6DDD8-6F08-46E3-A6A0-B37EAEBA9B4B}"/>
    <cellStyle name="Normal 10 24 3 2 4" xfId="6300" xr:uid="{D3057A7F-2913-48E4-8D6D-D8F7CE55F8AE}"/>
    <cellStyle name="Normal 10 24 3 2 4 2" xfId="6301" xr:uid="{5747C29A-F1B9-4788-98DF-9F0291C204D4}"/>
    <cellStyle name="Normal 10 24 3 2 4 2 2" xfId="47443" xr:uid="{E3E50592-5519-4942-8B5E-3932F7FF5223}"/>
    <cellStyle name="Normal 10 24 3 2 4 2 3" xfId="33793" xr:uid="{09410ED8-D6DD-4E48-9E66-116031EF019D}"/>
    <cellStyle name="Normal 10 24 3 2 4 2 4" xfId="20230" xr:uid="{429FD01E-3AE4-41E0-9676-B800D1FB3C31}"/>
    <cellStyle name="Normal 10 24 3 2 4 3" xfId="47442" xr:uid="{EFA34E42-55B1-49D5-BCCA-E2271AF15684}"/>
    <cellStyle name="Normal 10 24 3 2 4 4" xfId="33792" xr:uid="{3BF6A7D9-7612-4D1D-B806-0661AC28AAE4}"/>
    <cellStyle name="Normal 10 24 3 2 4 5" xfId="20229" xr:uid="{CEF9BDE7-8568-456C-A7E1-5154312D4E59}"/>
    <cellStyle name="Normal 10 24 3 2 5" xfId="6302" xr:uid="{F98C3051-541D-4324-8EA4-708FD0DCBEAA}"/>
    <cellStyle name="Normal 10 24 3 2 5 2" xfId="47444" xr:uid="{2793E7A4-E226-4D11-8EEB-E21B308CFADC}"/>
    <cellStyle name="Normal 10 24 3 2 5 3" xfId="33794" xr:uid="{B55ED8CF-F52B-4910-8743-FBB217CBE90F}"/>
    <cellStyle name="Normal 10 24 3 2 5 4" xfId="20231" xr:uid="{7251E78C-3806-48D2-85C1-6602588F251D}"/>
    <cellStyle name="Normal 10 24 3 2 6" xfId="47433" xr:uid="{3955B254-7C2D-48B9-8AFA-EF6DA23F967D}"/>
    <cellStyle name="Normal 10 24 3 2 7" xfId="33783" xr:uid="{826479DD-80DA-4321-98BC-487D32B7D218}"/>
    <cellStyle name="Normal 10 24 3 2 8" xfId="20220" xr:uid="{056E1F9E-D0BC-4300-AECB-C2D61F3A0D65}"/>
    <cellStyle name="Normal 10 24 3 3" xfId="6303" xr:uid="{DA4A1C0A-91A5-41A3-83C3-4A6470C88179}"/>
    <cellStyle name="Normal 10 24 3 3 2" xfId="6304" xr:uid="{D2F98560-09CB-440E-9B93-8F73A333C918}"/>
    <cellStyle name="Normal 10 24 3 3 2 2" xfId="6305" xr:uid="{B66F1FDB-56E9-4C19-A8D1-6D9ED974FB40}"/>
    <cellStyle name="Normal 10 24 3 3 2 2 2" xfId="47447" xr:uid="{F46912BE-75E5-4705-9C86-8C4410F4986D}"/>
    <cellStyle name="Normal 10 24 3 3 2 2 3" xfId="33797" xr:uid="{487B3597-84B9-4A97-9B63-871CCB2BABB6}"/>
    <cellStyle name="Normal 10 24 3 3 2 2 4" xfId="20234" xr:uid="{EC2A67DB-E285-40F3-848C-E215404A73B7}"/>
    <cellStyle name="Normal 10 24 3 3 2 3" xfId="47446" xr:uid="{794C3D20-C2F4-4A57-ACD7-201099021F7C}"/>
    <cellStyle name="Normal 10 24 3 3 2 4" xfId="33796" xr:uid="{07D7CE6C-2798-4804-8DE8-205D658C2687}"/>
    <cellStyle name="Normal 10 24 3 3 2 5" xfId="20233" xr:uid="{4D7C0B4D-6FCF-4D8E-A54E-15600A3B2279}"/>
    <cellStyle name="Normal 10 24 3 3 3" xfId="6306" xr:uid="{15AEEDF1-A988-4FDB-9AA6-1C060833647D}"/>
    <cellStyle name="Normal 10 24 3 3 3 2" xfId="6307" xr:uid="{FE454664-D798-4991-BB9D-B6497FBE5DF1}"/>
    <cellStyle name="Normal 10 24 3 3 3 2 2" xfId="47449" xr:uid="{79066AD6-88F2-489C-BE71-FEDF27D4666A}"/>
    <cellStyle name="Normal 10 24 3 3 3 2 3" xfId="33799" xr:uid="{EA35D0AD-A99A-42B6-9A54-DEB39B897212}"/>
    <cellStyle name="Normal 10 24 3 3 3 2 4" xfId="20236" xr:uid="{6EFD8448-D37E-47EF-AF78-FFF7E5F8CAE6}"/>
    <cellStyle name="Normal 10 24 3 3 3 3" xfId="47448" xr:uid="{DEA48183-46F6-4CE5-A960-2E539F5CDD24}"/>
    <cellStyle name="Normal 10 24 3 3 3 4" xfId="33798" xr:uid="{A42BFB9D-DC2B-4140-A8B2-4FAA265A70A1}"/>
    <cellStyle name="Normal 10 24 3 3 3 5" xfId="20235" xr:uid="{50A4BE64-89A8-4931-BCC4-AE6DE7C09B26}"/>
    <cellStyle name="Normal 10 24 3 3 4" xfId="6308" xr:uid="{F0F72C49-A769-477A-8F67-A3970889B91C}"/>
    <cellStyle name="Normal 10 24 3 3 4 2" xfId="47450" xr:uid="{606C646D-B605-4F24-A346-5EB6200D92A0}"/>
    <cellStyle name="Normal 10 24 3 3 4 3" xfId="33800" xr:uid="{8A4C8464-F807-4B66-A9E0-DDDD040D2F63}"/>
    <cellStyle name="Normal 10 24 3 3 4 4" xfId="20237" xr:uid="{CB6AD69C-D5DF-4581-9E10-0C0C5B2E1398}"/>
    <cellStyle name="Normal 10 24 3 3 5" xfId="47445" xr:uid="{A99FF61E-9604-470C-BA1E-ADF7BC4F2839}"/>
    <cellStyle name="Normal 10 24 3 3 6" xfId="33795" xr:uid="{5F075D4E-BF28-4F78-AEFD-A4D014CFC855}"/>
    <cellStyle name="Normal 10 24 3 3 7" xfId="20232" xr:uid="{9925DC37-FFC1-4B05-98D8-B25848C3E7EC}"/>
    <cellStyle name="Normal 10 24 3 4" xfId="6309" xr:uid="{7CABE87A-D562-4D13-AF05-19246DEF7E25}"/>
    <cellStyle name="Normal 10 24 3 4 2" xfId="6310" xr:uid="{22144FD4-63C0-4E2C-A31D-CFD353AB726A}"/>
    <cellStyle name="Normal 10 24 3 4 2 2" xfId="6311" xr:uid="{FD0FE872-6296-4E11-A9F5-AC521F09B537}"/>
    <cellStyle name="Normal 10 24 3 4 2 2 2" xfId="47453" xr:uid="{63CD1387-BAF8-425A-A275-9936B1E32E1D}"/>
    <cellStyle name="Normal 10 24 3 4 2 2 3" xfId="33803" xr:uid="{B82666E1-CD8F-4615-8695-A80D015C5D03}"/>
    <cellStyle name="Normal 10 24 3 4 2 2 4" xfId="20240" xr:uid="{9C96DBBE-5BDB-42F5-B6EE-47021FCBF21E}"/>
    <cellStyle name="Normal 10 24 3 4 2 3" xfId="47452" xr:uid="{933E96EB-2C1C-433F-B892-900181D1DA7D}"/>
    <cellStyle name="Normal 10 24 3 4 2 4" xfId="33802" xr:uid="{3E6838F2-F0B2-4C09-90D7-370390110D9E}"/>
    <cellStyle name="Normal 10 24 3 4 2 5" xfId="20239" xr:uid="{6D176B1F-7AF1-430C-9BDA-52BA5EF38F9A}"/>
    <cellStyle name="Normal 10 24 3 4 3" xfId="6312" xr:uid="{C861203C-457B-469A-900F-1E2CD2BB5C96}"/>
    <cellStyle name="Normal 10 24 3 4 3 2" xfId="6313" xr:uid="{1C2EFDFE-802E-428A-9BC4-AA66B14EE0F3}"/>
    <cellStyle name="Normal 10 24 3 4 3 2 2" xfId="47455" xr:uid="{FA5AB5C3-EB25-4831-A769-3F9E80548011}"/>
    <cellStyle name="Normal 10 24 3 4 3 2 3" xfId="33805" xr:uid="{05207C8E-4390-40EC-B29C-2294B95945EF}"/>
    <cellStyle name="Normal 10 24 3 4 3 2 4" xfId="20242" xr:uid="{62540EE9-91A8-424E-A816-485006E23617}"/>
    <cellStyle name="Normal 10 24 3 4 3 3" xfId="47454" xr:uid="{A539C363-DB8B-4F35-9118-CE81CEC07048}"/>
    <cellStyle name="Normal 10 24 3 4 3 4" xfId="33804" xr:uid="{EEA17E82-4C1C-4C91-9CF5-FD4CE581B1BE}"/>
    <cellStyle name="Normal 10 24 3 4 3 5" xfId="20241" xr:uid="{EAB9413C-E3C2-47F7-BF75-DA038278E240}"/>
    <cellStyle name="Normal 10 24 3 4 4" xfId="6314" xr:uid="{B57F0A0C-0494-4897-AF3F-02BE4541CCBD}"/>
    <cellStyle name="Normal 10 24 3 4 4 2" xfId="47456" xr:uid="{415BB19A-1110-4048-9C02-9AD4A1F76593}"/>
    <cellStyle name="Normal 10 24 3 4 4 3" xfId="33806" xr:uid="{07AD6235-DB61-41FD-A8EF-CE073AD4101E}"/>
    <cellStyle name="Normal 10 24 3 4 4 4" xfId="20243" xr:uid="{4C0746F4-5065-4CF6-9D3B-85231D467FED}"/>
    <cellStyle name="Normal 10 24 3 4 5" xfId="47451" xr:uid="{888E2AD1-8743-4A72-A4F4-3299FDF1D440}"/>
    <cellStyle name="Normal 10 24 3 4 6" xfId="33801" xr:uid="{D2E2A86F-9D66-4504-94C7-B9A6B0F1CBF9}"/>
    <cellStyle name="Normal 10 24 3 4 7" xfId="20238" xr:uid="{94E3F708-EBAB-41B3-9DF4-61D7E829F1EC}"/>
    <cellStyle name="Normal 10 24 3 5" xfId="6315" xr:uid="{19B6B51B-3076-4A0A-9EE7-30F872287E92}"/>
    <cellStyle name="Normal 10 24 3 5 2" xfId="6316" xr:uid="{07652D76-490A-40AE-B446-7A750E77897B}"/>
    <cellStyle name="Normal 10 24 3 5 2 2" xfId="6317" xr:uid="{C3B15FB5-C00D-49BF-9897-72B4F3E68B26}"/>
    <cellStyle name="Normal 10 24 3 5 2 2 2" xfId="47459" xr:uid="{9073692D-8380-410A-8DD4-C111FD5C035A}"/>
    <cellStyle name="Normal 10 24 3 5 2 2 3" xfId="33809" xr:uid="{FB53FD56-FED5-4E1E-9040-C0D92612B1C8}"/>
    <cellStyle name="Normal 10 24 3 5 2 2 4" xfId="20246" xr:uid="{78EBB39C-D659-493B-AC55-A0147032AB82}"/>
    <cellStyle name="Normal 10 24 3 5 2 3" xfId="47458" xr:uid="{13959B1E-5EE3-4E7C-8998-B0A0BBA510EC}"/>
    <cellStyle name="Normal 10 24 3 5 2 4" xfId="33808" xr:uid="{493669F2-E786-4F6A-B1B6-81038468981D}"/>
    <cellStyle name="Normal 10 24 3 5 2 5" xfId="20245" xr:uid="{6E9134E0-60A0-4EC5-8615-7F03BC3B9751}"/>
    <cellStyle name="Normal 10 24 3 5 3" xfId="6318" xr:uid="{6B514912-EA90-411D-B142-E6979124B2EC}"/>
    <cellStyle name="Normal 10 24 3 5 3 2" xfId="6319" xr:uid="{31CABC89-EC0E-4635-9DBD-DB3662AB2711}"/>
    <cellStyle name="Normal 10 24 3 5 3 2 2" xfId="47461" xr:uid="{50FD358A-CD78-4717-9482-FD01D1D65C73}"/>
    <cellStyle name="Normal 10 24 3 5 3 2 3" xfId="33811" xr:uid="{ADD09299-0E7D-462C-AC75-78751E0D4CC2}"/>
    <cellStyle name="Normal 10 24 3 5 3 2 4" xfId="20248" xr:uid="{7793F1B3-1848-4581-B5D9-8056539D65E1}"/>
    <cellStyle name="Normal 10 24 3 5 3 3" xfId="47460" xr:uid="{22887206-BC82-4DBE-9361-3F33746A5F43}"/>
    <cellStyle name="Normal 10 24 3 5 3 4" xfId="33810" xr:uid="{86F9F0C2-F3F8-4148-80B5-B1B3ECAD081F}"/>
    <cellStyle name="Normal 10 24 3 5 3 5" xfId="20247" xr:uid="{5A977C26-14D0-4CC0-8A25-35F331E2F2D9}"/>
    <cellStyle name="Normal 10 24 3 5 4" xfId="6320" xr:uid="{8DA72803-E1A6-4167-B853-BD8C93A75F99}"/>
    <cellStyle name="Normal 10 24 3 5 4 2" xfId="47462" xr:uid="{9B8D367F-DE23-4B31-9E97-ABDF4D05F792}"/>
    <cellStyle name="Normal 10 24 3 5 4 3" xfId="33812" xr:uid="{8D941340-29CD-4D25-983E-7DBB2AD45B12}"/>
    <cellStyle name="Normal 10 24 3 5 4 4" xfId="20249" xr:uid="{43FB8186-A3C1-4829-9FCB-A57AEEFF5EE1}"/>
    <cellStyle name="Normal 10 24 3 5 5" xfId="47457" xr:uid="{946EF834-3D8B-48E4-8FCF-D94CA66FF743}"/>
    <cellStyle name="Normal 10 24 3 5 6" xfId="33807" xr:uid="{7B4F02BE-793F-4356-A99C-A2AEFE619D76}"/>
    <cellStyle name="Normal 10 24 3 5 7" xfId="20244" xr:uid="{6C2667D5-1591-4A1B-903D-484BCAC6F9BF}"/>
    <cellStyle name="Normal 10 24 3 6" xfId="6321" xr:uid="{C8B6DA18-6571-4729-A094-F5721EEC0F1E}"/>
    <cellStyle name="Normal 10 24 3 6 2" xfId="6322" xr:uid="{FAD534E3-E78B-49FF-80E5-4802488F9371}"/>
    <cellStyle name="Normal 10 24 3 6 2 2" xfId="47464" xr:uid="{C3691010-1F35-46D4-A772-63023D4EA4DB}"/>
    <cellStyle name="Normal 10 24 3 6 2 3" xfId="33814" xr:uid="{57BB0FCB-35A7-4579-B723-8E3B13E89CFF}"/>
    <cellStyle name="Normal 10 24 3 6 2 4" xfId="20251" xr:uid="{E1E30F54-ABB5-4101-81BB-1D2D7FC95669}"/>
    <cellStyle name="Normal 10 24 3 6 3" xfId="47463" xr:uid="{C29FBD49-2E45-4421-8BC7-88D87A007118}"/>
    <cellStyle name="Normal 10 24 3 6 4" xfId="33813" xr:uid="{177E874D-A2B8-427D-B378-A72AEB2F7772}"/>
    <cellStyle name="Normal 10 24 3 6 5" xfId="20250" xr:uid="{77BA173B-E628-4B10-B127-9607111B120D}"/>
    <cellStyle name="Normal 10 24 3 7" xfId="6323" xr:uid="{8A9C3398-BA6F-4418-832F-609E7A838EE1}"/>
    <cellStyle name="Normal 10 24 3 7 2" xfId="6324" xr:uid="{FD458139-662A-44F6-882B-C7E05820ADEF}"/>
    <cellStyle name="Normal 10 24 3 7 2 2" xfId="47466" xr:uid="{DBBF99D2-60C0-40E8-B1A6-DC26A6EB1919}"/>
    <cellStyle name="Normal 10 24 3 7 2 3" xfId="33816" xr:uid="{FEB17BF1-9910-4760-B969-EA788D49AA82}"/>
    <cellStyle name="Normal 10 24 3 7 2 4" xfId="20253" xr:uid="{2DD2BD4D-6E1A-4A1D-8CE6-0A89925DFE07}"/>
    <cellStyle name="Normal 10 24 3 7 3" xfId="47465" xr:uid="{C72161F4-FB9D-44C4-A850-488FB75B9C29}"/>
    <cellStyle name="Normal 10 24 3 7 4" xfId="33815" xr:uid="{8E3E8BA3-173D-49E5-A946-56438EBD5812}"/>
    <cellStyle name="Normal 10 24 3 7 5" xfId="20252" xr:uid="{25D59136-6898-49B6-A84B-96A847A8FAA8}"/>
    <cellStyle name="Normal 10 24 3 8" xfId="6325" xr:uid="{7650BCF4-2DB5-4806-8A9A-10301EE82AFF}"/>
    <cellStyle name="Normal 10 24 3 8 2" xfId="47467" xr:uid="{B894A386-AC5E-4003-ACAC-0D7BFE04771E}"/>
    <cellStyle name="Normal 10 24 3 8 3" xfId="33817" xr:uid="{FFB46458-AA60-4148-9246-DE95B069C20C}"/>
    <cellStyle name="Normal 10 24 3 8 4" xfId="20254" xr:uid="{52F3426A-BBED-4FFC-967E-BCDD6602DC68}"/>
    <cellStyle name="Normal 10 24 3 9" xfId="47432" xr:uid="{0A2090DB-F58E-4D5F-B129-E68954FE55EF}"/>
    <cellStyle name="Normal 10 24 4" xfId="6326" xr:uid="{CEECFCAD-1400-432A-9497-C5C5E6E9D5AD}"/>
    <cellStyle name="Normal 10 24 4 10" xfId="33818" xr:uid="{DAE81837-20E9-45B2-90E3-98F1A874DC51}"/>
    <cellStyle name="Normal 10 24 4 11" xfId="20255" xr:uid="{B139317F-ED5A-496D-96DB-D7C818AE532D}"/>
    <cellStyle name="Normal 10 24 4 2" xfId="6327" xr:uid="{C3C10956-6382-4FF4-BCB0-590CB212E748}"/>
    <cellStyle name="Normal 10 24 4 2 2" xfId="6328" xr:uid="{9A640AEA-C4EE-4696-8676-E431C6925BBB}"/>
    <cellStyle name="Normal 10 24 4 2 2 2" xfId="6329" xr:uid="{D00F9787-C888-43D0-9BC2-86D18F623568}"/>
    <cellStyle name="Normal 10 24 4 2 2 2 2" xfId="6330" xr:uid="{EA201B9A-9F7D-4E6E-8248-02BC990FB8EF}"/>
    <cellStyle name="Normal 10 24 4 2 2 2 2 2" xfId="47472" xr:uid="{D36FDFD9-7C35-4395-B7CF-0863BF7F5B9B}"/>
    <cellStyle name="Normal 10 24 4 2 2 2 2 3" xfId="33822" xr:uid="{B98CFCE6-F209-4388-B965-3BFCA7ECE685}"/>
    <cellStyle name="Normal 10 24 4 2 2 2 2 4" xfId="20259" xr:uid="{2AE986FE-06C3-4C86-BDDC-D916C847BE1F}"/>
    <cellStyle name="Normal 10 24 4 2 2 2 3" xfId="47471" xr:uid="{85511F40-26F9-4532-A3E9-1CF7C7A43D19}"/>
    <cellStyle name="Normal 10 24 4 2 2 2 4" xfId="33821" xr:uid="{85CBA82D-D845-4F32-8F9F-A4CE00DA81E8}"/>
    <cellStyle name="Normal 10 24 4 2 2 2 5" xfId="20258" xr:uid="{5C060B14-8E8B-4940-A3CC-045AAD50CC60}"/>
    <cellStyle name="Normal 10 24 4 2 2 3" xfId="6331" xr:uid="{E231F13F-110A-4E3B-A537-8C6E91613395}"/>
    <cellStyle name="Normal 10 24 4 2 2 3 2" xfId="6332" xr:uid="{73F77D0A-588F-44DF-96B4-F36801391D39}"/>
    <cellStyle name="Normal 10 24 4 2 2 3 2 2" xfId="47474" xr:uid="{4DF61F66-4386-4F15-AF27-39107820E6C5}"/>
    <cellStyle name="Normal 10 24 4 2 2 3 2 3" xfId="33824" xr:uid="{4614866D-0CBE-4A11-9659-687C25F7BE28}"/>
    <cellStyle name="Normal 10 24 4 2 2 3 2 4" xfId="20261" xr:uid="{731660E5-3639-4627-A7F4-11783F523711}"/>
    <cellStyle name="Normal 10 24 4 2 2 3 3" xfId="47473" xr:uid="{CFCF0C72-A148-44F9-9837-BB97F3FF8E78}"/>
    <cellStyle name="Normal 10 24 4 2 2 3 4" xfId="33823" xr:uid="{E3356CB5-6D27-458E-A0AD-A3EA2F6AD9FF}"/>
    <cellStyle name="Normal 10 24 4 2 2 3 5" xfId="20260" xr:uid="{A2486D68-9D10-4DC1-9AD8-3B0032F65044}"/>
    <cellStyle name="Normal 10 24 4 2 2 4" xfId="6333" xr:uid="{4A9151C0-6DC3-4FE7-B272-7C95DC15A5C7}"/>
    <cellStyle name="Normal 10 24 4 2 2 4 2" xfId="47475" xr:uid="{04A18AE4-B26E-4625-A4C7-59FD4E940B0D}"/>
    <cellStyle name="Normal 10 24 4 2 2 4 3" xfId="33825" xr:uid="{BDBA91D9-437D-476C-BADF-025417E41266}"/>
    <cellStyle name="Normal 10 24 4 2 2 4 4" xfId="20262" xr:uid="{C8BC3063-E36E-4A7C-9085-29EDCD4825DB}"/>
    <cellStyle name="Normal 10 24 4 2 2 5" xfId="47470" xr:uid="{E8314A19-F462-4E6D-9BD3-11D93910A80C}"/>
    <cellStyle name="Normal 10 24 4 2 2 6" xfId="33820" xr:uid="{F9456C80-3844-43DF-BB72-5B267675B1F2}"/>
    <cellStyle name="Normal 10 24 4 2 2 7" xfId="20257" xr:uid="{76622FF0-F37D-471C-A023-3B8015341150}"/>
    <cellStyle name="Normal 10 24 4 2 3" xfId="6334" xr:uid="{C3E90CCC-8397-4C63-B609-A656B69B0950}"/>
    <cellStyle name="Normal 10 24 4 2 3 2" xfId="6335" xr:uid="{3DEBB98B-E348-4D19-AD06-76A938F48F2D}"/>
    <cellStyle name="Normal 10 24 4 2 3 2 2" xfId="47477" xr:uid="{E839D408-E39F-41EC-B6DA-59116D0ABC8C}"/>
    <cellStyle name="Normal 10 24 4 2 3 2 3" xfId="33827" xr:uid="{ECDBA12C-B54A-4E22-9846-110D9999BBE6}"/>
    <cellStyle name="Normal 10 24 4 2 3 2 4" xfId="20264" xr:uid="{5CC6E59F-86ED-49DD-82C3-310131F7868F}"/>
    <cellStyle name="Normal 10 24 4 2 3 3" xfId="47476" xr:uid="{33DC4C79-F247-4F72-9587-64ACCFFBF717}"/>
    <cellStyle name="Normal 10 24 4 2 3 4" xfId="33826" xr:uid="{CCBCD061-2A29-4E18-920D-FB43CD202F0D}"/>
    <cellStyle name="Normal 10 24 4 2 3 5" xfId="20263" xr:uid="{A1806D4F-BA06-4CD4-B98D-B7C642FAE053}"/>
    <cellStyle name="Normal 10 24 4 2 4" xfId="6336" xr:uid="{9E3EAD69-75AE-4155-BE7B-C1C553001EC5}"/>
    <cellStyle name="Normal 10 24 4 2 4 2" xfId="6337" xr:uid="{93537855-3DF4-45CC-A653-44E7A71053CC}"/>
    <cellStyle name="Normal 10 24 4 2 4 2 2" xfId="47479" xr:uid="{86900AD0-EE05-459C-9CEA-42C4BA7DC376}"/>
    <cellStyle name="Normal 10 24 4 2 4 2 3" xfId="33829" xr:uid="{501C8357-910B-48CC-9981-6B604F3A9B0E}"/>
    <cellStyle name="Normal 10 24 4 2 4 2 4" xfId="20266" xr:uid="{8C256A43-DA5D-4B12-A117-CEC7176BDFA7}"/>
    <cellStyle name="Normal 10 24 4 2 4 3" xfId="47478" xr:uid="{F98C65AA-D120-426F-B498-89B7C11BC722}"/>
    <cellStyle name="Normal 10 24 4 2 4 4" xfId="33828" xr:uid="{C25588BF-D746-430C-A78B-FAA7384470C7}"/>
    <cellStyle name="Normal 10 24 4 2 4 5" xfId="20265" xr:uid="{2858E824-DF17-40A7-8C15-132ADF1F99A7}"/>
    <cellStyle name="Normal 10 24 4 2 5" xfId="6338" xr:uid="{4F77AE23-BAE2-4506-AF6F-E4A6478513E4}"/>
    <cellStyle name="Normal 10 24 4 2 5 2" xfId="47480" xr:uid="{57E80BB6-A6E6-4BC8-BA11-95F9A4455E62}"/>
    <cellStyle name="Normal 10 24 4 2 5 3" xfId="33830" xr:uid="{3CBA4701-C697-4EE9-99CF-67BC005515B0}"/>
    <cellStyle name="Normal 10 24 4 2 5 4" xfId="20267" xr:uid="{9C18EA49-60C0-4C69-9E6C-8019A8FE89B9}"/>
    <cellStyle name="Normal 10 24 4 2 6" xfId="47469" xr:uid="{34034C21-F967-4457-8EF4-96AEFD4D078A}"/>
    <cellStyle name="Normal 10 24 4 2 7" xfId="33819" xr:uid="{C2D44E35-57AC-4EE5-8672-598071F3E59B}"/>
    <cellStyle name="Normal 10 24 4 2 8" xfId="20256" xr:uid="{EA9DCF93-0A97-4C26-8DD1-6774F1511ED4}"/>
    <cellStyle name="Normal 10 24 4 3" xfId="6339" xr:uid="{740FCA3B-C3C5-4E00-A67A-C879AC3AF667}"/>
    <cellStyle name="Normal 10 24 4 3 2" xfId="6340" xr:uid="{AA4A31C4-DCF5-4105-958D-9701D83D61AE}"/>
    <cellStyle name="Normal 10 24 4 3 2 2" xfId="6341" xr:uid="{199403CD-8C45-4C57-B2FE-7573E3FEAEA1}"/>
    <cellStyle name="Normal 10 24 4 3 2 2 2" xfId="47483" xr:uid="{A73C9140-F042-4169-A05B-367CCFD24675}"/>
    <cellStyle name="Normal 10 24 4 3 2 2 3" xfId="33833" xr:uid="{3719A46E-0987-4C48-AF4D-7B740AC162F5}"/>
    <cellStyle name="Normal 10 24 4 3 2 2 4" xfId="20270" xr:uid="{EC04CD30-8E02-4F04-A700-B0059DF666B8}"/>
    <cellStyle name="Normal 10 24 4 3 2 3" xfId="47482" xr:uid="{CD40D0B3-622B-42B6-AE13-7FC21D05449E}"/>
    <cellStyle name="Normal 10 24 4 3 2 4" xfId="33832" xr:uid="{7B3F7B4F-E3E0-4292-9650-02682C9167C1}"/>
    <cellStyle name="Normal 10 24 4 3 2 5" xfId="20269" xr:uid="{F3C6A85B-AAB1-431E-A5B2-96A98E7D3CAB}"/>
    <cellStyle name="Normal 10 24 4 3 3" xfId="6342" xr:uid="{C28D010A-BF7A-42A8-BBFE-66A27389CF52}"/>
    <cellStyle name="Normal 10 24 4 3 3 2" xfId="6343" xr:uid="{697B1EF8-C4E7-4456-BFD9-C45EE02B72A0}"/>
    <cellStyle name="Normal 10 24 4 3 3 2 2" xfId="47485" xr:uid="{F5BD6804-23A9-4D99-B78B-C150B9C5C1AE}"/>
    <cellStyle name="Normal 10 24 4 3 3 2 3" xfId="33835" xr:uid="{1377893F-41A6-411E-A07A-D31D66E327A4}"/>
    <cellStyle name="Normal 10 24 4 3 3 2 4" xfId="20272" xr:uid="{E8796159-5B68-4199-8943-963E9B559770}"/>
    <cellStyle name="Normal 10 24 4 3 3 3" xfId="47484" xr:uid="{54CC7971-3685-4BF3-B4CA-18DCFE6AACA6}"/>
    <cellStyle name="Normal 10 24 4 3 3 4" xfId="33834" xr:uid="{94AC9A61-4B40-45D2-8270-FB728BD98441}"/>
    <cellStyle name="Normal 10 24 4 3 3 5" xfId="20271" xr:uid="{AAAA17CF-2AE9-497D-AA74-35C898B9EEC4}"/>
    <cellStyle name="Normal 10 24 4 3 4" xfId="6344" xr:uid="{69F1D43D-7D37-4ADB-BCFF-EECE95FA2624}"/>
    <cellStyle name="Normal 10 24 4 3 4 2" xfId="47486" xr:uid="{13C749DA-C414-4EDC-B84E-D3BF9477D42C}"/>
    <cellStyle name="Normal 10 24 4 3 4 3" xfId="33836" xr:uid="{8E5796DC-2ADD-4A33-AA7E-3BBFE6935418}"/>
    <cellStyle name="Normal 10 24 4 3 4 4" xfId="20273" xr:uid="{6E79B60B-DDE4-447A-A8DC-CA59204DD871}"/>
    <cellStyle name="Normal 10 24 4 3 5" xfId="47481" xr:uid="{65850562-487F-4162-A334-E1260B1E73B3}"/>
    <cellStyle name="Normal 10 24 4 3 6" xfId="33831" xr:uid="{2A94D86E-88F3-43A4-A290-F8B3041951E8}"/>
    <cellStyle name="Normal 10 24 4 3 7" xfId="20268" xr:uid="{5D5C240C-689C-4433-BB46-CE1EF8D70EB6}"/>
    <cellStyle name="Normal 10 24 4 4" xfId="6345" xr:uid="{E93B198A-F3A5-424A-A008-C236ACCB25A8}"/>
    <cellStyle name="Normal 10 24 4 4 2" xfId="6346" xr:uid="{52570EB0-F75A-4E30-A0D7-400FB0BF6653}"/>
    <cellStyle name="Normal 10 24 4 4 2 2" xfId="6347" xr:uid="{699AE0D8-B4A5-4946-97F2-76192E114630}"/>
    <cellStyle name="Normal 10 24 4 4 2 2 2" xfId="47489" xr:uid="{FB9E90E9-E5E1-4014-8A4E-A645192B1092}"/>
    <cellStyle name="Normal 10 24 4 4 2 2 3" xfId="33839" xr:uid="{06C26281-C1DD-40C1-88B6-EA42FB3616C3}"/>
    <cellStyle name="Normal 10 24 4 4 2 2 4" xfId="20276" xr:uid="{ECFCAD0E-33FA-4841-9C58-950EACA5A04F}"/>
    <cellStyle name="Normal 10 24 4 4 2 3" xfId="47488" xr:uid="{CD749122-FA21-4B02-808D-942580D42B17}"/>
    <cellStyle name="Normal 10 24 4 4 2 4" xfId="33838" xr:uid="{91C3B92C-B3D8-4382-8905-5259359857DC}"/>
    <cellStyle name="Normal 10 24 4 4 2 5" xfId="20275" xr:uid="{F4EF35D3-DA24-41E1-B434-F8CAD59B4976}"/>
    <cellStyle name="Normal 10 24 4 4 3" xfId="6348" xr:uid="{1542951D-84F7-4A63-A4A7-B23A75C621BB}"/>
    <cellStyle name="Normal 10 24 4 4 3 2" xfId="6349" xr:uid="{75E48942-CC65-4801-9F09-5F735E77442E}"/>
    <cellStyle name="Normal 10 24 4 4 3 2 2" xfId="47491" xr:uid="{333967FD-46D2-4FE0-B65D-B1912A3F0B6E}"/>
    <cellStyle name="Normal 10 24 4 4 3 2 3" xfId="33841" xr:uid="{30D6B628-9DEB-4429-9757-DC6BE69A239C}"/>
    <cellStyle name="Normal 10 24 4 4 3 2 4" xfId="20278" xr:uid="{8B39C387-5F70-4F3C-9BC0-101DB523BB8B}"/>
    <cellStyle name="Normal 10 24 4 4 3 3" xfId="47490" xr:uid="{25B8B122-C034-4DA8-9878-AC9BCA3CA47A}"/>
    <cellStyle name="Normal 10 24 4 4 3 4" xfId="33840" xr:uid="{DD67E338-0AAD-4DF0-B707-2EF65305F8F5}"/>
    <cellStyle name="Normal 10 24 4 4 3 5" xfId="20277" xr:uid="{6DDF7CAE-1E4B-412E-9E14-89A81029464F}"/>
    <cellStyle name="Normal 10 24 4 4 4" xfId="6350" xr:uid="{4284134B-04F1-4A95-BE53-7E293DCA35D2}"/>
    <cellStyle name="Normal 10 24 4 4 4 2" xfId="47492" xr:uid="{2B69CC80-62C7-4655-8742-BD5D5EB95300}"/>
    <cellStyle name="Normal 10 24 4 4 4 3" xfId="33842" xr:uid="{1600A16E-9736-4759-9E98-97501DC20AB7}"/>
    <cellStyle name="Normal 10 24 4 4 4 4" xfId="20279" xr:uid="{D7D9222E-A9E5-44B2-B587-9E04B5B0CC22}"/>
    <cellStyle name="Normal 10 24 4 4 5" xfId="47487" xr:uid="{3B409B75-EB66-4EFC-AA27-723DD7C15E5C}"/>
    <cellStyle name="Normal 10 24 4 4 6" xfId="33837" xr:uid="{488F81FE-C326-4342-A9C0-E3F2D1FFC67B}"/>
    <cellStyle name="Normal 10 24 4 4 7" xfId="20274" xr:uid="{0EEB5D61-0ED1-4A14-A6F4-67E0ECD48652}"/>
    <cellStyle name="Normal 10 24 4 5" xfId="6351" xr:uid="{4E213BFD-C1AA-42DA-ADED-9DB59D1E49C1}"/>
    <cellStyle name="Normal 10 24 4 5 2" xfId="6352" xr:uid="{EA5BC3EA-68AD-40EF-A37E-47E39404F523}"/>
    <cellStyle name="Normal 10 24 4 5 2 2" xfId="6353" xr:uid="{0A5D296C-78A8-4D86-9A82-4E6E1736B602}"/>
    <cellStyle name="Normal 10 24 4 5 2 2 2" xfId="47495" xr:uid="{883DC198-3367-44B0-9AF0-18C3D8A91693}"/>
    <cellStyle name="Normal 10 24 4 5 2 2 3" xfId="33845" xr:uid="{F34B514B-80D8-4C9C-AE9C-751275597D39}"/>
    <cellStyle name="Normal 10 24 4 5 2 2 4" xfId="20282" xr:uid="{0BAA1E30-F3CC-4575-9CD9-0284E6982FD8}"/>
    <cellStyle name="Normal 10 24 4 5 2 3" xfId="47494" xr:uid="{33783DE6-4DFB-4507-8379-0CF79867A0CD}"/>
    <cellStyle name="Normal 10 24 4 5 2 4" xfId="33844" xr:uid="{FD267664-7CFE-48BF-90B6-548959BB7EFA}"/>
    <cellStyle name="Normal 10 24 4 5 2 5" xfId="20281" xr:uid="{E18F51B0-9129-44AC-8970-813C08021DC2}"/>
    <cellStyle name="Normal 10 24 4 5 3" xfId="6354" xr:uid="{C52870D8-5D63-4452-8677-8A8C39697388}"/>
    <cellStyle name="Normal 10 24 4 5 3 2" xfId="6355" xr:uid="{E3BC343F-9839-4355-BF10-963D80944A40}"/>
    <cellStyle name="Normal 10 24 4 5 3 2 2" xfId="47497" xr:uid="{32A4E179-F650-4788-87E6-E5368F91AD9F}"/>
    <cellStyle name="Normal 10 24 4 5 3 2 3" xfId="33847" xr:uid="{E8D75EE8-94B3-4175-A8C1-5EC8A5B4ABEB}"/>
    <cellStyle name="Normal 10 24 4 5 3 2 4" xfId="20284" xr:uid="{2C5BE36B-A7BE-4F91-A36A-0FC9F7AF6E8F}"/>
    <cellStyle name="Normal 10 24 4 5 3 3" xfId="47496" xr:uid="{04585842-C4D3-45B8-BD0E-8E3E43B7B200}"/>
    <cellStyle name="Normal 10 24 4 5 3 4" xfId="33846" xr:uid="{DD248926-5CD1-49E4-BEE7-C9B7D94EAC3E}"/>
    <cellStyle name="Normal 10 24 4 5 3 5" xfId="20283" xr:uid="{CA90EDD1-0A88-4E51-A637-587B057B775C}"/>
    <cellStyle name="Normal 10 24 4 5 4" xfId="6356" xr:uid="{35802B65-F52C-4F87-BBF3-F4ABB0F1B963}"/>
    <cellStyle name="Normal 10 24 4 5 4 2" xfId="47498" xr:uid="{DA2A1BBD-7D10-4A39-A2B9-5EB44E35186B}"/>
    <cellStyle name="Normal 10 24 4 5 4 3" xfId="33848" xr:uid="{30E8DC6F-5C0D-4B3B-9331-EBAEC966EAD4}"/>
    <cellStyle name="Normal 10 24 4 5 4 4" xfId="20285" xr:uid="{111F67AB-D945-4F3D-8BC5-1D24A8199C7E}"/>
    <cellStyle name="Normal 10 24 4 5 5" xfId="47493" xr:uid="{25490424-A5B0-4351-B5BA-3E4B2074813F}"/>
    <cellStyle name="Normal 10 24 4 5 6" xfId="33843" xr:uid="{EED1EE1F-3A33-44B0-81B9-676E2AA5CCAB}"/>
    <cellStyle name="Normal 10 24 4 5 7" xfId="20280" xr:uid="{CD1BDD21-9402-4736-A9B1-F45F6D0AE51C}"/>
    <cellStyle name="Normal 10 24 4 6" xfId="6357" xr:uid="{AE24D24C-B0AB-4EA2-AFCD-13F6D5B4B342}"/>
    <cellStyle name="Normal 10 24 4 6 2" xfId="6358" xr:uid="{6424EC29-B065-4109-862F-5D2A2D1067BF}"/>
    <cellStyle name="Normal 10 24 4 6 2 2" xfId="47500" xr:uid="{A16160B6-F3A6-4064-A6F2-A4D165FBD2AE}"/>
    <cellStyle name="Normal 10 24 4 6 2 3" xfId="33850" xr:uid="{BF910882-5C9D-45C6-8412-96E33591CE08}"/>
    <cellStyle name="Normal 10 24 4 6 2 4" xfId="20287" xr:uid="{4D57A273-BBE1-4660-BD43-A0402F9A7FFF}"/>
    <cellStyle name="Normal 10 24 4 6 3" xfId="47499" xr:uid="{D91F7FCF-1FC8-4703-BB13-DE0128B018D9}"/>
    <cellStyle name="Normal 10 24 4 6 4" xfId="33849" xr:uid="{A7FB70E4-155C-4D75-94C6-AFB10E97C6F1}"/>
    <cellStyle name="Normal 10 24 4 6 5" xfId="20286" xr:uid="{2EC455DF-7BBA-4E6E-8873-74C4C1640EB6}"/>
    <cellStyle name="Normal 10 24 4 7" xfId="6359" xr:uid="{F52387FF-9ED2-491A-B38E-E0A140DC8CF5}"/>
    <cellStyle name="Normal 10 24 4 7 2" xfId="6360" xr:uid="{D7D97D4D-8F59-481C-9D67-06EB1E7D853E}"/>
    <cellStyle name="Normal 10 24 4 7 2 2" xfId="47502" xr:uid="{1DCF36BD-81E6-44D2-B695-EA19CE42CE05}"/>
    <cellStyle name="Normal 10 24 4 7 2 3" xfId="33852" xr:uid="{8D820B09-9352-4AF2-8104-B1414FF00540}"/>
    <cellStyle name="Normal 10 24 4 7 2 4" xfId="20289" xr:uid="{531593B5-DBCC-40D5-8129-C1EA055D5A64}"/>
    <cellStyle name="Normal 10 24 4 7 3" xfId="47501" xr:uid="{B4CC1FEF-FF32-4C6A-93BC-27C045C4809A}"/>
    <cellStyle name="Normal 10 24 4 7 4" xfId="33851" xr:uid="{04215419-2077-4644-9673-8B7A341C9402}"/>
    <cellStyle name="Normal 10 24 4 7 5" xfId="20288" xr:uid="{C413343A-C6AE-45DF-A264-6E1C746C72E6}"/>
    <cellStyle name="Normal 10 24 4 8" xfId="6361" xr:uid="{212905DA-E4BC-48F1-B55F-7C49234D1F25}"/>
    <cellStyle name="Normal 10 24 4 8 2" xfId="47503" xr:uid="{3915BD60-DED7-48F1-B67D-3BA71393F19F}"/>
    <cellStyle name="Normal 10 24 4 8 3" xfId="33853" xr:uid="{1126CE85-071E-4F28-A01C-D81DA3BFF9B1}"/>
    <cellStyle name="Normal 10 24 4 8 4" xfId="20290" xr:uid="{1A237ECB-DA16-4BF3-B415-8AC13AD11816}"/>
    <cellStyle name="Normal 10 24 4 9" xfId="47468" xr:uid="{6652C46B-AD33-4C74-BF83-A963928C4E12}"/>
    <cellStyle name="Normal 10 24 5" xfId="6362" xr:uid="{03C2FC2E-CB61-407A-B8A6-EE9335BE6EF2}"/>
    <cellStyle name="Normal 10 24 5 10" xfId="33854" xr:uid="{C89A69DF-38B5-44A0-B1BC-AE2203805D51}"/>
    <cellStyle name="Normal 10 24 5 11" xfId="20291" xr:uid="{5D8B1F51-5ECA-45FB-B84D-8739999A94FD}"/>
    <cellStyle name="Normal 10 24 5 2" xfId="6363" xr:uid="{4676744E-8954-4875-AFFB-5AB0677CB5AB}"/>
    <cellStyle name="Normal 10 24 5 2 2" xfId="6364" xr:uid="{B7DB08F5-F988-4C87-8C92-BEB53BB39A4F}"/>
    <cellStyle name="Normal 10 24 5 2 2 2" xfId="6365" xr:uid="{ECBE0975-C2D7-437C-8AFD-60C3CFF842AE}"/>
    <cellStyle name="Normal 10 24 5 2 2 2 2" xfId="6366" xr:uid="{958BE374-F870-4B5C-9C46-F0AB6DF8330B}"/>
    <cellStyle name="Normal 10 24 5 2 2 2 2 2" xfId="47508" xr:uid="{BFA2F6FE-2E39-498B-9DBB-95A94F95ADD3}"/>
    <cellStyle name="Normal 10 24 5 2 2 2 2 3" xfId="33858" xr:uid="{AACDB15A-C24C-46B1-BAD3-5111BB387DA6}"/>
    <cellStyle name="Normal 10 24 5 2 2 2 2 4" xfId="20295" xr:uid="{876EB35B-801A-4594-952C-216C2C0156B1}"/>
    <cellStyle name="Normal 10 24 5 2 2 2 3" xfId="47507" xr:uid="{BA7553B8-E137-4024-AFBE-E651F1CFEE54}"/>
    <cellStyle name="Normal 10 24 5 2 2 2 4" xfId="33857" xr:uid="{9D8F43FA-7519-4494-A55D-D42E7E96C85C}"/>
    <cellStyle name="Normal 10 24 5 2 2 2 5" xfId="20294" xr:uid="{37501C4B-4946-4AB9-BC05-46B108ED472C}"/>
    <cellStyle name="Normal 10 24 5 2 2 3" xfId="6367" xr:uid="{9A5D9E01-C855-454B-95A7-F1CF73AB1E21}"/>
    <cellStyle name="Normal 10 24 5 2 2 3 2" xfId="6368" xr:uid="{2289F532-5A9A-407E-A25A-C1630F23E744}"/>
    <cellStyle name="Normal 10 24 5 2 2 3 2 2" xfId="47510" xr:uid="{7CE0FBC6-9D60-4EED-932A-B0765391EA45}"/>
    <cellStyle name="Normal 10 24 5 2 2 3 2 3" xfId="33860" xr:uid="{ECD3AFF9-B740-4408-9BA4-B5ADD009AE12}"/>
    <cellStyle name="Normal 10 24 5 2 2 3 2 4" xfId="20297" xr:uid="{583A75C2-DFD0-4DEB-B479-C71FA96094CF}"/>
    <cellStyle name="Normal 10 24 5 2 2 3 3" xfId="47509" xr:uid="{562C4134-120B-44BC-B129-3DC8AD3F22F0}"/>
    <cellStyle name="Normal 10 24 5 2 2 3 4" xfId="33859" xr:uid="{B6F7CEB9-3178-443D-AE59-1E77796F4B4F}"/>
    <cellStyle name="Normal 10 24 5 2 2 3 5" xfId="20296" xr:uid="{43AA29B9-9758-4DA3-AF26-CE98D6358805}"/>
    <cellStyle name="Normal 10 24 5 2 2 4" xfId="6369" xr:uid="{5C12929B-0FB3-4264-AB40-338478920076}"/>
    <cellStyle name="Normal 10 24 5 2 2 4 2" xfId="47511" xr:uid="{384710F9-99AB-44C1-943E-C6D33347F05D}"/>
    <cellStyle name="Normal 10 24 5 2 2 4 3" xfId="33861" xr:uid="{37030E27-91A8-498D-8991-69CF37943E54}"/>
    <cellStyle name="Normal 10 24 5 2 2 4 4" xfId="20298" xr:uid="{C04671E2-8A20-4DE6-8717-8B8D26047A65}"/>
    <cellStyle name="Normal 10 24 5 2 2 5" xfId="47506" xr:uid="{45E3416C-01B6-43E3-9021-375ACE04CB73}"/>
    <cellStyle name="Normal 10 24 5 2 2 6" xfId="33856" xr:uid="{850778C8-6F8B-4032-858C-E39D7793D6E9}"/>
    <cellStyle name="Normal 10 24 5 2 2 7" xfId="20293" xr:uid="{111F3DCC-B07B-448C-914B-6904B304342C}"/>
    <cellStyle name="Normal 10 24 5 2 3" xfId="6370" xr:uid="{8F5ABC47-B7A3-4D51-A2DA-2485F12FDA78}"/>
    <cellStyle name="Normal 10 24 5 2 3 2" xfId="6371" xr:uid="{33AA79EC-2FBF-46E1-8945-7264EAB317B9}"/>
    <cellStyle name="Normal 10 24 5 2 3 2 2" xfId="47513" xr:uid="{67A38B4F-40BA-4C0D-A2A2-D5263EE83591}"/>
    <cellStyle name="Normal 10 24 5 2 3 2 3" xfId="33863" xr:uid="{56AF7335-81F6-4B8D-B7FF-FAF1C3DD2D2A}"/>
    <cellStyle name="Normal 10 24 5 2 3 2 4" xfId="20300" xr:uid="{D20D202F-FDA0-430D-B1C7-60BCFE11FF75}"/>
    <cellStyle name="Normal 10 24 5 2 3 3" xfId="47512" xr:uid="{B53B8AB2-F6A1-41B5-87AA-0BAC003AA7D6}"/>
    <cellStyle name="Normal 10 24 5 2 3 4" xfId="33862" xr:uid="{FDBC8AF1-44A2-4CB9-8D55-62DBEA07377D}"/>
    <cellStyle name="Normal 10 24 5 2 3 5" xfId="20299" xr:uid="{FC6E861F-8801-4151-98FE-8EB97086D93D}"/>
    <cellStyle name="Normal 10 24 5 2 4" xfId="6372" xr:uid="{78B47107-0092-43A5-B8D3-147969A959B4}"/>
    <cellStyle name="Normal 10 24 5 2 4 2" xfId="6373" xr:uid="{EC61C3D6-791C-450E-A6B8-C5095CED8660}"/>
    <cellStyle name="Normal 10 24 5 2 4 2 2" xfId="47515" xr:uid="{C23B523B-9274-4BC9-8F95-1363F7F70DD8}"/>
    <cellStyle name="Normal 10 24 5 2 4 2 3" xfId="33865" xr:uid="{8FAD5D02-CB2A-4A3B-85E6-2D01C8737D50}"/>
    <cellStyle name="Normal 10 24 5 2 4 2 4" xfId="20302" xr:uid="{AF80C679-1B2D-47FB-8199-014F0908957E}"/>
    <cellStyle name="Normal 10 24 5 2 4 3" xfId="47514" xr:uid="{3E9EB936-0854-42D8-9058-728A74F60F60}"/>
    <cellStyle name="Normal 10 24 5 2 4 4" xfId="33864" xr:uid="{BBCB752C-8FAD-4C10-B1EF-C3F161AEEEBC}"/>
    <cellStyle name="Normal 10 24 5 2 4 5" xfId="20301" xr:uid="{ACC46D9D-289A-42F1-9F9D-141E64720342}"/>
    <cellStyle name="Normal 10 24 5 2 5" xfId="6374" xr:uid="{CED2D71E-0FB5-4BB6-AE23-FA93A56C72BF}"/>
    <cellStyle name="Normal 10 24 5 2 5 2" xfId="47516" xr:uid="{46954F3C-CF21-4BA0-824B-C8BE640AAF5E}"/>
    <cellStyle name="Normal 10 24 5 2 5 3" xfId="33866" xr:uid="{E50A5526-8E51-4D46-B787-56B43C0D8961}"/>
    <cellStyle name="Normal 10 24 5 2 5 4" xfId="20303" xr:uid="{A08D494A-1229-4EB1-B052-7DC22BEADFBD}"/>
    <cellStyle name="Normal 10 24 5 2 6" xfId="47505" xr:uid="{10D71830-7446-4659-BB3A-1F2B05DBB4FE}"/>
    <cellStyle name="Normal 10 24 5 2 7" xfId="33855" xr:uid="{8898012C-7A5C-49F0-959F-76CC4C7F2703}"/>
    <cellStyle name="Normal 10 24 5 2 8" xfId="20292" xr:uid="{CDFCF8E1-8E2A-4C5C-AEB0-E1BFC19E34A0}"/>
    <cellStyle name="Normal 10 24 5 3" xfId="6375" xr:uid="{338AF253-C4E9-470E-A57D-478C8DC546CD}"/>
    <cellStyle name="Normal 10 24 5 3 2" xfId="6376" xr:uid="{533AD6BB-DF42-435C-8290-D2D9B2CF627E}"/>
    <cellStyle name="Normal 10 24 5 3 2 2" xfId="6377" xr:uid="{140C1B9E-AFFA-4195-AE59-F76209459804}"/>
    <cellStyle name="Normal 10 24 5 3 2 2 2" xfId="47519" xr:uid="{B6CDBE12-ED18-4E37-A483-512BB6B56F1C}"/>
    <cellStyle name="Normal 10 24 5 3 2 2 3" xfId="33869" xr:uid="{960E91FA-3867-405C-BE33-CFDA681FE06D}"/>
    <cellStyle name="Normal 10 24 5 3 2 2 4" xfId="20306" xr:uid="{667F3BB2-699F-4592-93CC-191F6B51159C}"/>
    <cellStyle name="Normal 10 24 5 3 2 3" xfId="47518" xr:uid="{A77579A8-39B1-4D4E-9D78-FF25A1FDB494}"/>
    <cellStyle name="Normal 10 24 5 3 2 4" xfId="33868" xr:uid="{6B9904AB-A78F-45CF-B3B0-CFDE65452149}"/>
    <cellStyle name="Normal 10 24 5 3 2 5" xfId="20305" xr:uid="{CBB1EF81-9227-4B4A-9D82-A543E3FE25A0}"/>
    <cellStyle name="Normal 10 24 5 3 3" xfId="6378" xr:uid="{93A72A73-4592-4FD8-87CD-A871BA657631}"/>
    <cellStyle name="Normal 10 24 5 3 3 2" xfId="6379" xr:uid="{155B0B78-75DB-44B7-B3D5-33F571219199}"/>
    <cellStyle name="Normal 10 24 5 3 3 2 2" xfId="47521" xr:uid="{7C0C19DB-4D81-4965-85DB-6E2D6DE62B6A}"/>
    <cellStyle name="Normal 10 24 5 3 3 2 3" xfId="33871" xr:uid="{CE2C3D52-9390-4E32-8433-C34E17D5466F}"/>
    <cellStyle name="Normal 10 24 5 3 3 2 4" xfId="20308" xr:uid="{482C7986-92D0-43E3-9DC6-AEB17FA28715}"/>
    <cellStyle name="Normal 10 24 5 3 3 3" xfId="47520" xr:uid="{05609484-6314-4917-B43C-760A8FF0C35D}"/>
    <cellStyle name="Normal 10 24 5 3 3 4" xfId="33870" xr:uid="{CC1E8257-5968-4D26-8205-DA7DF23B4C5A}"/>
    <cellStyle name="Normal 10 24 5 3 3 5" xfId="20307" xr:uid="{92F8783C-7267-4FF4-9B59-B713E07CDAAD}"/>
    <cellStyle name="Normal 10 24 5 3 4" xfId="6380" xr:uid="{6143BB84-54C5-466D-8FF8-15EBD8966825}"/>
    <cellStyle name="Normal 10 24 5 3 4 2" xfId="47522" xr:uid="{EAC14A9E-9A56-4E5D-A91D-07BB443F2518}"/>
    <cellStyle name="Normal 10 24 5 3 4 3" xfId="33872" xr:uid="{B0FFF899-5E89-4431-A0C4-F41B2E9864B7}"/>
    <cellStyle name="Normal 10 24 5 3 4 4" xfId="20309" xr:uid="{C00D0F1A-47E5-4848-8944-0FFF346A5776}"/>
    <cellStyle name="Normal 10 24 5 3 5" xfId="47517" xr:uid="{CD196184-6F25-47C6-B400-EFB3974AFD39}"/>
    <cellStyle name="Normal 10 24 5 3 6" xfId="33867" xr:uid="{D12234E4-5CE2-4096-BDB9-479EA7A931C3}"/>
    <cellStyle name="Normal 10 24 5 3 7" xfId="20304" xr:uid="{54C2772F-59FE-489C-812C-78C90FEDD011}"/>
    <cellStyle name="Normal 10 24 5 4" xfId="6381" xr:uid="{B521C8E2-6F91-4FC2-8AB0-E05542BF106A}"/>
    <cellStyle name="Normal 10 24 5 4 2" xfId="6382" xr:uid="{986F9FB8-7016-4C5B-BD47-83DC48DFA7D0}"/>
    <cellStyle name="Normal 10 24 5 4 2 2" xfId="6383" xr:uid="{6B0B6662-97E7-46FB-AC5F-02F6D5321EBE}"/>
    <cellStyle name="Normal 10 24 5 4 2 2 2" xfId="47525" xr:uid="{F453AC83-A108-4FBC-B191-5EB05B2A5853}"/>
    <cellStyle name="Normal 10 24 5 4 2 2 3" xfId="33875" xr:uid="{2B5199BD-CF20-42E6-9CE3-3E4ACF967A0F}"/>
    <cellStyle name="Normal 10 24 5 4 2 2 4" xfId="20312" xr:uid="{554E1BE3-3BEB-4BE8-842C-485ACA47E2F3}"/>
    <cellStyle name="Normal 10 24 5 4 2 3" xfId="47524" xr:uid="{A3760688-7754-4A88-A32D-985B61505CA1}"/>
    <cellStyle name="Normal 10 24 5 4 2 4" xfId="33874" xr:uid="{A9989740-7229-45BD-BCDE-8DB14D7DA233}"/>
    <cellStyle name="Normal 10 24 5 4 2 5" xfId="20311" xr:uid="{D14DE3EE-024E-4B56-9DD2-FC06B6F7902A}"/>
    <cellStyle name="Normal 10 24 5 4 3" xfId="6384" xr:uid="{BE4EAF84-9BD5-476A-8948-91B5960AA2DB}"/>
    <cellStyle name="Normal 10 24 5 4 3 2" xfId="6385" xr:uid="{1250E81F-C475-4C2D-AD11-E31220721611}"/>
    <cellStyle name="Normal 10 24 5 4 3 2 2" xfId="47527" xr:uid="{72DDB739-6156-416F-B15C-19E0B6C5827D}"/>
    <cellStyle name="Normal 10 24 5 4 3 2 3" xfId="33877" xr:uid="{8CD708E3-686C-4EB6-A8FA-A5DEEAFB3043}"/>
    <cellStyle name="Normal 10 24 5 4 3 2 4" xfId="20314" xr:uid="{137CBA66-DDA5-463B-BD0E-F4C4B3BC5D28}"/>
    <cellStyle name="Normal 10 24 5 4 3 3" xfId="47526" xr:uid="{937342DE-AB7A-47C7-A6C5-D4BA4B7FBDBF}"/>
    <cellStyle name="Normal 10 24 5 4 3 4" xfId="33876" xr:uid="{BAC6BE7F-505E-4B2D-B839-D98614359780}"/>
    <cellStyle name="Normal 10 24 5 4 3 5" xfId="20313" xr:uid="{FB7DC4F4-58F9-4E8C-AC54-1168C2F66114}"/>
    <cellStyle name="Normal 10 24 5 4 4" xfId="6386" xr:uid="{54111315-2C26-4DC8-B773-D6B2E8585905}"/>
    <cellStyle name="Normal 10 24 5 4 4 2" xfId="47528" xr:uid="{27B18366-59D9-4DC9-BBE1-555AB6A0EC8F}"/>
    <cellStyle name="Normal 10 24 5 4 4 3" xfId="33878" xr:uid="{CE9788F8-D585-4CD8-9753-8B4E33C7846A}"/>
    <cellStyle name="Normal 10 24 5 4 4 4" xfId="20315" xr:uid="{030E2C19-6EC7-4B93-8E53-DFC7BA8D4126}"/>
    <cellStyle name="Normal 10 24 5 4 5" xfId="47523" xr:uid="{6D2B3255-7B3E-4412-B8AD-9C07994979C9}"/>
    <cellStyle name="Normal 10 24 5 4 6" xfId="33873" xr:uid="{D5DA3E7C-F24B-48D3-840A-D0C194D5E581}"/>
    <cellStyle name="Normal 10 24 5 4 7" xfId="20310" xr:uid="{6AC6ECD9-ED25-487F-BB85-248B7851A9C3}"/>
    <cellStyle name="Normal 10 24 5 5" xfId="6387" xr:uid="{B0A8DBEC-6407-4ADB-AA3F-A1AF2A002ACD}"/>
    <cellStyle name="Normal 10 24 5 5 2" xfId="6388" xr:uid="{B5B95FE7-5F91-474A-991C-4FD929B192E9}"/>
    <cellStyle name="Normal 10 24 5 5 2 2" xfId="6389" xr:uid="{CC0E79B0-20CA-4755-ACB2-480D7CDC3540}"/>
    <cellStyle name="Normal 10 24 5 5 2 2 2" xfId="47531" xr:uid="{A327E379-E9BF-470F-BBFA-44E46717DB1D}"/>
    <cellStyle name="Normal 10 24 5 5 2 2 3" xfId="33881" xr:uid="{CF8DBDF0-CD4C-4D6A-97C4-ECC89D2C10D8}"/>
    <cellStyle name="Normal 10 24 5 5 2 2 4" xfId="20318" xr:uid="{F4B3A5CB-6523-4C3E-BB9B-77698F00EA71}"/>
    <cellStyle name="Normal 10 24 5 5 2 3" xfId="47530" xr:uid="{A5A1DE29-C4DE-4E9A-BD4F-AD4670AD8913}"/>
    <cellStyle name="Normal 10 24 5 5 2 4" xfId="33880" xr:uid="{5CAA6374-2530-4CED-A54A-4C18E2988DDE}"/>
    <cellStyle name="Normal 10 24 5 5 2 5" xfId="20317" xr:uid="{560AEF0F-2D00-47F3-BE86-40986A39DB5C}"/>
    <cellStyle name="Normal 10 24 5 5 3" xfId="6390" xr:uid="{FA572DB1-4025-49D2-95FE-5E5162039987}"/>
    <cellStyle name="Normal 10 24 5 5 3 2" xfId="6391" xr:uid="{209AFC3D-97C3-4F84-B59F-64C8F8CE7809}"/>
    <cellStyle name="Normal 10 24 5 5 3 2 2" xfId="47533" xr:uid="{89C8CD77-94E8-45D2-A1D7-9F945BC84056}"/>
    <cellStyle name="Normal 10 24 5 5 3 2 3" xfId="33883" xr:uid="{BCA6EA63-595E-47A2-BBEF-BF30066247D5}"/>
    <cellStyle name="Normal 10 24 5 5 3 2 4" xfId="20320" xr:uid="{989907AD-2952-4E85-9C3D-ABE9766EC8FA}"/>
    <cellStyle name="Normal 10 24 5 5 3 3" xfId="47532" xr:uid="{71E7EEB9-EE8A-4935-8E4D-D8884E7EA0F0}"/>
    <cellStyle name="Normal 10 24 5 5 3 4" xfId="33882" xr:uid="{0D74B8EF-37CC-4326-8693-1C37D4A166FC}"/>
    <cellStyle name="Normal 10 24 5 5 3 5" xfId="20319" xr:uid="{0DA9C2FC-2501-4716-AE03-E9A59CD5A16A}"/>
    <cellStyle name="Normal 10 24 5 5 4" xfId="6392" xr:uid="{CB702401-491B-4284-A989-DD9FEA598C37}"/>
    <cellStyle name="Normal 10 24 5 5 4 2" xfId="47534" xr:uid="{2ED10CF0-FC94-494F-BE28-1E78D7CB3DA8}"/>
    <cellStyle name="Normal 10 24 5 5 4 3" xfId="33884" xr:uid="{7047EA93-C64E-4A1D-884F-03964711B919}"/>
    <cellStyle name="Normal 10 24 5 5 4 4" xfId="20321" xr:uid="{880DE7D8-5457-4EC2-A89C-00C726225B29}"/>
    <cellStyle name="Normal 10 24 5 5 5" xfId="47529" xr:uid="{4F715BD5-488D-464C-AE7D-7424B2489E9B}"/>
    <cellStyle name="Normal 10 24 5 5 6" xfId="33879" xr:uid="{C8DD216C-6109-45B3-8518-1CF323E4D2A7}"/>
    <cellStyle name="Normal 10 24 5 5 7" xfId="20316" xr:uid="{AA887E93-5E77-4D0A-A4C4-15474B4BD690}"/>
    <cellStyle name="Normal 10 24 5 6" xfId="6393" xr:uid="{4D9EBF46-9E2C-46EC-8D91-CF978C414D1C}"/>
    <cellStyle name="Normal 10 24 5 6 2" xfId="6394" xr:uid="{46F8688F-C9B1-4865-81BF-737C30EC3542}"/>
    <cellStyle name="Normal 10 24 5 6 2 2" xfId="47536" xr:uid="{9DFC3081-70CC-44CA-A682-B93D5C2AC6FE}"/>
    <cellStyle name="Normal 10 24 5 6 2 3" xfId="33886" xr:uid="{7174B8DC-FA66-43C3-9F56-3B8FF6842AAF}"/>
    <cellStyle name="Normal 10 24 5 6 2 4" xfId="20323" xr:uid="{38D31034-7490-4252-B860-B22F743E96F3}"/>
    <cellStyle name="Normal 10 24 5 6 3" xfId="47535" xr:uid="{66B101DE-6E0C-4CA1-9BC9-7241E4890AAD}"/>
    <cellStyle name="Normal 10 24 5 6 4" xfId="33885" xr:uid="{A60975E8-4398-40A9-B08F-95FD2BA5F348}"/>
    <cellStyle name="Normal 10 24 5 6 5" xfId="20322" xr:uid="{EE844255-54B7-45B9-A5BE-B2CF15ABE4F5}"/>
    <cellStyle name="Normal 10 24 5 7" xfId="6395" xr:uid="{1D3DAC8A-A0DE-4D4C-853D-B67D1E2A1384}"/>
    <cellStyle name="Normal 10 24 5 7 2" xfId="6396" xr:uid="{039BCE2E-FE34-40BC-B3B5-1F3825B71D1E}"/>
    <cellStyle name="Normal 10 24 5 7 2 2" xfId="47538" xr:uid="{8127DE88-AA7F-4D46-A099-71970144AC6A}"/>
    <cellStyle name="Normal 10 24 5 7 2 3" xfId="33888" xr:uid="{E1C07BD6-840A-4763-A108-8E531D2708D0}"/>
    <cellStyle name="Normal 10 24 5 7 2 4" xfId="20325" xr:uid="{2B838923-654B-4737-90CF-8A750C1FB17B}"/>
    <cellStyle name="Normal 10 24 5 7 3" xfId="47537" xr:uid="{2C1FC59E-7E5B-45C2-9918-4EAF8C22AD12}"/>
    <cellStyle name="Normal 10 24 5 7 4" xfId="33887" xr:uid="{B25A6C64-9446-4527-9CC2-E39B9E6551EA}"/>
    <cellStyle name="Normal 10 24 5 7 5" xfId="20324" xr:uid="{4EB779BF-EC53-4C84-ABFB-CAC8B8174939}"/>
    <cellStyle name="Normal 10 24 5 8" xfId="6397" xr:uid="{BE7FF40D-7B8B-4E06-916E-B8764DBBDB5F}"/>
    <cellStyle name="Normal 10 24 5 8 2" xfId="47539" xr:uid="{387B0B4D-B848-45F4-93B9-9AF2C9168842}"/>
    <cellStyle name="Normal 10 24 5 8 3" xfId="33889" xr:uid="{7F2EC39C-D2CD-4EA5-8638-353333F1B6AD}"/>
    <cellStyle name="Normal 10 24 5 8 4" xfId="20326" xr:uid="{F216003B-0D0F-490A-AD8E-6BA55A7CD41E}"/>
    <cellStyle name="Normal 10 24 5 9" xfId="47504" xr:uid="{9F33D24C-71AA-49C4-A05F-D63F94C9734F}"/>
    <cellStyle name="Normal 10 24 6" xfId="6398" xr:uid="{848400DF-9295-4247-AE43-438020FF97B7}"/>
    <cellStyle name="Normal 10 24 6 10" xfId="33890" xr:uid="{A78FB77A-B479-418B-80B1-DCD235AD7529}"/>
    <cellStyle name="Normal 10 24 6 11" xfId="20327" xr:uid="{BC87AF26-A0C9-428D-A8B3-DA8561F43F25}"/>
    <cellStyle name="Normal 10 24 6 2" xfId="6399" xr:uid="{0FC52FC5-2968-4FD3-B803-06AC09433773}"/>
    <cellStyle name="Normal 10 24 6 2 2" xfId="6400" xr:uid="{913C89DC-047A-4B11-A8E2-5DDC20AE2AFA}"/>
    <cellStyle name="Normal 10 24 6 2 2 2" xfId="6401" xr:uid="{1968A4B8-DE6E-4BCE-8A3D-65E01ACD7129}"/>
    <cellStyle name="Normal 10 24 6 2 2 2 2" xfId="6402" xr:uid="{9FB3723A-9E87-4585-91DF-CF4F31E2C123}"/>
    <cellStyle name="Normal 10 24 6 2 2 2 2 2" xfId="47544" xr:uid="{814666D6-A9C5-4D02-BD49-AA23BDF9E193}"/>
    <cellStyle name="Normal 10 24 6 2 2 2 2 3" xfId="33894" xr:uid="{C92101AB-3865-4119-A2A6-3862ADAD2550}"/>
    <cellStyle name="Normal 10 24 6 2 2 2 2 4" xfId="20331" xr:uid="{86AC1DB1-C2C8-4D34-A46A-00701859D5A4}"/>
    <cellStyle name="Normal 10 24 6 2 2 2 3" xfId="47543" xr:uid="{D11A749E-5E8F-4E95-965E-88B8297BD4E8}"/>
    <cellStyle name="Normal 10 24 6 2 2 2 4" xfId="33893" xr:uid="{291C713B-9273-4CFF-93F3-966492F3325F}"/>
    <cellStyle name="Normal 10 24 6 2 2 2 5" xfId="20330" xr:uid="{51BC605D-BE17-4463-BF66-681ED4311AAA}"/>
    <cellStyle name="Normal 10 24 6 2 2 3" xfId="6403" xr:uid="{90A1B04E-AF61-45A9-9217-1626872EC032}"/>
    <cellStyle name="Normal 10 24 6 2 2 3 2" xfId="6404" xr:uid="{16C0102E-7ED0-4CA0-899C-2CBDC051AC43}"/>
    <cellStyle name="Normal 10 24 6 2 2 3 2 2" xfId="47546" xr:uid="{88C4D86B-229A-450F-9BE4-2544A20FD112}"/>
    <cellStyle name="Normal 10 24 6 2 2 3 2 3" xfId="33896" xr:uid="{A48B762A-A1A3-402C-8DEB-2ED0C6F0CF9C}"/>
    <cellStyle name="Normal 10 24 6 2 2 3 2 4" xfId="20333" xr:uid="{A503AF70-B497-44BC-A067-7A1F24D78A3D}"/>
    <cellStyle name="Normal 10 24 6 2 2 3 3" xfId="47545" xr:uid="{2DD5932E-84A4-4953-B9AC-C6DC780E19B6}"/>
    <cellStyle name="Normal 10 24 6 2 2 3 4" xfId="33895" xr:uid="{AE9483BE-FEB4-4662-A4DB-EFCAA0702C76}"/>
    <cellStyle name="Normal 10 24 6 2 2 3 5" xfId="20332" xr:uid="{3497F263-9BFD-4391-AD4A-777F598055F9}"/>
    <cellStyle name="Normal 10 24 6 2 2 4" xfId="6405" xr:uid="{EA706E7C-B559-41E7-A7E4-0283141EF223}"/>
    <cellStyle name="Normal 10 24 6 2 2 4 2" xfId="47547" xr:uid="{93A5A4CE-6311-464F-963A-BB47EA51A5E6}"/>
    <cellStyle name="Normal 10 24 6 2 2 4 3" xfId="33897" xr:uid="{B406A010-C257-4DB7-98E2-90E79A63C2DB}"/>
    <cellStyle name="Normal 10 24 6 2 2 4 4" xfId="20334" xr:uid="{318192F0-51E9-4408-8C47-E48D2EF1895A}"/>
    <cellStyle name="Normal 10 24 6 2 2 5" xfId="47542" xr:uid="{112C17FC-32DB-4A79-94B4-302B81EA1AB6}"/>
    <cellStyle name="Normal 10 24 6 2 2 6" xfId="33892" xr:uid="{9952B409-47DB-4FBB-8C74-845E0F096F8B}"/>
    <cellStyle name="Normal 10 24 6 2 2 7" xfId="20329" xr:uid="{ED2BE513-3481-4436-96E1-C67088B3FE4E}"/>
    <cellStyle name="Normal 10 24 6 2 3" xfId="6406" xr:uid="{649CA36D-A24C-49AC-AB08-0E1E5D5E61D9}"/>
    <cellStyle name="Normal 10 24 6 2 3 2" xfId="6407" xr:uid="{21FB725F-5904-46DF-A1D9-A56BB5BF274C}"/>
    <cellStyle name="Normal 10 24 6 2 3 2 2" xfId="47549" xr:uid="{AE0DCD16-53FD-4E6C-BBC3-2F2C792E7633}"/>
    <cellStyle name="Normal 10 24 6 2 3 2 3" xfId="33899" xr:uid="{9BDF6B73-2007-4892-898D-ABBD4E3AB2D1}"/>
    <cellStyle name="Normal 10 24 6 2 3 2 4" xfId="20336" xr:uid="{1D750F73-3DE5-42E6-915A-6D2F30084E6F}"/>
    <cellStyle name="Normal 10 24 6 2 3 3" xfId="47548" xr:uid="{7A987125-275B-4AA4-9CF5-CE3FF6B7D848}"/>
    <cellStyle name="Normal 10 24 6 2 3 4" xfId="33898" xr:uid="{723CB112-5A68-4E28-84E9-CAD2CD8494E0}"/>
    <cellStyle name="Normal 10 24 6 2 3 5" xfId="20335" xr:uid="{6AFDC2B9-E94A-4A21-B995-9835D159C545}"/>
    <cellStyle name="Normal 10 24 6 2 4" xfId="6408" xr:uid="{6E09F839-0B0E-41A9-8A2C-A2528F425E7A}"/>
    <cellStyle name="Normal 10 24 6 2 4 2" xfId="6409" xr:uid="{D071DC3D-DAEA-4B11-A182-F002364A1E69}"/>
    <cellStyle name="Normal 10 24 6 2 4 2 2" xfId="47551" xr:uid="{25540BC3-9FAB-4D9A-AA97-C08E0D2FFD26}"/>
    <cellStyle name="Normal 10 24 6 2 4 2 3" xfId="33901" xr:uid="{60175191-8A56-4825-8518-178CC520F0BC}"/>
    <cellStyle name="Normal 10 24 6 2 4 2 4" xfId="20338" xr:uid="{B5D42EB7-715D-4AB1-B4C0-A4010ECC4E2F}"/>
    <cellStyle name="Normal 10 24 6 2 4 3" xfId="47550" xr:uid="{C396C999-86FE-4D6E-BA7B-0BB4535AF715}"/>
    <cellStyle name="Normal 10 24 6 2 4 4" xfId="33900" xr:uid="{BCF07C35-71A0-4A7A-BECB-0801F3582668}"/>
    <cellStyle name="Normal 10 24 6 2 4 5" xfId="20337" xr:uid="{778E8B41-E50D-4674-AF4D-7B1A2DF1F0C1}"/>
    <cellStyle name="Normal 10 24 6 2 5" xfId="6410" xr:uid="{D316ACB0-10F6-49E6-A1B0-D591EB7D9CC7}"/>
    <cellStyle name="Normal 10 24 6 2 5 2" xfId="47552" xr:uid="{38F8D73E-A795-48E1-9247-6429E93E5E1E}"/>
    <cellStyle name="Normal 10 24 6 2 5 3" xfId="33902" xr:uid="{C5900391-D93C-4CD5-8901-0DE948DAAC3B}"/>
    <cellStyle name="Normal 10 24 6 2 5 4" xfId="20339" xr:uid="{D72B7086-CF68-4C53-B4A4-8F92B840C878}"/>
    <cellStyle name="Normal 10 24 6 2 6" xfId="47541" xr:uid="{49B180C5-ABDE-4217-A4C8-BE35A0956C95}"/>
    <cellStyle name="Normal 10 24 6 2 7" xfId="33891" xr:uid="{7FC17CD1-CE2D-4403-942E-21DC10D65973}"/>
    <cellStyle name="Normal 10 24 6 2 8" xfId="20328" xr:uid="{1DE02667-CA04-4465-810B-30F418A73647}"/>
    <cellStyle name="Normal 10 24 6 3" xfId="6411" xr:uid="{C14C7949-7860-4513-90EA-604FAFE7A002}"/>
    <cellStyle name="Normal 10 24 6 3 2" xfId="6412" xr:uid="{4C38D46B-1BF5-4E80-94B9-9FA5672D335F}"/>
    <cellStyle name="Normal 10 24 6 3 2 2" xfId="6413" xr:uid="{78B5F975-9AF5-4A33-9335-36F26ECD7B08}"/>
    <cellStyle name="Normal 10 24 6 3 2 2 2" xfId="47555" xr:uid="{77894800-1BA7-4888-ADCA-4E3652775F57}"/>
    <cellStyle name="Normal 10 24 6 3 2 2 3" xfId="33905" xr:uid="{9A053BAE-B823-49D4-B5E5-BBF1D7FCAF65}"/>
    <cellStyle name="Normal 10 24 6 3 2 2 4" xfId="20342" xr:uid="{28EA297A-358B-4F9B-B257-6B8A1D07064F}"/>
    <cellStyle name="Normal 10 24 6 3 2 3" xfId="47554" xr:uid="{C7B6BD64-5F48-4704-BB19-00A260B8DC23}"/>
    <cellStyle name="Normal 10 24 6 3 2 4" xfId="33904" xr:uid="{05390182-9192-48B3-A6F7-5161F69770ED}"/>
    <cellStyle name="Normal 10 24 6 3 2 5" xfId="20341" xr:uid="{8346E46D-CCAC-40F8-BFE4-6D35A3499A9F}"/>
    <cellStyle name="Normal 10 24 6 3 3" xfId="6414" xr:uid="{C25C4CA7-5F34-4815-96F3-1A47CF41A3A2}"/>
    <cellStyle name="Normal 10 24 6 3 3 2" xfId="6415" xr:uid="{941EB186-59C1-4768-B8EE-8B75F9566092}"/>
    <cellStyle name="Normal 10 24 6 3 3 2 2" xfId="47557" xr:uid="{CBA04035-E615-415C-8C45-6537E33141CC}"/>
    <cellStyle name="Normal 10 24 6 3 3 2 3" xfId="33907" xr:uid="{E32A5C3D-BA7B-496C-91B6-7236E246BEDA}"/>
    <cellStyle name="Normal 10 24 6 3 3 2 4" xfId="20344" xr:uid="{3B5AF697-27BE-48F9-A4FA-E883AB24E1C8}"/>
    <cellStyle name="Normal 10 24 6 3 3 3" xfId="47556" xr:uid="{B5ACBDA0-8202-4E36-BE4B-7705DDD0E58B}"/>
    <cellStyle name="Normal 10 24 6 3 3 4" xfId="33906" xr:uid="{F2C800A8-027F-4EA6-8FA7-972971DAF3AB}"/>
    <cellStyle name="Normal 10 24 6 3 3 5" xfId="20343" xr:uid="{1A3CE48B-0934-4D12-9C1F-D9CF895461E9}"/>
    <cellStyle name="Normal 10 24 6 3 4" xfId="6416" xr:uid="{71B9B6AE-052A-4731-9E6D-42FFC953B285}"/>
    <cellStyle name="Normal 10 24 6 3 4 2" xfId="47558" xr:uid="{0110910E-460F-4C80-B9F9-3B054C0E399F}"/>
    <cellStyle name="Normal 10 24 6 3 4 3" xfId="33908" xr:uid="{013D68C4-428A-4771-8DFA-76DC38C75544}"/>
    <cellStyle name="Normal 10 24 6 3 4 4" xfId="20345" xr:uid="{53B2850B-C3AA-490D-BE94-1AA8CC315132}"/>
    <cellStyle name="Normal 10 24 6 3 5" xfId="47553" xr:uid="{63CD7302-63BD-4CC5-A891-E16738E5C532}"/>
    <cellStyle name="Normal 10 24 6 3 6" xfId="33903" xr:uid="{C380D6FD-9142-4BC8-AAD7-04D100F3A0CC}"/>
    <cellStyle name="Normal 10 24 6 3 7" xfId="20340" xr:uid="{6289CB50-718D-4C37-9A5D-81DB13A06766}"/>
    <cellStyle name="Normal 10 24 6 4" xfId="6417" xr:uid="{B4261258-F1FA-43D9-8357-A6BE4BCA4E1D}"/>
    <cellStyle name="Normal 10 24 6 4 2" xfId="6418" xr:uid="{7B208933-A800-4929-B845-01742EFC72C3}"/>
    <cellStyle name="Normal 10 24 6 4 2 2" xfId="6419" xr:uid="{627883D7-F5E4-429C-A67B-45FBB9E1AB86}"/>
    <cellStyle name="Normal 10 24 6 4 2 2 2" xfId="47561" xr:uid="{8B683457-A9F6-4633-A301-F923811A5D1F}"/>
    <cellStyle name="Normal 10 24 6 4 2 2 3" xfId="33911" xr:uid="{C86D2ABC-9206-4C20-83A7-BFC060E66663}"/>
    <cellStyle name="Normal 10 24 6 4 2 2 4" xfId="20348" xr:uid="{53B6B924-0B9D-457B-9646-A1207D45BB31}"/>
    <cellStyle name="Normal 10 24 6 4 2 3" xfId="47560" xr:uid="{2A889E81-E9C8-4902-995D-E8B336657735}"/>
    <cellStyle name="Normal 10 24 6 4 2 4" xfId="33910" xr:uid="{AC30BC97-0973-4E9E-A6A1-2B86F0F7022E}"/>
    <cellStyle name="Normal 10 24 6 4 2 5" xfId="20347" xr:uid="{17B7E3DD-717E-467C-8CF3-FE1A1FFB572A}"/>
    <cellStyle name="Normal 10 24 6 4 3" xfId="6420" xr:uid="{82AB8A81-B679-4D59-8509-91602BDCDDCF}"/>
    <cellStyle name="Normal 10 24 6 4 3 2" xfId="6421" xr:uid="{A17F1821-E17D-42A7-B2BC-EB935B43C6DB}"/>
    <cellStyle name="Normal 10 24 6 4 3 2 2" xfId="47563" xr:uid="{A3F56289-A4F1-443F-B36C-C423F641E7D7}"/>
    <cellStyle name="Normal 10 24 6 4 3 2 3" xfId="33913" xr:uid="{F08031B6-2EF6-4643-A3B7-21BA2EA5A301}"/>
    <cellStyle name="Normal 10 24 6 4 3 2 4" xfId="20350" xr:uid="{ECD2E243-74E9-48E1-85E1-1113410484B3}"/>
    <cellStyle name="Normal 10 24 6 4 3 3" xfId="47562" xr:uid="{A3B172F4-1763-49C9-9A0E-E3BA526F179E}"/>
    <cellStyle name="Normal 10 24 6 4 3 4" xfId="33912" xr:uid="{A38FA579-3E0F-4D98-8A7B-D18F204F9383}"/>
    <cellStyle name="Normal 10 24 6 4 3 5" xfId="20349" xr:uid="{35F709A3-3D94-4998-8CD8-19D9A93DC4D9}"/>
    <cellStyle name="Normal 10 24 6 4 4" xfId="6422" xr:uid="{7A730C98-FCFC-4B36-81C0-A04ACA45DF0A}"/>
    <cellStyle name="Normal 10 24 6 4 4 2" xfId="47564" xr:uid="{0DEF8B64-F981-4B71-AE00-9AE3B90D516F}"/>
    <cellStyle name="Normal 10 24 6 4 4 3" xfId="33914" xr:uid="{67A187E0-BFC9-415D-8C61-B69BB9885AFF}"/>
    <cellStyle name="Normal 10 24 6 4 4 4" xfId="20351" xr:uid="{BC56804E-F2B3-4F34-800E-4D6523D1B9B5}"/>
    <cellStyle name="Normal 10 24 6 4 5" xfId="47559" xr:uid="{C7A7BB6A-57E6-4A03-B343-8F572B6A4403}"/>
    <cellStyle name="Normal 10 24 6 4 6" xfId="33909" xr:uid="{460D907D-D9C0-4CE2-B789-D3EDDBF3D2F5}"/>
    <cellStyle name="Normal 10 24 6 4 7" xfId="20346" xr:uid="{5AB4514C-6EFC-4351-8212-3C39F7FA2DF5}"/>
    <cellStyle name="Normal 10 24 6 5" xfId="6423" xr:uid="{67296166-4E05-4A07-8D0F-F32D8C57A657}"/>
    <cellStyle name="Normal 10 24 6 5 2" xfId="6424" xr:uid="{AFF88E4A-93E9-46FE-8CE7-65474691E111}"/>
    <cellStyle name="Normal 10 24 6 5 2 2" xfId="6425" xr:uid="{EF5373CA-B997-404B-A1F5-77EBB01DF8A0}"/>
    <cellStyle name="Normal 10 24 6 5 2 2 2" xfId="47567" xr:uid="{48873961-8E24-483A-BAE7-55414AEDE827}"/>
    <cellStyle name="Normal 10 24 6 5 2 2 3" xfId="33917" xr:uid="{419B641D-AAA5-4B7C-BBB2-5A01126DD351}"/>
    <cellStyle name="Normal 10 24 6 5 2 2 4" xfId="20354" xr:uid="{003FE5BA-AAD6-4825-BF80-AC538A80589D}"/>
    <cellStyle name="Normal 10 24 6 5 2 3" xfId="47566" xr:uid="{16310F70-DFBE-4390-A79A-F606E4716260}"/>
    <cellStyle name="Normal 10 24 6 5 2 4" xfId="33916" xr:uid="{2CB82B7D-E436-441D-9587-BEEA81E364EC}"/>
    <cellStyle name="Normal 10 24 6 5 2 5" xfId="20353" xr:uid="{504A942B-8136-40AB-A6EE-9D95D6BFBF07}"/>
    <cellStyle name="Normal 10 24 6 5 3" xfId="6426" xr:uid="{E1999C38-6098-41C5-9316-719C6AEC6DB3}"/>
    <cellStyle name="Normal 10 24 6 5 3 2" xfId="6427" xr:uid="{BF12C8A6-CBD6-442B-9C44-9C38AC3E5A41}"/>
    <cellStyle name="Normal 10 24 6 5 3 2 2" xfId="47569" xr:uid="{C66946A6-C3FA-4E8D-9C36-C11144B79453}"/>
    <cellStyle name="Normal 10 24 6 5 3 2 3" xfId="33919" xr:uid="{6A2A3B08-B2D7-4BF7-A130-92952B899192}"/>
    <cellStyle name="Normal 10 24 6 5 3 2 4" xfId="20356" xr:uid="{90F38ECA-918C-4B64-A6D8-0AF5DD7A85D1}"/>
    <cellStyle name="Normal 10 24 6 5 3 3" xfId="47568" xr:uid="{0F7222B8-B55B-4296-9A15-3DE139F444CA}"/>
    <cellStyle name="Normal 10 24 6 5 3 4" xfId="33918" xr:uid="{EDF2650E-D1B5-45BC-A367-1881F55550F5}"/>
    <cellStyle name="Normal 10 24 6 5 3 5" xfId="20355" xr:uid="{26B9ADBF-5FD0-4969-9032-A776C3F74506}"/>
    <cellStyle name="Normal 10 24 6 5 4" xfId="6428" xr:uid="{0FAAA2D7-5E09-48E9-A461-EECEB294B208}"/>
    <cellStyle name="Normal 10 24 6 5 4 2" xfId="47570" xr:uid="{B0AB4740-C33C-4EAA-BD1E-7D5FAE269A94}"/>
    <cellStyle name="Normal 10 24 6 5 4 3" xfId="33920" xr:uid="{3A44CF9C-3956-4ECE-9881-846697D37CD9}"/>
    <cellStyle name="Normal 10 24 6 5 4 4" xfId="20357" xr:uid="{244FB88E-3F18-492F-BC0D-81B3112C4CCA}"/>
    <cellStyle name="Normal 10 24 6 5 5" xfId="47565" xr:uid="{39AF722B-64DA-4BBA-9AF2-44286BDF792B}"/>
    <cellStyle name="Normal 10 24 6 5 6" xfId="33915" xr:uid="{A7C57952-1AE7-4F04-9627-8D7514C03034}"/>
    <cellStyle name="Normal 10 24 6 5 7" xfId="20352" xr:uid="{0E0A6EF0-9605-40FA-90F8-BD648D54924A}"/>
    <cellStyle name="Normal 10 24 6 6" xfId="6429" xr:uid="{0B466936-1E6B-4B0D-AC69-2280583C3322}"/>
    <cellStyle name="Normal 10 24 6 6 2" xfId="6430" xr:uid="{7AACA297-81F0-4812-A52A-26142FE7F259}"/>
    <cellStyle name="Normal 10 24 6 6 2 2" xfId="47572" xr:uid="{5B3BCE80-FE1A-4287-A20E-D612EAA43121}"/>
    <cellStyle name="Normal 10 24 6 6 2 3" xfId="33922" xr:uid="{4799780A-1CF2-478C-BE54-C47D11A9C26B}"/>
    <cellStyle name="Normal 10 24 6 6 2 4" xfId="20359" xr:uid="{9C59D0BC-0688-4C70-A152-9DD965A1A0B4}"/>
    <cellStyle name="Normal 10 24 6 6 3" xfId="47571" xr:uid="{56E139AE-63BC-4EA7-8609-01A8C810FBD4}"/>
    <cellStyle name="Normal 10 24 6 6 4" xfId="33921" xr:uid="{F607971B-5620-48EA-B76E-A65E41BD3058}"/>
    <cellStyle name="Normal 10 24 6 6 5" xfId="20358" xr:uid="{40A3EB85-89FE-40A1-B3E0-5DF8C9A80692}"/>
    <cellStyle name="Normal 10 24 6 7" xfId="6431" xr:uid="{F8E35324-F287-42F0-B258-A382550B8D3E}"/>
    <cellStyle name="Normal 10 24 6 7 2" xfId="6432" xr:uid="{0DBAA639-B8D1-43F2-A0C4-BA9593C1FA7C}"/>
    <cellStyle name="Normal 10 24 6 7 2 2" xfId="47574" xr:uid="{64D14758-36DD-40D9-9847-AE29C1D725A2}"/>
    <cellStyle name="Normal 10 24 6 7 2 3" xfId="33924" xr:uid="{9C350B39-E320-43F4-8BD9-BFDE19676FAD}"/>
    <cellStyle name="Normal 10 24 6 7 2 4" xfId="20361" xr:uid="{328024CF-EE6B-4D35-A9F2-85EDCEEB6AF1}"/>
    <cellStyle name="Normal 10 24 6 7 3" xfId="47573" xr:uid="{AEC2D1B1-6B58-4DD5-9DDF-65CEE8705409}"/>
    <cellStyle name="Normal 10 24 6 7 4" xfId="33923" xr:uid="{D65E17DC-0246-42E9-9394-03E495B6DE3E}"/>
    <cellStyle name="Normal 10 24 6 7 5" xfId="20360" xr:uid="{0726FD48-438E-454E-91D9-5106768A45F8}"/>
    <cellStyle name="Normal 10 24 6 8" xfId="6433" xr:uid="{6B719189-E459-4B0B-A98A-E7D4DC8B3C5C}"/>
    <cellStyle name="Normal 10 24 6 8 2" xfId="47575" xr:uid="{BBA7D444-84CC-4C91-A379-E4E92C7F9DE6}"/>
    <cellStyle name="Normal 10 24 6 8 3" xfId="33925" xr:uid="{521D81D6-CD71-4158-9CCE-62549FD02FD4}"/>
    <cellStyle name="Normal 10 24 6 8 4" xfId="20362" xr:uid="{70FEE3B5-60EF-4671-BB21-381800D41E52}"/>
    <cellStyle name="Normal 10 24 6 9" xfId="47540" xr:uid="{1E50112D-D537-4D87-9925-796922AA8ACE}"/>
    <cellStyle name="Normal 10 24 7" xfId="6434" xr:uid="{236C8983-EE76-44CF-A56C-D0D897867580}"/>
    <cellStyle name="Normal 10 24 7 2" xfId="6435" xr:uid="{35EE7DE6-1DBF-47E4-A8C8-460900EEC02C}"/>
    <cellStyle name="Normal 10 24 7 2 2" xfId="6436" xr:uid="{94163DD4-FF75-4368-9504-C5E41D5DB31B}"/>
    <cellStyle name="Normal 10 24 7 2 2 2" xfId="6437" xr:uid="{965CE667-F627-4AC3-8982-A159208D9FD0}"/>
    <cellStyle name="Normal 10 24 7 2 2 2 2" xfId="47579" xr:uid="{CBD971F0-9690-463E-8567-1488FCA6F79A}"/>
    <cellStyle name="Normal 10 24 7 2 2 2 3" xfId="33929" xr:uid="{30063AE3-8596-4484-844E-D4590D8DF0DD}"/>
    <cellStyle name="Normal 10 24 7 2 2 2 4" xfId="20366" xr:uid="{63AAEB9D-4E1D-43DE-9E85-0ACF4AA4C443}"/>
    <cellStyle name="Normal 10 24 7 2 2 3" xfId="47578" xr:uid="{4CBC87E1-721B-4D9C-98CE-0E12C60CC1AB}"/>
    <cellStyle name="Normal 10 24 7 2 2 4" xfId="33928" xr:uid="{6675710E-D70A-4435-A8BC-EDFA6E5A612C}"/>
    <cellStyle name="Normal 10 24 7 2 2 5" xfId="20365" xr:uid="{9DE0C489-35C7-464F-97DF-1B4EBF54BC75}"/>
    <cellStyle name="Normal 10 24 7 2 3" xfId="6438" xr:uid="{F06A8AC0-004F-4FD6-BAE3-DDECBEA83830}"/>
    <cellStyle name="Normal 10 24 7 2 3 2" xfId="6439" xr:uid="{87E133B0-B105-4954-9251-6B362AE89A8D}"/>
    <cellStyle name="Normal 10 24 7 2 3 2 2" xfId="47581" xr:uid="{33BFE731-3209-47AA-AEFC-72FF108A1B14}"/>
    <cellStyle name="Normal 10 24 7 2 3 2 3" xfId="33931" xr:uid="{440CAE98-DAD2-467A-AC33-0E5EDF7356C0}"/>
    <cellStyle name="Normal 10 24 7 2 3 2 4" xfId="20368" xr:uid="{E6DEBDBD-D789-4212-AD6B-F01CAC2C4728}"/>
    <cellStyle name="Normal 10 24 7 2 3 3" xfId="47580" xr:uid="{DF7FE18A-CEE7-4FE7-8156-2B14363C0577}"/>
    <cellStyle name="Normal 10 24 7 2 3 4" xfId="33930" xr:uid="{65D2DABC-D19D-4578-B917-CE03FE7678CB}"/>
    <cellStyle name="Normal 10 24 7 2 3 5" xfId="20367" xr:uid="{7A533016-F1CD-4BDB-9055-8264B8C74AA1}"/>
    <cellStyle name="Normal 10 24 7 2 4" xfId="6440" xr:uid="{D1D9C444-9DAD-4D97-9D14-20ADD63A1D13}"/>
    <cellStyle name="Normal 10 24 7 2 4 2" xfId="47582" xr:uid="{77E3D08E-FEA7-46D1-AB58-B28E83AF7F1C}"/>
    <cellStyle name="Normal 10 24 7 2 4 3" xfId="33932" xr:uid="{6EB49C12-0E7B-4CBE-AA6C-631AC025B7D3}"/>
    <cellStyle name="Normal 10 24 7 2 4 4" xfId="20369" xr:uid="{B2A1BA2F-085B-47C1-A811-5FC5C625D039}"/>
    <cellStyle name="Normal 10 24 7 2 5" xfId="47577" xr:uid="{FA0D7118-B9FB-4F26-997B-8C85CF33DDC1}"/>
    <cellStyle name="Normal 10 24 7 2 6" xfId="33927" xr:uid="{569CCE9F-D436-4C68-BC18-658FAECE174F}"/>
    <cellStyle name="Normal 10 24 7 2 7" xfId="20364" xr:uid="{7B1F504A-624F-41B0-A379-DE33B5E39FC4}"/>
    <cellStyle name="Normal 10 24 7 3" xfId="6441" xr:uid="{0438CFA0-E935-4637-A341-62A933655BD9}"/>
    <cellStyle name="Normal 10 24 7 3 2" xfId="6442" xr:uid="{DF8816FB-555A-4F33-8100-E4D38C772194}"/>
    <cellStyle name="Normal 10 24 7 3 2 2" xfId="6443" xr:uid="{5D2FD6D6-8479-48EF-9BFA-7B9F1273FA97}"/>
    <cellStyle name="Normal 10 24 7 3 2 2 2" xfId="47585" xr:uid="{5EAB1397-6608-4F51-9D63-E0915C491D76}"/>
    <cellStyle name="Normal 10 24 7 3 2 2 3" xfId="33935" xr:uid="{76662C0B-5DA1-494F-B92C-9EEE851D8F97}"/>
    <cellStyle name="Normal 10 24 7 3 2 2 4" xfId="20372" xr:uid="{AEE4B16D-2392-4E0D-B36D-94488012DA0D}"/>
    <cellStyle name="Normal 10 24 7 3 2 3" xfId="47584" xr:uid="{EE1C89CA-92D2-4883-A0EE-A9EC745AEF18}"/>
    <cellStyle name="Normal 10 24 7 3 2 4" xfId="33934" xr:uid="{FCA8B1CC-99C6-4A63-A493-8C2B3717021C}"/>
    <cellStyle name="Normal 10 24 7 3 2 5" xfId="20371" xr:uid="{F3745AA8-CFDE-47C0-8BA2-E0F80FC1F7F7}"/>
    <cellStyle name="Normal 10 24 7 3 3" xfId="6444" xr:uid="{E87025F5-6D6B-4188-98FE-6656FB8022CD}"/>
    <cellStyle name="Normal 10 24 7 3 3 2" xfId="6445" xr:uid="{B2BBC554-3C91-462C-B7DA-DF4ADD51AE7E}"/>
    <cellStyle name="Normal 10 24 7 3 3 2 2" xfId="47587" xr:uid="{83BCE54D-C5AD-4D04-9157-F12D3D4B788E}"/>
    <cellStyle name="Normal 10 24 7 3 3 2 3" xfId="33937" xr:uid="{E2EBC2AB-8106-41B1-A81E-5CB1E50D8BCD}"/>
    <cellStyle name="Normal 10 24 7 3 3 2 4" xfId="20374" xr:uid="{52339DC9-32FF-4957-BF5A-DD0F275F8148}"/>
    <cellStyle name="Normal 10 24 7 3 3 3" xfId="47586" xr:uid="{8577445A-3357-4BEC-826F-57D3884830A2}"/>
    <cellStyle name="Normal 10 24 7 3 3 4" xfId="33936" xr:uid="{1C262651-0C15-4471-B8E2-9D6298838AC5}"/>
    <cellStyle name="Normal 10 24 7 3 3 5" xfId="20373" xr:uid="{27D81D58-3572-495D-8D1E-E881C2CF086C}"/>
    <cellStyle name="Normal 10 24 7 3 4" xfId="6446" xr:uid="{5D8E9BB0-3844-4031-90A1-31FF95D06717}"/>
    <cellStyle name="Normal 10 24 7 3 4 2" xfId="47588" xr:uid="{E4BF6FCD-4D04-4D9C-8B2E-864C44C2073B}"/>
    <cellStyle name="Normal 10 24 7 3 4 3" xfId="33938" xr:uid="{99FCA11E-28B4-4176-A653-1BA9696AFC4F}"/>
    <cellStyle name="Normal 10 24 7 3 4 4" xfId="20375" xr:uid="{0618B6B7-C0A4-4AB8-A236-80B01CE5FA6C}"/>
    <cellStyle name="Normal 10 24 7 3 5" xfId="47583" xr:uid="{D76A6833-AFE8-40EF-9161-66180DF0696F}"/>
    <cellStyle name="Normal 10 24 7 3 6" xfId="33933" xr:uid="{570C0A17-6E94-4595-95E1-41FBC33C7CE2}"/>
    <cellStyle name="Normal 10 24 7 3 7" xfId="20370" xr:uid="{B8348291-0006-46D0-A135-C812719A2E27}"/>
    <cellStyle name="Normal 10 24 7 4" xfId="6447" xr:uid="{B561F674-69E1-4C99-B75B-8BBF99BC34E9}"/>
    <cellStyle name="Normal 10 24 7 4 2" xfId="6448" xr:uid="{EA6D8787-16BE-4B7A-931E-0732AE435C4A}"/>
    <cellStyle name="Normal 10 24 7 4 2 2" xfId="47590" xr:uid="{0620848C-0FE6-4A3F-B7BA-54C65DE523FE}"/>
    <cellStyle name="Normal 10 24 7 4 2 3" xfId="33940" xr:uid="{F6154D53-B02F-45F0-AC50-2D438DD69A5F}"/>
    <cellStyle name="Normal 10 24 7 4 2 4" xfId="20377" xr:uid="{5E3ABC6C-0311-478E-98B8-E319F5E2DB7B}"/>
    <cellStyle name="Normal 10 24 7 4 3" xfId="47589" xr:uid="{E71CF7B9-2F63-4D86-9289-6BAE81A28F85}"/>
    <cellStyle name="Normal 10 24 7 4 4" xfId="33939" xr:uid="{82F3BAF8-5FD6-4989-B077-ACE82DED96AC}"/>
    <cellStyle name="Normal 10 24 7 4 5" xfId="20376" xr:uid="{896506FC-735C-4F47-9934-A3A2DE4F371F}"/>
    <cellStyle name="Normal 10 24 7 5" xfId="6449" xr:uid="{A0728EF6-A3D3-4E3E-B183-7DF1A89F9493}"/>
    <cellStyle name="Normal 10 24 7 5 2" xfId="6450" xr:uid="{0BFF1929-DCAE-4132-BF57-2F40D2C612C2}"/>
    <cellStyle name="Normal 10 24 7 5 2 2" xfId="47592" xr:uid="{40EC46E5-8C18-494C-A501-D0FEF119D2E1}"/>
    <cellStyle name="Normal 10 24 7 5 2 3" xfId="33942" xr:uid="{089F69CC-9808-4E12-85F7-89700B846A52}"/>
    <cellStyle name="Normal 10 24 7 5 2 4" xfId="20379" xr:uid="{638D5792-B34B-4613-8CED-B89C35A9B668}"/>
    <cellStyle name="Normal 10 24 7 5 3" xfId="47591" xr:uid="{6C74BC86-56E5-48A2-B851-2028E8A0517D}"/>
    <cellStyle name="Normal 10 24 7 5 4" xfId="33941" xr:uid="{E987DDF0-0EED-4638-A8C3-5B317EF90F03}"/>
    <cellStyle name="Normal 10 24 7 5 5" xfId="20378" xr:uid="{542B9D83-D141-44C2-B029-906477837553}"/>
    <cellStyle name="Normal 10 24 7 6" xfId="6451" xr:uid="{CDFA73CF-F3E3-4ECB-A51C-31DBD51D1008}"/>
    <cellStyle name="Normal 10 24 7 6 2" xfId="47593" xr:uid="{CF59B860-F870-4136-8726-939E8306C616}"/>
    <cellStyle name="Normal 10 24 7 6 3" xfId="33943" xr:uid="{58A2DD76-AC4D-42CA-9E1D-2567ED066E04}"/>
    <cellStyle name="Normal 10 24 7 6 4" xfId="20380" xr:uid="{99D659EE-E0C9-42A0-BF44-02218AFCBAF4}"/>
    <cellStyle name="Normal 10 24 7 7" xfId="47576" xr:uid="{A730B344-924F-42F4-AA3A-557837B11C62}"/>
    <cellStyle name="Normal 10 24 7 8" xfId="33926" xr:uid="{BE5BA088-2ACD-40E3-AD6E-5C207CE166C1}"/>
    <cellStyle name="Normal 10 24 7 9" xfId="20363" xr:uid="{DF67EFED-6681-43BF-BC35-8EB71C5819E4}"/>
    <cellStyle name="Normal 10 24 8" xfId="6452" xr:uid="{71FF7284-B8E0-4486-8580-A792A4C86E6E}"/>
    <cellStyle name="Normal 10 24 8 2" xfId="6453" xr:uid="{E7AF4E92-0BC3-478E-B152-677B218CF2D3}"/>
    <cellStyle name="Normal 10 24 8 2 2" xfId="6454" xr:uid="{5C580939-9E8C-44DA-97B0-99374BF0DDB1}"/>
    <cellStyle name="Normal 10 24 8 2 2 2" xfId="6455" xr:uid="{A53D76F1-9CE4-45AB-90E1-A3FF344A2B64}"/>
    <cellStyle name="Normal 10 24 8 2 2 2 2" xfId="47597" xr:uid="{F8E94353-BC33-4D41-A982-BD5B042ACB51}"/>
    <cellStyle name="Normal 10 24 8 2 2 2 3" xfId="33947" xr:uid="{AA4C46C6-EAAE-4889-AD09-845565818CE0}"/>
    <cellStyle name="Normal 10 24 8 2 2 2 4" xfId="20384" xr:uid="{8DA9B3BA-A7C5-409E-8414-B247DAD64ED1}"/>
    <cellStyle name="Normal 10 24 8 2 2 3" xfId="47596" xr:uid="{7700F4D9-C409-4B57-BE9B-40862AC24148}"/>
    <cellStyle name="Normal 10 24 8 2 2 4" xfId="33946" xr:uid="{41A6551D-2D58-48FC-AF5A-D1101599C127}"/>
    <cellStyle name="Normal 10 24 8 2 2 5" xfId="20383" xr:uid="{79ACB513-3FFA-4226-9D8A-0F19A9A90BBC}"/>
    <cellStyle name="Normal 10 24 8 2 3" xfId="6456" xr:uid="{C304EB4B-9053-45F8-8E7A-431C9E6C5ECC}"/>
    <cellStyle name="Normal 10 24 8 2 3 2" xfId="6457" xr:uid="{5261C42B-C035-477A-85B4-0D6C915C499B}"/>
    <cellStyle name="Normal 10 24 8 2 3 2 2" xfId="47599" xr:uid="{7621EC9D-34F3-487C-A26F-BFEF9A9B4202}"/>
    <cellStyle name="Normal 10 24 8 2 3 2 3" xfId="33949" xr:uid="{5146059A-DF3B-44ED-A1E1-FD4596C10991}"/>
    <cellStyle name="Normal 10 24 8 2 3 2 4" xfId="20386" xr:uid="{6899AEA7-BCFD-4EE6-BB68-1EE7D41D6804}"/>
    <cellStyle name="Normal 10 24 8 2 3 3" xfId="47598" xr:uid="{28CBD0DD-B931-4AB4-B897-2165D5A61400}"/>
    <cellStyle name="Normal 10 24 8 2 3 4" xfId="33948" xr:uid="{0B519F1D-CB8D-4213-85E6-81D88CC34EF7}"/>
    <cellStyle name="Normal 10 24 8 2 3 5" xfId="20385" xr:uid="{1F50E51E-1D1B-43D0-B059-E2CB43011D53}"/>
    <cellStyle name="Normal 10 24 8 2 4" xfId="6458" xr:uid="{5CD7A9D3-FB6F-49B5-821B-8C7E837A76A6}"/>
    <cellStyle name="Normal 10 24 8 2 4 2" xfId="47600" xr:uid="{517D1C43-5AE4-4BF5-9DFA-3FB7412C949E}"/>
    <cellStyle name="Normal 10 24 8 2 4 3" xfId="33950" xr:uid="{052B4FE0-7A1B-43F5-89A9-6314E5EF2B51}"/>
    <cellStyle name="Normal 10 24 8 2 4 4" xfId="20387" xr:uid="{8495BFE1-4AE4-4F14-8208-1433ADFB08E5}"/>
    <cellStyle name="Normal 10 24 8 2 5" xfId="47595" xr:uid="{5C788AEB-0975-4CA3-B01F-7C094A31408D}"/>
    <cellStyle name="Normal 10 24 8 2 6" xfId="33945" xr:uid="{EB1C80ED-12F2-4C7F-A2FA-84E697586A38}"/>
    <cellStyle name="Normal 10 24 8 2 7" xfId="20382" xr:uid="{8587D996-737D-45FD-8A57-04E089A8C6EC}"/>
    <cellStyle name="Normal 10 24 8 3" xfId="6459" xr:uid="{790019D8-7DE7-4241-BC89-76B36EF56650}"/>
    <cellStyle name="Normal 10 24 8 3 2" xfId="6460" xr:uid="{E11C30EB-3D66-4452-8610-DE552E91EFB3}"/>
    <cellStyle name="Normal 10 24 8 3 2 2" xfId="6461" xr:uid="{EC57EB6F-761C-41D4-A150-2301C4D7ABD8}"/>
    <cellStyle name="Normal 10 24 8 3 2 2 2" xfId="47603" xr:uid="{7557D778-CE2F-4CA9-9A0A-877821797532}"/>
    <cellStyle name="Normal 10 24 8 3 2 2 3" xfId="33953" xr:uid="{196317D4-A8E5-4AD6-BDBB-85C60E203731}"/>
    <cellStyle name="Normal 10 24 8 3 2 2 4" xfId="20390" xr:uid="{F8C0BCB9-7279-4A00-9263-890094A844E4}"/>
    <cellStyle name="Normal 10 24 8 3 2 3" xfId="47602" xr:uid="{28D6C363-508F-4FF6-9075-2FA4BAD099C8}"/>
    <cellStyle name="Normal 10 24 8 3 2 4" xfId="33952" xr:uid="{AEA8B8CB-74A4-4043-B833-B4E8A1C8DE36}"/>
    <cellStyle name="Normal 10 24 8 3 2 5" xfId="20389" xr:uid="{6ED17F51-4221-42D4-9926-1877B13C167D}"/>
    <cellStyle name="Normal 10 24 8 3 3" xfId="6462" xr:uid="{B17E07D2-7CCC-4D7F-AD5E-6E69CD780259}"/>
    <cellStyle name="Normal 10 24 8 3 3 2" xfId="6463" xr:uid="{4CD49B87-6308-4420-A516-49A4167F4B6B}"/>
    <cellStyle name="Normal 10 24 8 3 3 2 2" xfId="47605" xr:uid="{26D125D6-2C9F-4248-9BD1-3A3540484F76}"/>
    <cellStyle name="Normal 10 24 8 3 3 2 3" xfId="33955" xr:uid="{F0ED5ECE-F9F7-459C-A95A-CD0FEBF65193}"/>
    <cellStyle name="Normal 10 24 8 3 3 2 4" xfId="20392" xr:uid="{41AE4107-E2ED-4C10-9BA5-1E2689C9BEFE}"/>
    <cellStyle name="Normal 10 24 8 3 3 3" xfId="47604" xr:uid="{B475217F-95D8-430E-96E3-48ECFFFF976B}"/>
    <cellStyle name="Normal 10 24 8 3 3 4" xfId="33954" xr:uid="{BBDEF8B2-56E5-4E33-BC10-4F8B3A542955}"/>
    <cellStyle name="Normal 10 24 8 3 3 5" xfId="20391" xr:uid="{7069A570-CC52-4F44-A061-F64FAECF6230}"/>
    <cellStyle name="Normal 10 24 8 3 4" xfId="6464" xr:uid="{70A9E8E3-A372-4069-9E62-9ED00820F0BC}"/>
    <cellStyle name="Normal 10 24 8 3 4 2" xfId="47606" xr:uid="{B9DCF551-AED7-4615-AD5F-1403E94A08AA}"/>
    <cellStyle name="Normal 10 24 8 3 4 3" xfId="33956" xr:uid="{F06BBB5F-6F42-4876-840D-E99CA824A747}"/>
    <cellStyle name="Normal 10 24 8 3 4 4" xfId="20393" xr:uid="{43B4B7E9-AD40-40B2-A61C-941533D181F8}"/>
    <cellStyle name="Normal 10 24 8 3 5" xfId="47601" xr:uid="{3FF06AFA-0D4E-425A-BB85-8A4EB210F89F}"/>
    <cellStyle name="Normal 10 24 8 3 6" xfId="33951" xr:uid="{61E6CEB9-3D75-4D9C-8E6E-CAB4F5FED10B}"/>
    <cellStyle name="Normal 10 24 8 3 7" xfId="20388" xr:uid="{0BD331B6-C34D-4BBA-8938-C31213787587}"/>
    <cellStyle name="Normal 10 24 8 4" xfId="6465" xr:uid="{D0BEFCE4-4E84-4D3A-824E-D149556C9670}"/>
    <cellStyle name="Normal 10 24 8 4 2" xfId="6466" xr:uid="{06FFF672-6D1E-448B-B5AD-BFF009F1410C}"/>
    <cellStyle name="Normal 10 24 8 4 2 2" xfId="47608" xr:uid="{A0AF93D1-197F-4532-952B-1A54113CF4D3}"/>
    <cellStyle name="Normal 10 24 8 4 2 3" xfId="33958" xr:uid="{D357CA5F-BF37-4332-AE35-3225F21F8D9B}"/>
    <cellStyle name="Normal 10 24 8 4 2 4" xfId="20395" xr:uid="{F687BE48-C331-4330-A06B-8827F62BD464}"/>
    <cellStyle name="Normal 10 24 8 4 3" xfId="47607" xr:uid="{40A30453-EF2D-46D1-A80D-5AB33E3EC772}"/>
    <cellStyle name="Normal 10 24 8 4 4" xfId="33957" xr:uid="{070383AB-27D3-4DB5-B7B6-F473B0E272A5}"/>
    <cellStyle name="Normal 10 24 8 4 5" xfId="20394" xr:uid="{6343DCFA-9E0F-4299-BE06-B9881A58FE6C}"/>
    <cellStyle name="Normal 10 24 8 5" xfId="6467" xr:uid="{8BF14976-95DC-4362-8202-367C11A012F4}"/>
    <cellStyle name="Normal 10 24 8 5 2" xfId="6468" xr:uid="{B7405833-E4BF-4F40-BBA9-F4E67C394BC5}"/>
    <cellStyle name="Normal 10 24 8 5 2 2" xfId="47610" xr:uid="{BD973A43-2044-4FCD-BAD1-26943720F980}"/>
    <cellStyle name="Normal 10 24 8 5 2 3" xfId="33960" xr:uid="{1DBC0580-63BB-4888-BE5E-E3623A6A2C54}"/>
    <cellStyle name="Normal 10 24 8 5 2 4" xfId="20397" xr:uid="{3DB953E8-CDFA-4E54-B7E2-DEC05D7D49C6}"/>
    <cellStyle name="Normal 10 24 8 5 3" xfId="47609" xr:uid="{7A6C5C9E-91A7-49FB-99E7-08C2E63B4CB8}"/>
    <cellStyle name="Normal 10 24 8 5 4" xfId="33959" xr:uid="{15C19F9F-BB2D-4399-AB76-93B0519F2A46}"/>
    <cellStyle name="Normal 10 24 8 5 5" xfId="20396" xr:uid="{19751028-F01E-4382-B75A-F70A94457937}"/>
    <cellStyle name="Normal 10 24 8 6" xfId="6469" xr:uid="{A841EA2A-0D61-4501-AEC6-6CD659C33CFD}"/>
    <cellStyle name="Normal 10 24 8 6 2" xfId="47611" xr:uid="{FCC2FC4E-6F47-410B-BA10-19C8D2354FB2}"/>
    <cellStyle name="Normal 10 24 8 6 3" xfId="33961" xr:uid="{6EF26B37-A1EB-4F57-8FD7-E613375389AD}"/>
    <cellStyle name="Normal 10 24 8 6 4" xfId="20398" xr:uid="{8FD56E99-6425-4E85-9A07-D8EAEE58E6C7}"/>
    <cellStyle name="Normal 10 24 8 7" xfId="47594" xr:uid="{6388EFB8-E993-4ADF-B1AD-F4DF8313861F}"/>
    <cellStyle name="Normal 10 24 8 8" xfId="33944" xr:uid="{96528382-D467-47DD-ABB4-1D8C8411D360}"/>
    <cellStyle name="Normal 10 24 8 9" xfId="20381" xr:uid="{C55CEC20-A907-4208-ADC5-5BF56670291E}"/>
    <cellStyle name="Normal 10 24 9" xfId="6470" xr:uid="{31F5DCBD-22B4-4C0B-9FC8-68CD71835A4E}"/>
    <cellStyle name="Normal 10 24 9 2" xfId="6471" xr:uid="{8CA58FB9-5E3F-4A02-AFC8-EEC4B15B7326}"/>
    <cellStyle name="Normal 10 24 9 2 2" xfId="6472" xr:uid="{C46AFEB3-322A-4569-ADA3-B3E911FA41C7}"/>
    <cellStyle name="Normal 10 24 9 2 2 2" xfId="47614" xr:uid="{D55AE456-47BD-4CB0-949A-D851A5956C3D}"/>
    <cellStyle name="Normal 10 24 9 2 2 3" xfId="33964" xr:uid="{1B917B37-9E2D-4527-A9E5-BCFC8BD08833}"/>
    <cellStyle name="Normal 10 24 9 2 2 4" xfId="20401" xr:uid="{C0EEBF13-9496-425F-BBF6-8C1B7F71687E}"/>
    <cellStyle name="Normal 10 24 9 2 3" xfId="47613" xr:uid="{57077D86-0396-4F2D-A44D-D6E20F3ACB24}"/>
    <cellStyle name="Normal 10 24 9 2 4" xfId="33963" xr:uid="{0CF9A86E-ACA4-490E-AE03-93CE2B697197}"/>
    <cellStyle name="Normal 10 24 9 2 5" xfId="20400" xr:uid="{06FFEF8B-ED3C-4D6E-8A05-81DA324E9E2A}"/>
    <cellStyle name="Normal 10 24 9 3" xfId="6473" xr:uid="{C0BFFAC7-A020-49EC-B8E0-D10E4083AE76}"/>
    <cellStyle name="Normal 10 24 9 3 2" xfId="6474" xr:uid="{F6BF0870-CF21-4A05-8E57-40A51F484247}"/>
    <cellStyle name="Normal 10 24 9 3 2 2" xfId="47616" xr:uid="{CB31F069-97EA-4915-9E3A-60C0B8CE2441}"/>
    <cellStyle name="Normal 10 24 9 3 2 3" xfId="33966" xr:uid="{24D33868-E5EF-4C61-A3F7-03A16E5A2D46}"/>
    <cellStyle name="Normal 10 24 9 3 2 4" xfId="20403" xr:uid="{6089A0E6-EBE2-4680-95A5-A86056590674}"/>
    <cellStyle name="Normal 10 24 9 3 3" xfId="47615" xr:uid="{821C942D-1DE0-47CD-8DA3-6FDBD6DF228E}"/>
    <cellStyle name="Normal 10 24 9 3 4" xfId="33965" xr:uid="{D27DA2C4-AC45-4199-ADA2-D62D82C1C7E0}"/>
    <cellStyle name="Normal 10 24 9 3 5" xfId="20402" xr:uid="{22C65969-01DC-4160-B20A-4584EF3973CD}"/>
    <cellStyle name="Normal 10 24 9 4" xfId="6475" xr:uid="{3073711A-9358-4E72-9698-728668E2F0E9}"/>
    <cellStyle name="Normal 10 24 9 4 2" xfId="47617" xr:uid="{498DC5D3-672D-45A2-B2C2-A6CB915FFC24}"/>
    <cellStyle name="Normal 10 24 9 4 3" xfId="33967" xr:uid="{3EDE880D-98CE-40F5-A414-CD11868ABFEE}"/>
    <cellStyle name="Normal 10 24 9 4 4" xfId="20404" xr:uid="{98C2686A-0618-497B-B155-0622F0C77218}"/>
    <cellStyle name="Normal 10 24 9 5" xfId="47612" xr:uid="{91645956-08F0-4C5D-ABE9-2C32E5DA2AC5}"/>
    <cellStyle name="Normal 10 24 9 6" xfId="33962" xr:uid="{4147438E-56B9-4692-AC77-4ECF48B56AC4}"/>
    <cellStyle name="Normal 10 24 9 7" xfId="20399" xr:uid="{D01F0253-18C3-41E1-8FB4-930F7D0D8225}"/>
    <cellStyle name="Normal 10 25" xfId="6476" xr:uid="{37D969A1-E528-45BD-A544-647BD7C392D3}"/>
    <cellStyle name="Normal 10 25 10" xfId="33968" xr:uid="{A527843B-5B5D-41BC-82EA-6CDE2011F4DD}"/>
    <cellStyle name="Normal 10 25 11" xfId="20405" xr:uid="{28EEC90D-924B-4244-AA07-8E1A872FB789}"/>
    <cellStyle name="Normal 10 25 2" xfId="6477" xr:uid="{40F8E548-50ED-4904-95D3-05DA25688BDF}"/>
    <cellStyle name="Normal 10 25 2 2" xfId="6478" xr:uid="{D340086E-D2EC-4D8C-AA03-CCBD0F650226}"/>
    <cellStyle name="Normal 10 25 2 2 2" xfId="6479" xr:uid="{65357FFC-B2DB-4F8B-87DB-AFC419E9AF3E}"/>
    <cellStyle name="Normal 10 25 2 2 2 2" xfId="6480" xr:uid="{0488A8B0-6582-4CCD-AF94-090B8F26D2EF}"/>
    <cellStyle name="Normal 10 25 2 2 2 2 2" xfId="47622" xr:uid="{6ACCA0FC-53B4-499C-980F-E06662B5FFB5}"/>
    <cellStyle name="Normal 10 25 2 2 2 2 3" xfId="33972" xr:uid="{BF9D755D-905C-42CE-9DA0-5BFAB43C21BF}"/>
    <cellStyle name="Normal 10 25 2 2 2 2 4" xfId="20409" xr:uid="{DE7FC035-5399-404D-91F0-26DC015BD54B}"/>
    <cellStyle name="Normal 10 25 2 2 2 3" xfId="47621" xr:uid="{02364DAF-550D-4423-842E-FE6E2CDB9A6F}"/>
    <cellStyle name="Normal 10 25 2 2 2 4" xfId="33971" xr:uid="{CDA62B58-E710-404E-A08F-D657D91DF407}"/>
    <cellStyle name="Normal 10 25 2 2 2 5" xfId="20408" xr:uid="{34E73977-08F0-4FE0-8740-528B049FE6F2}"/>
    <cellStyle name="Normal 10 25 2 2 3" xfId="6481" xr:uid="{961C799B-E76B-455E-8D7A-35B06A6DC446}"/>
    <cellStyle name="Normal 10 25 2 2 3 2" xfId="6482" xr:uid="{ED74F157-F528-4539-BAC1-DFCE2F943FB0}"/>
    <cellStyle name="Normal 10 25 2 2 3 2 2" xfId="47624" xr:uid="{D2D0C7E6-6B27-4FB9-9802-CCEDE9074524}"/>
    <cellStyle name="Normal 10 25 2 2 3 2 3" xfId="33974" xr:uid="{607D8208-5670-47CE-B9AF-17635EB7017F}"/>
    <cellStyle name="Normal 10 25 2 2 3 2 4" xfId="20411" xr:uid="{4CFE0E84-2E92-40AC-9FEE-D9B0B5AC1182}"/>
    <cellStyle name="Normal 10 25 2 2 3 3" xfId="47623" xr:uid="{7B6A1FA5-E030-49A9-8EFC-2E5E43EF4B03}"/>
    <cellStyle name="Normal 10 25 2 2 3 4" xfId="33973" xr:uid="{479C18C7-5C16-4FAF-937A-1AC830417816}"/>
    <cellStyle name="Normal 10 25 2 2 3 5" xfId="20410" xr:uid="{3D9C127A-0AB0-4218-BCC5-C5537A28CBD6}"/>
    <cellStyle name="Normal 10 25 2 2 4" xfId="6483" xr:uid="{D55C0E9B-7000-463B-A32F-8B1994B704F7}"/>
    <cellStyle name="Normal 10 25 2 2 4 2" xfId="47625" xr:uid="{60F669FC-872D-4F8C-BCBA-8CE79ABD5359}"/>
    <cellStyle name="Normal 10 25 2 2 4 3" xfId="33975" xr:uid="{04F21DC2-D821-49A6-97E2-72A8C7C75216}"/>
    <cellStyle name="Normal 10 25 2 2 4 4" xfId="20412" xr:uid="{1A6EFA8D-0471-4C49-985A-9FA59FBE6035}"/>
    <cellStyle name="Normal 10 25 2 2 5" xfId="47620" xr:uid="{F57E8D45-621C-43B1-B0FC-C13352FF27C1}"/>
    <cellStyle name="Normal 10 25 2 2 6" xfId="33970" xr:uid="{C4839E5A-E31E-48B8-8D5A-FADAE5E0BDC1}"/>
    <cellStyle name="Normal 10 25 2 2 7" xfId="20407" xr:uid="{4AC6F1B1-DCC0-4701-9E3F-606A41F7BCB7}"/>
    <cellStyle name="Normal 10 25 2 3" xfId="6484" xr:uid="{069D6DC9-E51B-45CE-8A99-663210A2FE8E}"/>
    <cellStyle name="Normal 10 25 2 3 2" xfId="6485" xr:uid="{A4E58563-1E26-48C9-9F02-88E693EEDE0E}"/>
    <cellStyle name="Normal 10 25 2 3 2 2" xfId="47627" xr:uid="{66E880FE-7CD7-477C-A031-9BD4839C28C3}"/>
    <cellStyle name="Normal 10 25 2 3 2 3" xfId="33977" xr:uid="{05E8044E-FB93-42DA-AA17-D7BEB85F5090}"/>
    <cellStyle name="Normal 10 25 2 3 2 4" xfId="20414" xr:uid="{23D59758-C187-4013-AB63-31532EA61DA4}"/>
    <cellStyle name="Normal 10 25 2 3 3" xfId="47626" xr:uid="{B7AD08DC-0E17-4ACE-8C8B-3D93C9723CE5}"/>
    <cellStyle name="Normal 10 25 2 3 4" xfId="33976" xr:uid="{0E1F1689-ED32-4DF8-AADE-9F3D5BA955F7}"/>
    <cellStyle name="Normal 10 25 2 3 5" xfId="20413" xr:uid="{89882167-0D04-4CA9-852E-2FC6A9AD8E5F}"/>
    <cellStyle name="Normal 10 25 2 4" xfId="6486" xr:uid="{68FF62A9-21B2-447D-ABF4-5C3E9B26287B}"/>
    <cellStyle name="Normal 10 25 2 4 2" xfId="6487" xr:uid="{331D7D9A-725D-4109-B61A-10D6DB073D68}"/>
    <cellStyle name="Normal 10 25 2 4 2 2" xfId="47629" xr:uid="{677B6E9E-E190-45FD-BD48-A94286CC6677}"/>
    <cellStyle name="Normal 10 25 2 4 2 3" xfId="33979" xr:uid="{03D612E4-4569-4A3F-AFA8-4021902BF10A}"/>
    <cellStyle name="Normal 10 25 2 4 2 4" xfId="20416" xr:uid="{CEE04941-21AB-4108-A7DE-44375D4AE862}"/>
    <cellStyle name="Normal 10 25 2 4 3" xfId="47628" xr:uid="{68EB4CF4-0F67-4006-8AAB-6D724B75481A}"/>
    <cellStyle name="Normal 10 25 2 4 4" xfId="33978" xr:uid="{E2E4DD9A-D2D7-44C5-BF22-5B33D106F3F3}"/>
    <cellStyle name="Normal 10 25 2 4 5" xfId="20415" xr:uid="{332F2995-2035-40ED-B1FE-3A39B113AED3}"/>
    <cellStyle name="Normal 10 25 2 5" xfId="6488" xr:uid="{032DAB7D-2E16-4737-A16C-B1E2E1E0C9E6}"/>
    <cellStyle name="Normal 10 25 2 5 2" xfId="47630" xr:uid="{FDB88A11-5B4A-46AB-B063-8037C4919F56}"/>
    <cellStyle name="Normal 10 25 2 5 3" xfId="33980" xr:uid="{8A061D10-0551-4815-A4F3-F89FDC302021}"/>
    <cellStyle name="Normal 10 25 2 5 4" xfId="20417" xr:uid="{49BB47BD-DD82-4E01-B808-E08D4565A340}"/>
    <cellStyle name="Normal 10 25 2 6" xfId="47619" xr:uid="{0BD16994-5026-48EE-821B-0C216751B2AA}"/>
    <cellStyle name="Normal 10 25 2 7" xfId="33969" xr:uid="{1A508ACC-A943-474B-8B50-3FA4A72650BD}"/>
    <cellStyle name="Normal 10 25 2 8" xfId="20406" xr:uid="{8C7EFDB4-718A-4640-89B3-967669BF11EA}"/>
    <cellStyle name="Normal 10 25 3" xfId="6489" xr:uid="{66F887F9-985C-4212-89B8-4529533F3643}"/>
    <cellStyle name="Normal 10 25 3 2" xfId="6490" xr:uid="{9259E428-20B5-46A5-B7CE-16203B8D39B1}"/>
    <cellStyle name="Normal 10 25 3 2 2" xfId="6491" xr:uid="{26CA233C-E463-400E-9404-A7D7A60838C6}"/>
    <cellStyle name="Normal 10 25 3 2 2 2" xfId="47633" xr:uid="{718DA80A-9C79-43FA-9059-2A07EADD5E2F}"/>
    <cellStyle name="Normal 10 25 3 2 2 3" xfId="33983" xr:uid="{C46550DA-8B43-4BE4-B73C-FF79AA7F634E}"/>
    <cellStyle name="Normal 10 25 3 2 2 4" xfId="20420" xr:uid="{FA821563-B808-4DF9-83DE-B4C01392AF42}"/>
    <cellStyle name="Normal 10 25 3 2 3" xfId="47632" xr:uid="{92ADA74D-21FD-468B-88DD-CC7CDE9A2F2A}"/>
    <cellStyle name="Normal 10 25 3 2 4" xfId="33982" xr:uid="{E24FA376-450B-49D6-BA82-28A67FD138BA}"/>
    <cellStyle name="Normal 10 25 3 2 5" xfId="20419" xr:uid="{1FBE31E0-D9E8-4B6E-B524-2AB302016FF2}"/>
    <cellStyle name="Normal 10 25 3 3" xfId="6492" xr:uid="{C6E54F0D-44C5-4E26-B59F-E77076F9E86E}"/>
    <cellStyle name="Normal 10 25 3 3 2" xfId="6493" xr:uid="{7F53E61C-DD97-437C-8355-7F2830E7005E}"/>
    <cellStyle name="Normal 10 25 3 3 2 2" xfId="47635" xr:uid="{FBD2D601-E6EA-4EAE-A3D8-DBCF85C8F264}"/>
    <cellStyle name="Normal 10 25 3 3 2 3" xfId="33985" xr:uid="{045EA154-8D74-4CCB-8380-8C144312AAED}"/>
    <cellStyle name="Normal 10 25 3 3 2 4" xfId="20422" xr:uid="{715E0D5A-EE7D-40F3-A50C-D95B0A458AF1}"/>
    <cellStyle name="Normal 10 25 3 3 3" xfId="47634" xr:uid="{BBF0F54A-A4D7-4A69-B88F-635D9C8269FB}"/>
    <cellStyle name="Normal 10 25 3 3 4" xfId="33984" xr:uid="{4160D03D-D9FF-4584-A027-A51CE76528F1}"/>
    <cellStyle name="Normal 10 25 3 3 5" xfId="20421" xr:uid="{F507A356-79DD-4633-AC17-917517779178}"/>
    <cellStyle name="Normal 10 25 3 4" xfId="6494" xr:uid="{259D7C26-A212-4FEC-8C22-FA0A4B824C76}"/>
    <cellStyle name="Normal 10 25 3 4 2" xfId="47636" xr:uid="{E5C9CB62-5D78-4761-A046-CC9DEC8DB96B}"/>
    <cellStyle name="Normal 10 25 3 4 3" xfId="33986" xr:uid="{B3D990D6-A3F6-480F-A9C1-40D40955F979}"/>
    <cellStyle name="Normal 10 25 3 4 4" xfId="20423" xr:uid="{BBCB30C0-3877-4A01-8DD1-C3ED13D0E558}"/>
    <cellStyle name="Normal 10 25 3 5" xfId="47631" xr:uid="{84EEFC14-4C85-4E2D-A3A3-EAC10555892C}"/>
    <cellStyle name="Normal 10 25 3 6" xfId="33981" xr:uid="{8436C07E-B177-4E05-8C45-BDDC805626A2}"/>
    <cellStyle name="Normal 10 25 3 7" xfId="20418" xr:uid="{38A389A2-D603-4F78-94EA-D486EA3272FC}"/>
    <cellStyle name="Normal 10 25 4" xfId="6495" xr:uid="{146B6457-AD1B-48B9-8F78-640AB0EDCB83}"/>
    <cellStyle name="Normal 10 25 4 2" xfId="6496" xr:uid="{35A590A3-DEBE-4CC2-B21A-3527C14114EB}"/>
    <cellStyle name="Normal 10 25 4 2 2" xfId="6497" xr:uid="{BA0242E6-92D8-4A0D-B832-15A7A80ECC4E}"/>
    <cellStyle name="Normal 10 25 4 2 2 2" xfId="47639" xr:uid="{BD50A68F-C6A7-462A-9EA6-B79857521B1C}"/>
    <cellStyle name="Normal 10 25 4 2 2 3" xfId="33989" xr:uid="{38A39165-CC2A-4424-BB67-AB4FB3688925}"/>
    <cellStyle name="Normal 10 25 4 2 2 4" xfId="20426" xr:uid="{046599AC-7E1F-4592-9369-CC524896E907}"/>
    <cellStyle name="Normal 10 25 4 2 3" xfId="47638" xr:uid="{7246FB6B-8DE7-4881-ACAF-3C0A2A3ED1FD}"/>
    <cellStyle name="Normal 10 25 4 2 4" xfId="33988" xr:uid="{5B7636AF-7FB5-468C-B814-2C3788CBC857}"/>
    <cellStyle name="Normal 10 25 4 2 5" xfId="20425" xr:uid="{0E777ADD-63B4-48C4-96C6-313222FE0277}"/>
    <cellStyle name="Normal 10 25 4 3" xfId="6498" xr:uid="{11E279D1-51EF-4D0F-8CA2-2E25FD94D1DF}"/>
    <cellStyle name="Normal 10 25 4 3 2" xfId="6499" xr:uid="{118BC280-28E3-4EDF-8457-184D85A970C5}"/>
    <cellStyle name="Normal 10 25 4 3 2 2" xfId="47641" xr:uid="{BE8372B0-E9D8-4F27-8897-DC00F5DFB456}"/>
    <cellStyle name="Normal 10 25 4 3 2 3" xfId="33991" xr:uid="{02308832-B006-498F-BC84-A16C444616EF}"/>
    <cellStyle name="Normal 10 25 4 3 2 4" xfId="20428" xr:uid="{AC9744DF-46B3-4E74-92EA-C1F4394CCFE3}"/>
    <cellStyle name="Normal 10 25 4 3 3" xfId="47640" xr:uid="{6B512EB7-D4C8-45C1-9225-0D3F96B15AE9}"/>
    <cellStyle name="Normal 10 25 4 3 4" xfId="33990" xr:uid="{02708584-0043-46F2-891D-AAEA5A7033AB}"/>
    <cellStyle name="Normal 10 25 4 3 5" xfId="20427" xr:uid="{144FFA75-FA69-47D3-98DA-D9DEF8D99F88}"/>
    <cellStyle name="Normal 10 25 4 4" xfId="6500" xr:uid="{C9A2A2B1-EE18-4296-8147-607D5AE898D9}"/>
    <cellStyle name="Normal 10 25 4 4 2" xfId="47642" xr:uid="{A1535156-4249-4B8C-800D-F7AAC09FCB78}"/>
    <cellStyle name="Normal 10 25 4 4 3" xfId="33992" xr:uid="{6ACF6F8C-77F0-4A6C-888F-2A156EB75DC4}"/>
    <cellStyle name="Normal 10 25 4 4 4" xfId="20429" xr:uid="{FEEC1ED7-3EC0-4B58-BBD7-2D9FEDA57D5F}"/>
    <cellStyle name="Normal 10 25 4 5" xfId="47637" xr:uid="{844740B1-9F4B-4448-8913-85AF138C3EB6}"/>
    <cellStyle name="Normal 10 25 4 6" xfId="33987" xr:uid="{A86B7876-5A22-43B0-B77B-D3542D79FD53}"/>
    <cellStyle name="Normal 10 25 4 7" xfId="20424" xr:uid="{F0201E07-83D6-4BCD-9A0D-3FEE58892D4F}"/>
    <cellStyle name="Normal 10 25 5" xfId="6501" xr:uid="{F91157EE-D31B-494F-88B1-67D3F5236D59}"/>
    <cellStyle name="Normal 10 25 5 2" xfId="6502" xr:uid="{E533E735-B2DF-42AB-83DB-5C3DFDF0CC41}"/>
    <cellStyle name="Normal 10 25 5 2 2" xfId="6503" xr:uid="{21B67506-85BA-48D2-A1BB-5F064C7B0F5F}"/>
    <cellStyle name="Normal 10 25 5 2 2 2" xfId="47645" xr:uid="{3EF1AADC-ACB1-4C70-A2D3-6EE9770A9514}"/>
    <cellStyle name="Normal 10 25 5 2 2 3" xfId="33995" xr:uid="{28DAD707-8B87-4455-AFFA-9876225E0256}"/>
    <cellStyle name="Normal 10 25 5 2 2 4" xfId="20432" xr:uid="{9849A001-49C6-4BF9-95D2-4686385F4A48}"/>
    <cellStyle name="Normal 10 25 5 2 3" xfId="47644" xr:uid="{32AAE2DD-A465-454A-867A-D8930358DB8A}"/>
    <cellStyle name="Normal 10 25 5 2 4" xfId="33994" xr:uid="{8762AFEF-FE85-4E4F-A4FF-597430B02E5A}"/>
    <cellStyle name="Normal 10 25 5 2 5" xfId="20431" xr:uid="{BBCA0BF0-A804-4184-9441-27BE5A2C0F27}"/>
    <cellStyle name="Normal 10 25 5 3" xfId="6504" xr:uid="{85330F38-D576-49E0-BBA7-CF3967B90D71}"/>
    <cellStyle name="Normal 10 25 5 3 2" xfId="6505" xr:uid="{99199FF3-01A9-4721-8BC2-8CF78BB91DA9}"/>
    <cellStyle name="Normal 10 25 5 3 2 2" xfId="47647" xr:uid="{96D3D87B-F116-4304-BA9F-9824CA1C31DC}"/>
    <cellStyle name="Normal 10 25 5 3 2 3" xfId="33997" xr:uid="{3A0E143E-5D20-4CBB-B6AB-C8ECFE3BAA34}"/>
    <cellStyle name="Normal 10 25 5 3 2 4" xfId="20434" xr:uid="{FC1911FA-F21D-4698-99AD-178ED6912D06}"/>
    <cellStyle name="Normal 10 25 5 3 3" xfId="47646" xr:uid="{13B06EC7-5681-4946-AF86-2A80B58B52EB}"/>
    <cellStyle name="Normal 10 25 5 3 4" xfId="33996" xr:uid="{5B0063C3-C392-4AC4-8E70-19A7A52A99A7}"/>
    <cellStyle name="Normal 10 25 5 3 5" xfId="20433" xr:uid="{627F08BB-63E7-4B80-8919-C06B564EC81B}"/>
    <cellStyle name="Normal 10 25 5 4" xfId="6506" xr:uid="{8C1121F4-6FF8-4EA3-AC41-7A102261734C}"/>
    <cellStyle name="Normal 10 25 5 4 2" xfId="47648" xr:uid="{677CA18B-B685-426F-96C3-C8966D3FF88A}"/>
    <cellStyle name="Normal 10 25 5 4 3" xfId="33998" xr:uid="{7BB3B9A7-7320-4860-9D79-82C2DAF32C9A}"/>
    <cellStyle name="Normal 10 25 5 4 4" xfId="20435" xr:uid="{59EC5EB6-58BC-44FC-99C2-049F906018EF}"/>
    <cellStyle name="Normal 10 25 5 5" xfId="47643" xr:uid="{1C241975-A8CD-4CCE-AA3B-E1E97294C0DA}"/>
    <cellStyle name="Normal 10 25 5 6" xfId="33993" xr:uid="{92684DC0-7C04-43D2-8715-57A789812112}"/>
    <cellStyle name="Normal 10 25 5 7" xfId="20430" xr:uid="{BEFF3830-181E-48AC-8146-BA4AD3F2BEC9}"/>
    <cellStyle name="Normal 10 25 6" xfId="6507" xr:uid="{70AEC23A-B5A9-4E66-9B8C-0D8ED5489F5D}"/>
    <cellStyle name="Normal 10 25 6 2" xfId="6508" xr:uid="{D7DCB404-7198-4A7E-9C85-92FE313016D9}"/>
    <cellStyle name="Normal 10 25 6 2 2" xfId="47650" xr:uid="{D6D95FF8-4149-43F0-8A27-FADD8B67024A}"/>
    <cellStyle name="Normal 10 25 6 2 3" xfId="34000" xr:uid="{7F735FDB-3288-4DAA-AEA6-34BDCC246AC8}"/>
    <cellStyle name="Normal 10 25 6 2 4" xfId="20437" xr:uid="{7BCBB8DC-5AE1-4A0F-A764-E11BC5BEAB8D}"/>
    <cellStyle name="Normal 10 25 6 3" xfId="47649" xr:uid="{F7A8BB97-4895-4FFC-A2C8-B42E60DF0497}"/>
    <cellStyle name="Normal 10 25 6 4" xfId="33999" xr:uid="{EB93E13A-A8D9-4354-AA72-293BFECC5488}"/>
    <cellStyle name="Normal 10 25 6 5" xfId="20436" xr:uid="{0BE1A0C0-E1BE-4A0B-BC68-67CB6DF2E442}"/>
    <cellStyle name="Normal 10 25 7" xfId="6509" xr:uid="{16762B88-EE05-46AF-8F4E-7C5D25348EF9}"/>
    <cellStyle name="Normal 10 25 7 2" xfId="6510" xr:uid="{8B0EF94C-521C-455A-9C32-6E1CBD33124D}"/>
    <cellStyle name="Normal 10 25 7 2 2" xfId="47652" xr:uid="{05B9C5F0-20F7-47F7-B92D-2D3C79FF6FEF}"/>
    <cellStyle name="Normal 10 25 7 2 3" xfId="34002" xr:uid="{D5DB1C2B-3FDA-457F-9A62-6A5EA62C5C79}"/>
    <cellStyle name="Normal 10 25 7 2 4" xfId="20439" xr:uid="{2D44BCF3-986C-4844-B219-4DDAF9F8BEAB}"/>
    <cellStyle name="Normal 10 25 7 3" xfId="47651" xr:uid="{4816713E-93FD-4068-B098-FB0060C1E288}"/>
    <cellStyle name="Normal 10 25 7 4" xfId="34001" xr:uid="{0BFB7B83-F437-42CC-98E8-E6A8B443F20D}"/>
    <cellStyle name="Normal 10 25 7 5" xfId="20438" xr:uid="{6D46B2FD-B585-489B-9D19-A84395D901D4}"/>
    <cellStyle name="Normal 10 25 8" xfId="6511" xr:uid="{45BEB53E-887D-473D-920A-82A8E9A11286}"/>
    <cellStyle name="Normal 10 25 8 2" xfId="47653" xr:uid="{3D4DAC61-268D-4ADB-B791-6B1F636C0248}"/>
    <cellStyle name="Normal 10 25 8 3" xfId="34003" xr:uid="{60EC07B6-9D23-4AAF-9F7A-06B750232CE3}"/>
    <cellStyle name="Normal 10 25 8 4" xfId="20440" xr:uid="{364AF19F-2125-4E0C-A29C-FB3BA20DBFD5}"/>
    <cellStyle name="Normal 10 25 9" xfId="47618" xr:uid="{D1290A5F-8B22-4F1C-91FC-65AD3A21ABA4}"/>
    <cellStyle name="Normal 10 26" xfId="6512" xr:uid="{A0BD2601-5BAC-4EB3-BE30-1C666551317F}"/>
    <cellStyle name="Normal 10 26 10" xfId="34004" xr:uid="{8ABEED1A-65B0-4313-B83D-B13BA6E1A480}"/>
    <cellStyle name="Normal 10 26 11" xfId="20441" xr:uid="{DBB959E3-0F2B-4A08-91CD-C23AD575360D}"/>
    <cellStyle name="Normal 10 26 2" xfId="6513" xr:uid="{4AE480C2-4B59-4CFC-AAB9-F3DB3D0947F5}"/>
    <cellStyle name="Normal 10 26 2 2" xfId="6514" xr:uid="{7CF4D9F2-BF18-4D90-B3F3-E18B35569F8F}"/>
    <cellStyle name="Normal 10 26 2 2 2" xfId="6515" xr:uid="{CA2EE634-BF73-4110-A957-C2B873CAA39A}"/>
    <cellStyle name="Normal 10 26 2 2 2 2" xfId="6516" xr:uid="{D1B06D9E-3C59-402E-BF93-59469CAFE3C6}"/>
    <cellStyle name="Normal 10 26 2 2 2 2 2" xfId="47658" xr:uid="{C1853D1E-D6C3-49F7-9FBF-7F7957AB9F62}"/>
    <cellStyle name="Normal 10 26 2 2 2 2 3" xfId="34008" xr:uid="{1FAF5172-01C9-4B07-AE4C-B09C33C2C033}"/>
    <cellStyle name="Normal 10 26 2 2 2 2 4" xfId="20445" xr:uid="{F011760B-0A4F-4CED-8174-94699E0D8F55}"/>
    <cellStyle name="Normal 10 26 2 2 2 3" xfId="47657" xr:uid="{CB0FFCF9-03A9-4FB6-BA3D-6F8D23E297E5}"/>
    <cellStyle name="Normal 10 26 2 2 2 4" xfId="34007" xr:uid="{D4147CBD-660C-4D9C-8A28-1F7258B4F6A5}"/>
    <cellStyle name="Normal 10 26 2 2 2 5" xfId="20444" xr:uid="{C256DE5D-48ED-4B5F-90E1-A3F0949E9B44}"/>
    <cellStyle name="Normal 10 26 2 2 3" xfId="6517" xr:uid="{D08660CC-9971-45DE-B909-3504FC013A5E}"/>
    <cellStyle name="Normal 10 26 2 2 3 2" xfId="6518" xr:uid="{18B5CC2A-E2A2-4645-A9C9-AE063D1CEBB7}"/>
    <cellStyle name="Normal 10 26 2 2 3 2 2" xfId="47660" xr:uid="{FD915893-9710-40FE-9FFD-8F1C31005708}"/>
    <cellStyle name="Normal 10 26 2 2 3 2 3" xfId="34010" xr:uid="{BC4AD554-EE07-4455-BCFA-11B09FBA847B}"/>
    <cellStyle name="Normal 10 26 2 2 3 2 4" xfId="20447" xr:uid="{0C46DEA1-AC99-440E-AB3D-561C5620E2DC}"/>
    <cellStyle name="Normal 10 26 2 2 3 3" xfId="47659" xr:uid="{576A6A9F-CB6E-48C8-A47B-FFE1AC8B90A2}"/>
    <cellStyle name="Normal 10 26 2 2 3 4" xfId="34009" xr:uid="{76F86E5D-5E93-4CCA-AC73-1026D60B6D56}"/>
    <cellStyle name="Normal 10 26 2 2 3 5" xfId="20446" xr:uid="{27E26C24-45FD-46BC-B041-CD1BFAB6B17F}"/>
    <cellStyle name="Normal 10 26 2 2 4" xfId="6519" xr:uid="{B57B5016-7166-4930-9510-922D83B25CDB}"/>
    <cellStyle name="Normal 10 26 2 2 4 2" xfId="47661" xr:uid="{436ABBAA-0E99-4010-A4C7-DA0FD7E86D07}"/>
    <cellStyle name="Normal 10 26 2 2 4 3" xfId="34011" xr:uid="{CDD4C1C9-4D64-4277-8BEC-47D61ACA83BF}"/>
    <cellStyle name="Normal 10 26 2 2 4 4" xfId="20448" xr:uid="{C9A53F2F-26DB-4AAE-8FBE-7E4123F6FD1A}"/>
    <cellStyle name="Normal 10 26 2 2 5" xfId="47656" xr:uid="{15E433CA-CABB-48F1-936E-1A9FED2E78EC}"/>
    <cellStyle name="Normal 10 26 2 2 6" xfId="34006" xr:uid="{BF45A88C-50AD-480B-823D-A9B3069704D5}"/>
    <cellStyle name="Normal 10 26 2 2 7" xfId="20443" xr:uid="{7F0D21EE-F646-45D5-8C5E-B25C26045D01}"/>
    <cellStyle name="Normal 10 26 2 3" xfId="6520" xr:uid="{41349B9E-7704-4FED-A011-DF53A126E94F}"/>
    <cellStyle name="Normal 10 26 2 3 2" xfId="6521" xr:uid="{8039AC03-371E-4C92-BA94-2791B55BA047}"/>
    <cellStyle name="Normal 10 26 2 3 2 2" xfId="47663" xr:uid="{38C24241-6507-4BB0-90CC-C1A839218800}"/>
    <cellStyle name="Normal 10 26 2 3 2 3" xfId="34013" xr:uid="{58E7CAC4-9F51-4DAA-84EA-39D70148AAB7}"/>
    <cellStyle name="Normal 10 26 2 3 2 4" xfId="20450" xr:uid="{6EB46BEA-1E5B-4ED1-AE87-7E50211EB4F5}"/>
    <cellStyle name="Normal 10 26 2 3 3" xfId="47662" xr:uid="{99891C4C-3667-41F9-8782-BD5F49E70A23}"/>
    <cellStyle name="Normal 10 26 2 3 4" xfId="34012" xr:uid="{FF23E765-97FF-4E05-87A7-10FEFDA6B1DE}"/>
    <cellStyle name="Normal 10 26 2 3 5" xfId="20449" xr:uid="{D8E7325C-007F-486C-A66D-9B12762019F7}"/>
    <cellStyle name="Normal 10 26 2 4" xfId="6522" xr:uid="{448EAF99-70F0-48D1-B6C1-BDDE0C52839A}"/>
    <cellStyle name="Normal 10 26 2 4 2" xfId="6523" xr:uid="{7D0D3DDF-0385-4FC8-ADF0-AF1C81180FB5}"/>
    <cellStyle name="Normal 10 26 2 4 2 2" xfId="47665" xr:uid="{1FB8E907-4E87-4784-BA6E-5214FBCC2806}"/>
    <cellStyle name="Normal 10 26 2 4 2 3" xfId="34015" xr:uid="{4E245BA0-968B-47C7-AB24-B8A4C260021D}"/>
    <cellStyle name="Normal 10 26 2 4 2 4" xfId="20452" xr:uid="{A06DF5CF-3DE2-486E-AD3D-3CF8F80A9001}"/>
    <cellStyle name="Normal 10 26 2 4 3" xfId="47664" xr:uid="{BB93DBF1-E6F9-4DE8-99DC-7F19FA6A19A8}"/>
    <cellStyle name="Normal 10 26 2 4 4" xfId="34014" xr:uid="{D29426B5-B8E9-428B-B9AD-FCF887EDEAFF}"/>
    <cellStyle name="Normal 10 26 2 4 5" xfId="20451" xr:uid="{FAF1BF4C-B3A1-47AD-AE12-BCA85EE760BA}"/>
    <cellStyle name="Normal 10 26 2 5" xfId="6524" xr:uid="{6ECCE7F7-BC2D-4250-9BFB-4FEAB81783B6}"/>
    <cellStyle name="Normal 10 26 2 5 2" xfId="47666" xr:uid="{619E40BD-58B7-4B21-AE34-7EF0490DEBAB}"/>
    <cellStyle name="Normal 10 26 2 5 3" xfId="34016" xr:uid="{7D5D6F60-F734-4B2D-98EA-A49A0BCE724F}"/>
    <cellStyle name="Normal 10 26 2 5 4" xfId="20453" xr:uid="{FEE6866F-CC79-46B0-B5FD-5611AAF5B2F7}"/>
    <cellStyle name="Normal 10 26 2 6" xfId="47655" xr:uid="{95BBEACF-EFE7-43EF-A0F3-A2EAD6DCAAD5}"/>
    <cellStyle name="Normal 10 26 2 7" xfId="34005" xr:uid="{6FDFB5FA-102D-4D12-9DA6-6A9DC1813DB3}"/>
    <cellStyle name="Normal 10 26 2 8" xfId="20442" xr:uid="{3D31FE87-4A85-44D7-9DC8-F06899EBD22C}"/>
    <cellStyle name="Normal 10 26 3" xfId="6525" xr:uid="{1C64BDB6-D2DE-4046-BBC3-21A84AC3FC55}"/>
    <cellStyle name="Normal 10 26 3 2" xfId="6526" xr:uid="{FAAE249A-6710-4012-A304-5B9F576577CF}"/>
    <cellStyle name="Normal 10 26 3 2 2" xfId="6527" xr:uid="{3309B951-1D3B-4228-B7EB-9A457A1DDE50}"/>
    <cellStyle name="Normal 10 26 3 2 2 2" xfId="47669" xr:uid="{0B6D4195-2507-496C-BA0A-B65EE89D63C5}"/>
    <cellStyle name="Normal 10 26 3 2 2 3" xfId="34019" xr:uid="{6501C477-26E2-4585-BA3B-F0CD677B4CF2}"/>
    <cellStyle name="Normal 10 26 3 2 2 4" xfId="20456" xr:uid="{D9CD7550-7C72-4B4F-B5ED-34CAA7F34DFD}"/>
    <cellStyle name="Normal 10 26 3 2 3" xfId="47668" xr:uid="{F68EBA80-351A-40D3-A494-C65927B006D9}"/>
    <cellStyle name="Normal 10 26 3 2 4" xfId="34018" xr:uid="{62CCC9EC-8496-4B1D-BC16-B42FB0394E45}"/>
    <cellStyle name="Normal 10 26 3 2 5" xfId="20455" xr:uid="{8D38FC2F-448B-460C-8D74-25370771B659}"/>
    <cellStyle name="Normal 10 26 3 3" xfId="6528" xr:uid="{BD0B1884-0C56-4533-B3F0-204E1A7CA41D}"/>
    <cellStyle name="Normal 10 26 3 3 2" xfId="6529" xr:uid="{3B9A03B6-1AF3-4339-9CB3-AE9B398BCF68}"/>
    <cellStyle name="Normal 10 26 3 3 2 2" xfId="47671" xr:uid="{3A9900BF-D43A-4C63-A1D7-D23ABEC7F940}"/>
    <cellStyle name="Normal 10 26 3 3 2 3" xfId="34021" xr:uid="{C7996DC5-DC2D-4BDF-A8EA-A71A4E4E3163}"/>
    <cellStyle name="Normal 10 26 3 3 2 4" xfId="20458" xr:uid="{11445A90-1BC1-43AE-9D18-E2CBCD4E5DB6}"/>
    <cellStyle name="Normal 10 26 3 3 3" xfId="47670" xr:uid="{172A9BB5-3FF3-408D-A3AD-8EAEE0434F2E}"/>
    <cellStyle name="Normal 10 26 3 3 4" xfId="34020" xr:uid="{497DFE22-6441-45E2-8CB3-7F35DFA8DCEB}"/>
    <cellStyle name="Normal 10 26 3 3 5" xfId="20457" xr:uid="{F9BFB74E-F888-4E4D-AEB1-0DB4A36E78D5}"/>
    <cellStyle name="Normal 10 26 3 4" xfId="6530" xr:uid="{7F3ABEF4-E9AC-4D87-B4C7-A601E382F197}"/>
    <cellStyle name="Normal 10 26 3 4 2" xfId="47672" xr:uid="{EBFA9359-1A9E-4736-BE4F-C66B3894985D}"/>
    <cellStyle name="Normal 10 26 3 4 3" xfId="34022" xr:uid="{217D0BCE-B6FA-43AA-9189-86F880FB8248}"/>
    <cellStyle name="Normal 10 26 3 4 4" xfId="20459" xr:uid="{1DAE501E-7F80-42CE-BF77-7082D91781D8}"/>
    <cellStyle name="Normal 10 26 3 5" xfId="47667" xr:uid="{619B04C2-AA11-466D-8763-F413AEADCACA}"/>
    <cellStyle name="Normal 10 26 3 6" xfId="34017" xr:uid="{F999C563-2C75-4674-B31F-82669E71C2AC}"/>
    <cellStyle name="Normal 10 26 3 7" xfId="20454" xr:uid="{28E710A0-9130-42D7-B474-D4DA254AF59A}"/>
    <cellStyle name="Normal 10 26 4" xfId="6531" xr:uid="{F45D9C80-ED8E-4632-9818-4473ABA06126}"/>
    <cellStyle name="Normal 10 26 4 2" xfId="6532" xr:uid="{BC50DE2D-99E2-47EF-98CE-9E086261B323}"/>
    <cellStyle name="Normal 10 26 4 2 2" xfId="6533" xr:uid="{11457E15-2EED-4B25-A412-AA70F5BA9F07}"/>
    <cellStyle name="Normal 10 26 4 2 2 2" xfId="47675" xr:uid="{C8E940D0-B841-4427-9A7D-BF776C61606A}"/>
    <cellStyle name="Normal 10 26 4 2 2 3" xfId="34025" xr:uid="{58C4921E-8D12-4EF0-980C-8793A4928AA6}"/>
    <cellStyle name="Normal 10 26 4 2 2 4" xfId="20462" xr:uid="{0317D5CB-63C3-4E21-BC03-BCB71F01D818}"/>
    <cellStyle name="Normal 10 26 4 2 3" xfId="47674" xr:uid="{BC3275F5-4410-4414-8829-8B98F2E8323F}"/>
    <cellStyle name="Normal 10 26 4 2 4" xfId="34024" xr:uid="{A4B44FB5-CD76-406C-944F-F950F9F4ECC6}"/>
    <cellStyle name="Normal 10 26 4 2 5" xfId="20461" xr:uid="{7238D79C-2EA4-4020-98FE-FDD61E01AF9E}"/>
    <cellStyle name="Normal 10 26 4 3" xfId="6534" xr:uid="{D7B1B2A6-C63C-4380-880B-3FE47A032E65}"/>
    <cellStyle name="Normal 10 26 4 3 2" xfId="6535" xr:uid="{C78A3D45-51D7-4904-8BE9-9F87DF0E9814}"/>
    <cellStyle name="Normal 10 26 4 3 2 2" xfId="47677" xr:uid="{57627B77-D64E-4168-B454-AE986E6CDCDA}"/>
    <cellStyle name="Normal 10 26 4 3 2 3" xfId="34027" xr:uid="{C318AFCD-508D-48BC-8162-CBEFCC159E38}"/>
    <cellStyle name="Normal 10 26 4 3 2 4" xfId="20464" xr:uid="{8283A2AD-3EAB-4F26-B898-EF34D9712F95}"/>
    <cellStyle name="Normal 10 26 4 3 3" xfId="47676" xr:uid="{439906A1-0B6B-43B7-AC8E-2471470F65AF}"/>
    <cellStyle name="Normal 10 26 4 3 4" xfId="34026" xr:uid="{6038B490-5D43-44F6-9BB1-AEF459A4228E}"/>
    <cellStyle name="Normal 10 26 4 3 5" xfId="20463" xr:uid="{5A1E2C8B-4F17-42F3-A4F5-839F202F23E7}"/>
    <cellStyle name="Normal 10 26 4 4" xfId="6536" xr:uid="{2151FC48-377C-46A3-A617-9970D011659D}"/>
    <cellStyle name="Normal 10 26 4 4 2" xfId="47678" xr:uid="{85A7289B-2F18-47CB-980A-E3938652A20D}"/>
    <cellStyle name="Normal 10 26 4 4 3" xfId="34028" xr:uid="{9F4F2141-99F1-421E-9A60-82AFF823C205}"/>
    <cellStyle name="Normal 10 26 4 4 4" xfId="20465" xr:uid="{0BE6F890-359C-4C91-83DD-F0922F5E7FF0}"/>
    <cellStyle name="Normal 10 26 4 5" xfId="47673" xr:uid="{06A1EE45-DECB-48A7-A236-B52F376976FA}"/>
    <cellStyle name="Normal 10 26 4 6" xfId="34023" xr:uid="{43BF7503-57F5-46D5-9FE2-3DD8F6CFC52C}"/>
    <cellStyle name="Normal 10 26 4 7" xfId="20460" xr:uid="{1CAFD064-2F48-4D4A-BD1A-D4808FC5B6D1}"/>
    <cellStyle name="Normal 10 26 5" xfId="6537" xr:uid="{C8303ED8-3D80-40D6-9387-0ECD3F7FE121}"/>
    <cellStyle name="Normal 10 26 5 2" xfId="6538" xr:uid="{F64B8831-D80B-4904-8EB5-D034C4B711F3}"/>
    <cellStyle name="Normal 10 26 5 2 2" xfId="6539" xr:uid="{AA14E88C-960F-4685-9FB9-670B38223CC1}"/>
    <cellStyle name="Normal 10 26 5 2 2 2" xfId="47681" xr:uid="{F632F962-8070-44B6-AAE3-0F55961801B2}"/>
    <cellStyle name="Normal 10 26 5 2 2 3" xfId="34031" xr:uid="{D8AAC2EA-470C-4568-A12D-AF01089D5936}"/>
    <cellStyle name="Normal 10 26 5 2 2 4" xfId="20468" xr:uid="{D0CCAF18-7DCD-4034-A82A-73C4E09F9FEC}"/>
    <cellStyle name="Normal 10 26 5 2 3" xfId="47680" xr:uid="{6462D8EA-5111-41F6-B56A-DCD75882F154}"/>
    <cellStyle name="Normal 10 26 5 2 4" xfId="34030" xr:uid="{54106934-29E0-496E-AACB-A89C37B42739}"/>
    <cellStyle name="Normal 10 26 5 2 5" xfId="20467" xr:uid="{893CB1B2-05BE-4379-88F1-49843D1F047F}"/>
    <cellStyle name="Normal 10 26 5 3" xfId="6540" xr:uid="{7887FFE3-67BE-42BF-9D13-3885D9035962}"/>
    <cellStyle name="Normal 10 26 5 3 2" xfId="6541" xr:uid="{FD1B8091-B060-483E-A90D-D5678DAE6B84}"/>
    <cellStyle name="Normal 10 26 5 3 2 2" xfId="47683" xr:uid="{7F9B9AEC-4860-438C-B0E6-113312E8EB46}"/>
    <cellStyle name="Normal 10 26 5 3 2 3" xfId="34033" xr:uid="{BF68BC7D-DD78-42E6-8237-DF6F3F287F92}"/>
    <cellStyle name="Normal 10 26 5 3 2 4" xfId="20470" xr:uid="{A33AB6CE-1DE8-4E69-99C8-2AD96326B4DA}"/>
    <cellStyle name="Normal 10 26 5 3 3" xfId="47682" xr:uid="{871F250E-C8F9-40B5-980D-C8ED0985DB16}"/>
    <cellStyle name="Normal 10 26 5 3 4" xfId="34032" xr:uid="{F0D8D6F8-BD51-4C45-8BBE-684796855AF4}"/>
    <cellStyle name="Normal 10 26 5 3 5" xfId="20469" xr:uid="{8EFD28FD-22D3-41FA-9114-F4E5FDAF835B}"/>
    <cellStyle name="Normal 10 26 5 4" xfId="6542" xr:uid="{DC37B59C-BC4F-4B8E-9330-C6E11686F025}"/>
    <cellStyle name="Normal 10 26 5 4 2" xfId="47684" xr:uid="{FC645A81-1FA2-4158-B4F1-CE2950A8E29D}"/>
    <cellStyle name="Normal 10 26 5 4 3" xfId="34034" xr:uid="{0A679F2C-CCE2-410D-ABBB-3DE21A61F03D}"/>
    <cellStyle name="Normal 10 26 5 4 4" xfId="20471" xr:uid="{BDDB5DA5-0976-4E34-8B00-EC9D8FF4538D}"/>
    <cellStyle name="Normal 10 26 5 5" xfId="47679" xr:uid="{7E2FB1B4-F6A1-4085-8B54-DB1E8525FD88}"/>
    <cellStyle name="Normal 10 26 5 6" xfId="34029" xr:uid="{279BD9FB-6DD8-41CA-AE18-2DF3B61FF183}"/>
    <cellStyle name="Normal 10 26 5 7" xfId="20466" xr:uid="{3956F943-2DEF-4D9A-BF66-DCB0EFE620B2}"/>
    <cellStyle name="Normal 10 26 6" xfId="6543" xr:uid="{204CB07C-1576-4B7D-A8F2-FA216A0FBDED}"/>
    <cellStyle name="Normal 10 26 6 2" xfId="6544" xr:uid="{3DD1B3B1-3601-4D3E-AAA5-F52030BB155A}"/>
    <cellStyle name="Normal 10 26 6 2 2" xfId="47686" xr:uid="{1373256B-07D6-4C02-8AD9-E5B1738F3E99}"/>
    <cellStyle name="Normal 10 26 6 2 3" xfId="34036" xr:uid="{7F06C900-FA4F-41F7-A266-23553DA42A07}"/>
    <cellStyle name="Normal 10 26 6 2 4" xfId="20473" xr:uid="{EB39CB3D-B9EB-49A4-B385-192D7BBA8D14}"/>
    <cellStyle name="Normal 10 26 6 3" xfId="47685" xr:uid="{BC0962C7-BC32-4265-887B-D89DE828CF7E}"/>
    <cellStyle name="Normal 10 26 6 4" xfId="34035" xr:uid="{D515918C-B738-4924-987D-7514870714F3}"/>
    <cellStyle name="Normal 10 26 6 5" xfId="20472" xr:uid="{C376089C-30E7-41FF-AF86-EFF2E5F57625}"/>
    <cellStyle name="Normal 10 26 7" xfId="6545" xr:uid="{A4B21C10-AB82-43CD-9BD3-BC841AF7204A}"/>
    <cellStyle name="Normal 10 26 7 2" xfId="6546" xr:uid="{1D6C9E53-3A68-47AC-A582-753748074999}"/>
    <cellStyle name="Normal 10 26 7 2 2" xfId="47688" xr:uid="{DA5728F4-8108-4043-B534-B2EBF30F48D7}"/>
    <cellStyle name="Normal 10 26 7 2 3" xfId="34038" xr:uid="{7872909D-46FC-451D-AC68-3AB0B294F69C}"/>
    <cellStyle name="Normal 10 26 7 2 4" xfId="20475" xr:uid="{56571DF0-87BD-4B61-98F4-6D25AD986B8D}"/>
    <cellStyle name="Normal 10 26 7 3" xfId="47687" xr:uid="{039F408B-620B-41EE-9185-E28F5516F51D}"/>
    <cellStyle name="Normal 10 26 7 4" xfId="34037" xr:uid="{26307BBA-8CAC-4067-B17A-74BE8727DA7B}"/>
    <cellStyle name="Normal 10 26 7 5" xfId="20474" xr:uid="{475B65DF-A2FD-4FBB-A890-DF59D6AF3410}"/>
    <cellStyle name="Normal 10 26 8" xfId="6547" xr:uid="{EB2064F0-A697-41C9-AF15-75C9B4409C3E}"/>
    <cellStyle name="Normal 10 26 8 2" xfId="47689" xr:uid="{46259B96-DEED-4548-B7C5-1C9DB61F7964}"/>
    <cellStyle name="Normal 10 26 8 3" xfId="34039" xr:uid="{0EC6DEE2-40D6-4709-AE27-1490F35C5708}"/>
    <cellStyle name="Normal 10 26 8 4" xfId="20476" xr:uid="{B1AD77DE-CD25-4DE2-90F0-C68575F1DAD5}"/>
    <cellStyle name="Normal 10 26 9" xfId="47654" xr:uid="{9BA94E4E-88E2-4B10-9A91-0A093F09CE77}"/>
    <cellStyle name="Normal 10 27" xfId="6548" xr:uid="{FB1351E5-33D2-47F9-9EB0-7372692E6ADB}"/>
    <cellStyle name="Normal 10 27 2" xfId="6549" xr:uid="{F1F3897E-4062-4C7A-B838-F0AF6F429DC4}"/>
    <cellStyle name="Normal 10 27 2 2" xfId="6550" xr:uid="{B93A75F9-9AF8-4C5D-B0AC-435499B7DA32}"/>
    <cellStyle name="Normal 10 27 2 2 2" xfId="6551" xr:uid="{2F616ECA-76E5-465C-A981-F6135E4D2B46}"/>
    <cellStyle name="Normal 10 27 2 2 2 2" xfId="47693" xr:uid="{D0DE8B5C-98E3-45B2-85BC-C4587467A2CB}"/>
    <cellStyle name="Normal 10 27 2 2 2 3" xfId="34043" xr:uid="{AEE3C80D-711D-4501-9378-898543C6D867}"/>
    <cellStyle name="Normal 10 27 2 2 2 4" xfId="20480" xr:uid="{3784EAA5-BFC4-4797-90F0-44644215C695}"/>
    <cellStyle name="Normal 10 27 2 2 3" xfId="47692" xr:uid="{B4839F23-73E2-4DF9-82BB-ECEFE373B005}"/>
    <cellStyle name="Normal 10 27 2 2 4" xfId="34042" xr:uid="{21E7C8B0-912C-43BD-978F-BED91A514AD5}"/>
    <cellStyle name="Normal 10 27 2 2 5" xfId="20479" xr:uid="{9118F43E-27B5-4F71-99CA-172A9DC4EED8}"/>
    <cellStyle name="Normal 10 27 2 3" xfId="6552" xr:uid="{14FEF4A4-DAAC-4386-87E8-DF920A2B6940}"/>
    <cellStyle name="Normal 10 27 2 3 2" xfId="6553" xr:uid="{9C5687D5-2CF3-4D96-984E-ABD400FAB388}"/>
    <cellStyle name="Normal 10 27 2 3 2 2" xfId="47695" xr:uid="{CCBEA734-AE3C-4227-9B5D-30D24475E1E9}"/>
    <cellStyle name="Normal 10 27 2 3 2 3" xfId="34045" xr:uid="{BDF2140E-AEBD-495C-AF60-85913DF098B9}"/>
    <cellStyle name="Normal 10 27 2 3 2 4" xfId="20482" xr:uid="{545F4B93-7502-4930-BB32-F0CA7CFB85D4}"/>
    <cellStyle name="Normal 10 27 2 3 3" xfId="47694" xr:uid="{F0402147-3459-4C40-A803-631FC46EF72B}"/>
    <cellStyle name="Normal 10 27 2 3 4" xfId="34044" xr:uid="{A71DEBFD-7CA8-4F1B-B8C7-15D3D09CCC27}"/>
    <cellStyle name="Normal 10 27 2 3 5" xfId="20481" xr:uid="{32A867ED-39A3-4F36-A499-28B2AFED7104}"/>
    <cellStyle name="Normal 10 27 2 4" xfId="6554" xr:uid="{5160AB80-B155-455F-8A7D-BC6DF15F0905}"/>
    <cellStyle name="Normal 10 27 2 4 2" xfId="47696" xr:uid="{C5890BD0-D3D9-418D-B2BC-A7DB9EEC1C69}"/>
    <cellStyle name="Normal 10 27 2 4 3" xfId="34046" xr:uid="{A6A02937-D92E-4D14-980D-2EFDE201E06C}"/>
    <cellStyle name="Normal 10 27 2 4 4" xfId="20483" xr:uid="{3BDABA2D-2F7B-4ADB-A702-356EAE81177C}"/>
    <cellStyle name="Normal 10 27 2 5" xfId="47691" xr:uid="{B5B230AD-54E8-4014-963E-31D10892962C}"/>
    <cellStyle name="Normal 10 27 2 6" xfId="34041" xr:uid="{97A2A5EB-787E-4CCF-9B3C-956184B00182}"/>
    <cellStyle name="Normal 10 27 2 7" xfId="20478" xr:uid="{BFAABF80-173D-49A2-871A-8D30BFF7688E}"/>
    <cellStyle name="Normal 10 27 3" xfId="6555" xr:uid="{CA57AEA2-94D6-4627-9D38-48C1C0F7382C}"/>
    <cellStyle name="Normal 10 27 3 2" xfId="6556" xr:uid="{12546B2E-3371-4190-AD73-DC02940EACC4}"/>
    <cellStyle name="Normal 10 27 3 2 2" xfId="6557" xr:uid="{BC755526-F917-4DC3-8EC4-790EE02A6E20}"/>
    <cellStyle name="Normal 10 27 3 2 2 2" xfId="47699" xr:uid="{636A5008-BC4B-4C15-8F7A-81AB5C490A51}"/>
    <cellStyle name="Normal 10 27 3 2 2 3" xfId="34049" xr:uid="{D50C931A-0DC7-4E5F-92F9-420291E013D2}"/>
    <cellStyle name="Normal 10 27 3 2 2 4" xfId="20486" xr:uid="{60F040C4-F861-4013-8AE1-D97AEE320A81}"/>
    <cellStyle name="Normal 10 27 3 2 3" xfId="47698" xr:uid="{2DCF1AC1-B5E5-42C4-BB7C-F276613F017D}"/>
    <cellStyle name="Normal 10 27 3 2 4" xfId="34048" xr:uid="{9806BB39-A2BA-42EE-BEC6-62D74185AF97}"/>
    <cellStyle name="Normal 10 27 3 2 5" xfId="20485" xr:uid="{43B55B79-6E9C-47F2-AE3B-402539F579CE}"/>
    <cellStyle name="Normal 10 27 3 3" xfId="6558" xr:uid="{1D816F04-0F73-4227-A49F-0613A64C0049}"/>
    <cellStyle name="Normal 10 27 3 3 2" xfId="6559" xr:uid="{F01CE0C8-C90E-4DC7-82AB-D098CF2D8283}"/>
    <cellStyle name="Normal 10 27 3 3 2 2" xfId="47701" xr:uid="{4AA190AB-191B-4E0B-9B69-D25238587D14}"/>
    <cellStyle name="Normal 10 27 3 3 2 3" xfId="34051" xr:uid="{76DFA662-C7D2-49EE-B9DE-6C9EC68B60F5}"/>
    <cellStyle name="Normal 10 27 3 3 2 4" xfId="20488" xr:uid="{5B55D688-F53D-4FAF-88EB-CFF572CCE4BE}"/>
    <cellStyle name="Normal 10 27 3 3 3" xfId="47700" xr:uid="{D2EF9E36-FC97-406C-B913-5E94D8914A88}"/>
    <cellStyle name="Normal 10 27 3 3 4" xfId="34050" xr:uid="{FAD706C4-354D-4EB8-9EC4-F10AD1AB45EE}"/>
    <cellStyle name="Normal 10 27 3 3 5" xfId="20487" xr:uid="{3199A2B5-D600-4604-86AE-813527A15D4B}"/>
    <cellStyle name="Normal 10 27 3 4" xfId="6560" xr:uid="{E8B29BA0-50E0-49CB-A4A0-5FA28A003A77}"/>
    <cellStyle name="Normal 10 27 3 4 2" xfId="47702" xr:uid="{0C087122-C031-41F9-A280-6A1E238ED28A}"/>
    <cellStyle name="Normal 10 27 3 4 3" xfId="34052" xr:uid="{78FBC702-5CDC-4305-AC04-98E90DB9B013}"/>
    <cellStyle name="Normal 10 27 3 4 4" xfId="20489" xr:uid="{D174B195-F28C-4103-B4DE-D222AE897583}"/>
    <cellStyle name="Normal 10 27 3 5" xfId="47697" xr:uid="{02BE1C94-BA89-491B-B346-9934F27BD51B}"/>
    <cellStyle name="Normal 10 27 3 6" xfId="34047" xr:uid="{BBF04A26-6BF8-4F42-B193-4FB3B3307C52}"/>
    <cellStyle name="Normal 10 27 3 7" xfId="20484" xr:uid="{FFAABEEC-CFC2-48B5-9BE8-CEA16939F2E0}"/>
    <cellStyle name="Normal 10 27 4" xfId="6561" xr:uid="{9157A1C5-BF55-43E2-8553-6FB80BB09C61}"/>
    <cellStyle name="Normal 10 27 4 2" xfId="6562" xr:uid="{1CD3CCE9-2602-4D53-BE35-E30A9E3E1E35}"/>
    <cellStyle name="Normal 10 27 4 2 2" xfId="47704" xr:uid="{0B26A764-6BCE-4230-9904-5231A6844F0E}"/>
    <cellStyle name="Normal 10 27 4 2 3" xfId="34054" xr:uid="{C5D82433-401D-4125-A791-63322964323C}"/>
    <cellStyle name="Normal 10 27 4 2 4" xfId="20491" xr:uid="{DD73FF47-2650-4F79-8982-969196010002}"/>
    <cellStyle name="Normal 10 27 4 3" xfId="47703" xr:uid="{6D828836-0D1C-49BE-A76B-6F355710165B}"/>
    <cellStyle name="Normal 10 27 4 4" xfId="34053" xr:uid="{23F9AA4D-DA5D-41A2-86D7-F83AF6B549A5}"/>
    <cellStyle name="Normal 10 27 4 5" xfId="20490" xr:uid="{FF512913-2E91-4D34-A0E9-F05D162AACB1}"/>
    <cellStyle name="Normal 10 27 5" xfId="6563" xr:uid="{8F7AED61-0B15-4AE6-82CA-F00349A1054A}"/>
    <cellStyle name="Normal 10 27 5 2" xfId="6564" xr:uid="{2E8EFEAB-4777-4C97-8802-4CF640CFA509}"/>
    <cellStyle name="Normal 10 27 5 2 2" xfId="47706" xr:uid="{0CE33581-C8E4-4FD3-9FCD-36F00D92CFEE}"/>
    <cellStyle name="Normal 10 27 5 2 3" xfId="34056" xr:uid="{A7F61C65-C9A1-4533-B090-07D2D26612BD}"/>
    <cellStyle name="Normal 10 27 5 2 4" xfId="20493" xr:uid="{94FB0016-7FCF-4C69-BA56-4CAAF5CCDE53}"/>
    <cellStyle name="Normal 10 27 5 3" xfId="47705" xr:uid="{3F05D2F8-703C-493D-8B01-185E4C45B3DF}"/>
    <cellStyle name="Normal 10 27 5 4" xfId="34055" xr:uid="{FF388EB8-99BE-4274-A374-A9D0F5B8C394}"/>
    <cellStyle name="Normal 10 27 5 5" xfId="20492" xr:uid="{8F27DA7E-47F3-4061-A07C-0C1A626E8F93}"/>
    <cellStyle name="Normal 10 27 6" xfId="6565" xr:uid="{D9D45B30-3892-4EA1-9B86-322E16DE9C3F}"/>
    <cellStyle name="Normal 10 27 6 2" xfId="47707" xr:uid="{ACD35282-9145-4A59-BCAE-7254706D03B3}"/>
    <cellStyle name="Normal 10 27 6 3" xfId="34057" xr:uid="{9F35D93D-3CBD-40C5-8BA5-B40942D2E15B}"/>
    <cellStyle name="Normal 10 27 6 4" xfId="20494" xr:uid="{DBC644E1-6E33-44A5-BADA-DE7F6E316AF4}"/>
    <cellStyle name="Normal 10 27 7" xfId="47690" xr:uid="{7D100743-575D-440F-875B-234334339629}"/>
    <cellStyle name="Normal 10 27 8" xfId="34040" xr:uid="{F6F61CC8-2CF5-474B-B973-24D9EABD41BD}"/>
    <cellStyle name="Normal 10 27 9" xfId="20477" xr:uid="{497BFA97-8CFA-4389-818F-730643310784}"/>
    <cellStyle name="Normal 10 28" xfId="6566" xr:uid="{F0D74CCD-0D79-4462-B4A2-4FAF1EB3C8F5}"/>
    <cellStyle name="Normal 10 28 2" xfId="6567" xr:uid="{02BD0B41-2F08-4D4B-9C08-8BAD1246055A}"/>
    <cellStyle name="Normal 10 28 2 2" xfId="6568" xr:uid="{44C4D39B-C985-4B0A-80BD-2EFA3735A83D}"/>
    <cellStyle name="Normal 10 28 2 2 2" xfId="6569" xr:uid="{97B8D0FF-9B79-42A6-9CFA-EF62AD94A97E}"/>
    <cellStyle name="Normal 10 28 2 2 2 2" xfId="47711" xr:uid="{F6D38A30-FC92-4DF2-BE03-6854E9F21E99}"/>
    <cellStyle name="Normal 10 28 2 2 2 3" xfId="34061" xr:uid="{9F57F3BE-B797-489D-A5DC-B70971517FF8}"/>
    <cellStyle name="Normal 10 28 2 2 2 4" xfId="20498" xr:uid="{ABCD419E-09F0-4800-BAA1-719A85494557}"/>
    <cellStyle name="Normal 10 28 2 2 3" xfId="47710" xr:uid="{4CE39F84-06B7-4921-911D-9BA1E81F229B}"/>
    <cellStyle name="Normal 10 28 2 2 4" xfId="34060" xr:uid="{FBA80557-AFD4-4BCB-B484-0F20FEB6BB5F}"/>
    <cellStyle name="Normal 10 28 2 2 5" xfId="20497" xr:uid="{272F2D93-DB55-4913-A7D0-9CA95745EBCB}"/>
    <cellStyle name="Normal 10 28 2 3" xfId="6570" xr:uid="{D798866B-4F31-44A8-A419-BAD4D951AE15}"/>
    <cellStyle name="Normal 10 28 2 3 2" xfId="6571" xr:uid="{B14A0FA6-1352-4B10-B37C-426CE5995510}"/>
    <cellStyle name="Normal 10 28 2 3 2 2" xfId="47713" xr:uid="{8B134880-ECBB-4B12-9A29-B3DDD9C254CE}"/>
    <cellStyle name="Normal 10 28 2 3 2 3" xfId="34063" xr:uid="{B7A36CB9-DE91-4BC0-A55C-FFE27817EEB0}"/>
    <cellStyle name="Normal 10 28 2 3 2 4" xfId="20500" xr:uid="{138D3A18-B0FA-4E82-BE34-658470D6A58F}"/>
    <cellStyle name="Normal 10 28 2 3 3" xfId="47712" xr:uid="{F8EA581F-978F-4F11-93C7-CB2D050E4274}"/>
    <cellStyle name="Normal 10 28 2 3 4" xfId="34062" xr:uid="{23E5BEBF-915D-494A-8F4D-A97E8CC516F2}"/>
    <cellStyle name="Normal 10 28 2 3 5" xfId="20499" xr:uid="{42BC6A90-6265-448C-871B-83C1D06156D6}"/>
    <cellStyle name="Normal 10 28 2 4" xfId="6572" xr:uid="{C0DC0E2E-20CA-4337-B53F-1DB4EC5D9E1E}"/>
    <cellStyle name="Normal 10 28 2 4 2" xfId="47714" xr:uid="{DA29C444-5008-40C6-9EAF-F22AD7319011}"/>
    <cellStyle name="Normal 10 28 2 4 3" xfId="34064" xr:uid="{6363D803-54CF-445F-B94D-C924EC45C6B7}"/>
    <cellStyle name="Normal 10 28 2 4 4" xfId="20501" xr:uid="{34E2DCC8-FEB9-43A9-82B9-424D4A7A9C00}"/>
    <cellStyle name="Normal 10 28 2 5" xfId="47709" xr:uid="{38FAB1D7-96FB-4F41-8EF7-64E711870CDD}"/>
    <cellStyle name="Normal 10 28 2 6" xfId="34059" xr:uid="{DCB2BA29-9565-4F1E-9B8B-8668D496C103}"/>
    <cellStyle name="Normal 10 28 2 7" xfId="20496" xr:uid="{1F0C5BBC-0F7B-49AE-8F6F-116A522022CF}"/>
    <cellStyle name="Normal 10 28 3" xfId="6573" xr:uid="{47B1885D-B0BE-40F4-8579-4534123A4B58}"/>
    <cellStyle name="Normal 10 28 3 2" xfId="6574" xr:uid="{93DB5358-92E1-4EEA-A623-B10274ED33A9}"/>
    <cellStyle name="Normal 10 28 3 2 2" xfId="6575" xr:uid="{08621E9E-CC60-4996-A099-6940F7038B0D}"/>
    <cellStyle name="Normal 10 28 3 2 2 2" xfId="47717" xr:uid="{3A00A686-8091-4518-82E3-9CC1946F7B87}"/>
    <cellStyle name="Normal 10 28 3 2 2 3" xfId="34067" xr:uid="{1B52B3E7-FBFD-4D5A-A419-25ABE0B72FD1}"/>
    <cellStyle name="Normal 10 28 3 2 2 4" xfId="20504" xr:uid="{5B68FD28-714A-4F91-8477-E1DB4E5508AB}"/>
    <cellStyle name="Normal 10 28 3 2 3" xfId="47716" xr:uid="{95928B9B-DB9E-4278-927C-00F5EEF2DD29}"/>
    <cellStyle name="Normal 10 28 3 2 4" xfId="34066" xr:uid="{7E76C83F-36C2-458D-A315-44A56A752198}"/>
    <cellStyle name="Normal 10 28 3 2 5" xfId="20503" xr:uid="{937B936E-CE81-4B9D-A22B-4873714AA415}"/>
    <cellStyle name="Normal 10 28 3 3" xfId="6576" xr:uid="{44807532-09A8-4EE2-BEE1-82910CDA3B00}"/>
    <cellStyle name="Normal 10 28 3 3 2" xfId="6577" xr:uid="{B95D9701-CEF3-4760-9719-BE0916973AC6}"/>
    <cellStyle name="Normal 10 28 3 3 2 2" xfId="47719" xr:uid="{E9493BB4-7CF7-4AE1-9691-2042C7C41E13}"/>
    <cellStyle name="Normal 10 28 3 3 2 3" xfId="34069" xr:uid="{55F36042-AC44-4556-A956-124D1A4244E0}"/>
    <cellStyle name="Normal 10 28 3 3 2 4" xfId="20506" xr:uid="{1CE2C78C-48B6-4D05-B70F-5D57B0599EEA}"/>
    <cellStyle name="Normal 10 28 3 3 3" xfId="47718" xr:uid="{F50B962E-1DF1-4412-9A92-B62B15B59BAA}"/>
    <cellStyle name="Normal 10 28 3 3 4" xfId="34068" xr:uid="{C0FEDCBA-A970-4C76-8F69-FEF0EA0AC90E}"/>
    <cellStyle name="Normal 10 28 3 3 5" xfId="20505" xr:uid="{595412D0-DF21-4898-8681-466CB63813B7}"/>
    <cellStyle name="Normal 10 28 3 4" xfId="6578" xr:uid="{CAB72B02-B323-411D-8F30-BD23599768A0}"/>
    <cellStyle name="Normal 10 28 3 4 2" xfId="47720" xr:uid="{153D11F3-1FF3-4211-8AC1-A43B38B272EB}"/>
    <cellStyle name="Normal 10 28 3 4 3" xfId="34070" xr:uid="{6E5E7EF7-ED30-469B-BCAB-99A04532D759}"/>
    <cellStyle name="Normal 10 28 3 4 4" xfId="20507" xr:uid="{7CED4B05-3FB9-4728-A2D3-DF7EF597FBFE}"/>
    <cellStyle name="Normal 10 28 3 5" xfId="47715" xr:uid="{8550E827-4F95-409B-9AE3-0B20CE4E1D96}"/>
    <cellStyle name="Normal 10 28 3 6" xfId="34065" xr:uid="{1FFFFF5C-20D3-4DB2-A291-D064FC307E38}"/>
    <cellStyle name="Normal 10 28 3 7" xfId="20502" xr:uid="{47289D5A-E701-4EB0-A0E4-141C913DC1B0}"/>
    <cellStyle name="Normal 10 28 4" xfId="6579" xr:uid="{D59D13C1-7AC3-4649-B045-E729B21DB270}"/>
    <cellStyle name="Normal 10 28 4 2" xfId="6580" xr:uid="{DDE0FE5C-C0B6-4793-B35F-5D2B8F0978A4}"/>
    <cellStyle name="Normal 10 28 4 2 2" xfId="47722" xr:uid="{F2BDE511-120D-4DEB-BFD6-83D244F71034}"/>
    <cellStyle name="Normal 10 28 4 2 3" xfId="34072" xr:uid="{7A57C50F-45EF-47AA-912B-CD2D2E06615F}"/>
    <cellStyle name="Normal 10 28 4 2 4" xfId="20509" xr:uid="{AAC22F29-122A-43A6-AB74-0725B4CC5267}"/>
    <cellStyle name="Normal 10 28 4 3" xfId="47721" xr:uid="{B3FE856D-C207-4BAA-9C2B-DEEE75421512}"/>
    <cellStyle name="Normal 10 28 4 4" xfId="34071" xr:uid="{C92D52E1-B6FA-4C9B-A7BD-D437254ED0CF}"/>
    <cellStyle name="Normal 10 28 4 5" xfId="20508" xr:uid="{6FFABE74-31C4-4404-B21F-3F2BEFC80421}"/>
    <cellStyle name="Normal 10 28 5" xfId="6581" xr:uid="{9748F337-BEB8-4AC7-9636-3F8F1F3EBD2E}"/>
    <cellStyle name="Normal 10 28 5 2" xfId="6582" xr:uid="{C38B8A3E-35C6-4AC0-9E91-CF69A931C1D0}"/>
    <cellStyle name="Normal 10 28 5 2 2" xfId="47724" xr:uid="{5E676408-1AB3-42EA-AB88-0E46862DF451}"/>
    <cellStyle name="Normal 10 28 5 2 3" xfId="34074" xr:uid="{6CF30AB2-53D6-41A3-A648-48D5FCF29F45}"/>
    <cellStyle name="Normal 10 28 5 2 4" xfId="20511" xr:uid="{F799CD6B-C1AE-4E24-A99A-35F0AF5E66A1}"/>
    <cellStyle name="Normal 10 28 5 3" xfId="47723" xr:uid="{D1319AE1-BCA6-426B-94AA-624E4D625ACD}"/>
    <cellStyle name="Normal 10 28 5 4" xfId="34073" xr:uid="{2E55AABE-A645-4C1E-8C5B-2EF4B3C270C7}"/>
    <cellStyle name="Normal 10 28 5 5" xfId="20510" xr:uid="{3F83B745-60DD-4479-B4D4-A8AC7BE40B27}"/>
    <cellStyle name="Normal 10 28 6" xfId="6583" xr:uid="{3FCC962F-8394-40B0-A15D-7A8F69356CCF}"/>
    <cellStyle name="Normal 10 28 6 2" xfId="47725" xr:uid="{A8022FC9-4678-4F25-A157-1BF4DB358AF3}"/>
    <cellStyle name="Normal 10 28 6 3" xfId="34075" xr:uid="{2FC7B7FC-4890-41E3-8F74-CE98F58D34C8}"/>
    <cellStyle name="Normal 10 28 6 4" xfId="20512" xr:uid="{B1C46516-9142-46AC-BFD1-6A4B47350B71}"/>
    <cellStyle name="Normal 10 28 7" xfId="47708" xr:uid="{35A5F480-DE02-4F8B-B533-F53D1000C26C}"/>
    <cellStyle name="Normal 10 28 8" xfId="34058" xr:uid="{6A710299-17C3-4834-8D30-AD405705318F}"/>
    <cellStyle name="Normal 10 28 9" xfId="20495" xr:uid="{BE530B2A-A057-445E-864D-897527C34C30}"/>
    <cellStyle name="Normal 10 29" xfId="6584" xr:uid="{9BE33EF6-EA39-411A-AB32-5D1F30C374C8}"/>
    <cellStyle name="Normal 10 29 2" xfId="6585" xr:uid="{C5E1E4BE-4000-41E9-ACEC-CEDCCB6752C6}"/>
    <cellStyle name="Normal 10 29 2 2" xfId="6586" xr:uid="{6D8885A9-67C1-40F7-BB6C-23BBD530F5D6}"/>
    <cellStyle name="Normal 10 29 2 2 2" xfId="47728" xr:uid="{040FFC86-1BEF-4BD2-AB60-3FBE5E2CBCC6}"/>
    <cellStyle name="Normal 10 29 2 2 3" xfId="34078" xr:uid="{6014A38A-0A93-4117-9BEF-D85F533211F7}"/>
    <cellStyle name="Normal 10 29 2 2 4" xfId="20515" xr:uid="{ABE0210C-3C61-4623-ABD8-990B9DDFFED7}"/>
    <cellStyle name="Normal 10 29 2 3" xfId="47727" xr:uid="{764BF37C-CB2C-4883-9504-35225A421F84}"/>
    <cellStyle name="Normal 10 29 2 4" xfId="34077" xr:uid="{A3A3745B-3184-4D06-9E64-68A51544A741}"/>
    <cellStyle name="Normal 10 29 2 5" xfId="20514" xr:uid="{937502F6-1B07-4312-A94B-1A885634956D}"/>
    <cellStyle name="Normal 10 29 3" xfId="6587" xr:uid="{252EDAFC-A57B-48F5-8D1C-4CC2648FD7F2}"/>
    <cellStyle name="Normal 10 29 3 2" xfId="6588" xr:uid="{8756D59A-286F-433B-9889-0D93A5B989E1}"/>
    <cellStyle name="Normal 10 29 3 2 2" xfId="47730" xr:uid="{47FCE0AF-7CEF-4CFB-B3C7-9EFA8A62180F}"/>
    <cellStyle name="Normal 10 29 3 2 3" xfId="34080" xr:uid="{AA0BDA01-F70A-425C-BB0C-F066FBB205FD}"/>
    <cellStyle name="Normal 10 29 3 2 4" xfId="20517" xr:uid="{06FE70BC-B3A9-4349-A357-7BA91919B901}"/>
    <cellStyle name="Normal 10 29 3 3" xfId="47729" xr:uid="{00760A6F-234C-4AA2-882D-6169218C5371}"/>
    <cellStyle name="Normal 10 29 3 4" xfId="34079" xr:uid="{B8CF444B-9863-439D-846C-69996EDCC8BF}"/>
    <cellStyle name="Normal 10 29 3 5" xfId="20516" xr:uid="{95323D95-7352-4A80-9848-F017A9A75606}"/>
    <cellStyle name="Normal 10 29 4" xfId="6589" xr:uid="{7701CFED-861F-4D93-AA26-7C8D77AEE41B}"/>
    <cellStyle name="Normal 10 29 4 2" xfId="47731" xr:uid="{67E48667-5D7A-42D7-8B27-A953FD69CA4E}"/>
    <cellStyle name="Normal 10 29 4 3" xfId="34081" xr:uid="{DB0B6B2B-42A7-417F-AC44-8CCFDD59FCC8}"/>
    <cellStyle name="Normal 10 29 4 4" xfId="20518" xr:uid="{40FF0E22-523D-4942-ACAD-ABAC5DD157AB}"/>
    <cellStyle name="Normal 10 29 5" xfId="47726" xr:uid="{3867AC4F-A68E-4F23-986E-36D84F119788}"/>
    <cellStyle name="Normal 10 29 6" xfId="34076" xr:uid="{65198EE0-6356-4C48-9B8F-2B19DE25FB22}"/>
    <cellStyle name="Normal 10 29 7" xfId="20513" xr:uid="{127F682A-8ADF-4F63-89F2-6506B841A337}"/>
    <cellStyle name="Normal 10 3" xfId="6590" xr:uid="{168091D8-50B0-40BD-91E8-1263438AEC60}"/>
    <cellStyle name="Normal 10 3 2" xfId="6591" xr:uid="{1D4ABFDB-3EDB-44A6-A609-D82B868B8826}"/>
    <cellStyle name="Normal 10 3 2 10" xfId="6592" xr:uid="{8D3217DB-8185-43DD-9D97-BBB45D4B3F36}"/>
    <cellStyle name="Normal 10 3 2 10 2" xfId="6593" xr:uid="{B7097D4B-D20D-43A4-B34C-3B592F84788C}"/>
    <cellStyle name="Normal 10 3 2 10 2 2" xfId="6594" xr:uid="{CACFE23C-BC52-4A5E-A89A-6D5BAC918556}"/>
    <cellStyle name="Normal 10 3 2 10 2 2 2" xfId="47736" xr:uid="{DEC08B2F-7B51-4C0D-B441-CCEB190FE178}"/>
    <cellStyle name="Normal 10 3 2 10 2 2 3" xfId="34086" xr:uid="{DB54AC9E-1004-48A1-A309-43EAB7414DF8}"/>
    <cellStyle name="Normal 10 3 2 10 2 2 4" xfId="20523" xr:uid="{8D9AB448-4E25-46C7-8154-277CF27E0235}"/>
    <cellStyle name="Normal 10 3 2 10 2 3" xfId="47735" xr:uid="{5210803A-4A13-4F10-B0C5-AA3FF12D5B48}"/>
    <cellStyle name="Normal 10 3 2 10 2 4" xfId="34085" xr:uid="{3A33781A-DFDF-4B71-B841-B716363DC357}"/>
    <cellStyle name="Normal 10 3 2 10 2 5" xfId="20522" xr:uid="{658795F7-CF80-4D37-B4A8-81E4E336D6D4}"/>
    <cellStyle name="Normal 10 3 2 10 3" xfId="6595" xr:uid="{A853DB59-38AC-4743-93A9-08D97F9F0AEC}"/>
    <cellStyle name="Normal 10 3 2 10 3 2" xfId="6596" xr:uid="{70F42F2E-5FA2-4007-BD73-5779C2BBC3D4}"/>
    <cellStyle name="Normal 10 3 2 10 3 2 2" xfId="47738" xr:uid="{9159DAC9-6BF9-4A41-BBFE-8CE0E8C95533}"/>
    <cellStyle name="Normal 10 3 2 10 3 2 3" xfId="34088" xr:uid="{29A82432-0F54-4644-84B1-1DD6375A1320}"/>
    <cellStyle name="Normal 10 3 2 10 3 2 4" xfId="20525" xr:uid="{889B207D-C6B8-448C-AE70-BF9A072E3B02}"/>
    <cellStyle name="Normal 10 3 2 10 3 3" xfId="47737" xr:uid="{38995F27-4BA5-4A50-B830-CDB8E9121031}"/>
    <cellStyle name="Normal 10 3 2 10 3 4" xfId="34087" xr:uid="{A2021035-2E55-45FF-B60E-9B208FE7350C}"/>
    <cellStyle name="Normal 10 3 2 10 3 5" xfId="20524" xr:uid="{E3126737-4FEC-4308-835A-23090B9F128E}"/>
    <cellStyle name="Normal 10 3 2 10 4" xfId="6597" xr:uid="{5B619D31-4ECD-4E96-AFDD-61E36BF3F903}"/>
    <cellStyle name="Normal 10 3 2 10 4 2" xfId="47739" xr:uid="{D3A142D1-1BA7-40C6-BCCE-9C94F92AC76D}"/>
    <cellStyle name="Normal 10 3 2 10 4 3" xfId="34089" xr:uid="{9F3A7825-476E-4627-9429-CE886ECB536A}"/>
    <cellStyle name="Normal 10 3 2 10 4 4" xfId="20526" xr:uid="{B84368E2-2677-4E44-8735-97BDAEA3C0BC}"/>
    <cellStyle name="Normal 10 3 2 10 5" xfId="47734" xr:uid="{713C6A9C-4073-426E-B590-167B89FCFA99}"/>
    <cellStyle name="Normal 10 3 2 10 6" xfId="34084" xr:uid="{1688C860-06A1-4E9F-AD21-03B0DFB8AA81}"/>
    <cellStyle name="Normal 10 3 2 10 7" xfId="20521" xr:uid="{99950FC7-4620-4FAD-89B6-13EADD990C0C}"/>
    <cellStyle name="Normal 10 3 2 11" xfId="6598" xr:uid="{3B74E5AB-9CD7-4FBF-AAB0-A80C6CAD829C}"/>
    <cellStyle name="Normal 10 3 2 11 2" xfId="6599" xr:uid="{4FB98125-CD3D-47C1-BD1D-14B0B33631FA}"/>
    <cellStyle name="Normal 10 3 2 11 2 2" xfId="6600" xr:uid="{473AA6BD-3FBF-4749-8445-B98BD52CAF8A}"/>
    <cellStyle name="Normal 10 3 2 11 2 2 2" xfId="47742" xr:uid="{30697270-3348-42D0-ADCB-F46C6F9F4E8F}"/>
    <cellStyle name="Normal 10 3 2 11 2 2 3" xfId="34092" xr:uid="{BBDEEC2E-08B8-446A-94ED-5627B3A67A77}"/>
    <cellStyle name="Normal 10 3 2 11 2 2 4" xfId="20529" xr:uid="{C485642D-88DA-45D4-A8E7-5A54649916A6}"/>
    <cellStyle name="Normal 10 3 2 11 2 3" xfId="47741" xr:uid="{10057759-2E0A-485C-831C-F17BF0627A94}"/>
    <cellStyle name="Normal 10 3 2 11 2 4" xfId="34091" xr:uid="{3A191012-3C6C-46C7-9EF4-79B1C1F716B3}"/>
    <cellStyle name="Normal 10 3 2 11 2 5" xfId="20528" xr:uid="{38D0BF65-269B-4847-8CEF-44E1E7B28B5A}"/>
    <cellStyle name="Normal 10 3 2 11 3" xfId="6601" xr:uid="{2402F89B-3454-411A-875A-24D46D7F0A7A}"/>
    <cellStyle name="Normal 10 3 2 11 3 2" xfId="6602" xr:uid="{A5B1E1D6-9BE0-4267-8B1E-D5B01682A8D5}"/>
    <cellStyle name="Normal 10 3 2 11 3 2 2" xfId="47744" xr:uid="{74276B3B-FC20-417A-937C-37361FEB1A74}"/>
    <cellStyle name="Normal 10 3 2 11 3 2 3" xfId="34094" xr:uid="{661A73C0-63D5-4508-ADAB-19E18FCF17D8}"/>
    <cellStyle name="Normal 10 3 2 11 3 2 4" xfId="20531" xr:uid="{C003E93E-ADD9-416E-9FF5-FB482C879FDD}"/>
    <cellStyle name="Normal 10 3 2 11 3 3" xfId="47743" xr:uid="{3F6CC315-9116-44E4-BDB9-C3233A6270C7}"/>
    <cellStyle name="Normal 10 3 2 11 3 4" xfId="34093" xr:uid="{97054ED5-1644-4DF9-A2C6-FF002BC2CFD4}"/>
    <cellStyle name="Normal 10 3 2 11 3 5" xfId="20530" xr:uid="{D29F77C8-B967-48B1-9C85-1BA0B34C0542}"/>
    <cellStyle name="Normal 10 3 2 11 4" xfId="6603" xr:uid="{B9364DC2-4C8C-4203-AF16-48F4D232C80F}"/>
    <cellStyle name="Normal 10 3 2 11 4 2" xfId="47745" xr:uid="{EE93F1C5-3601-48DA-9A70-F262ADE72078}"/>
    <cellStyle name="Normal 10 3 2 11 4 3" xfId="34095" xr:uid="{5EAC03EC-6454-451C-983D-58C2752B4DA9}"/>
    <cellStyle name="Normal 10 3 2 11 4 4" xfId="20532" xr:uid="{FEB03C80-BD02-4076-A9AB-52A13AF79A96}"/>
    <cellStyle name="Normal 10 3 2 11 5" xfId="47740" xr:uid="{F408DAD4-5C87-43DC-8892-387DB73FEA3D}"/>
    <cellStyle name="Normal 10 3 2 11 6" xfId="34090" xr:uid="{7F91BE24-1FD6-4BFF-ADD9-CC4CED9323F0}"/>
    <cellStyle name="Normal 10 3 2 11 7" xfId="20527" xr:uid="{21B7140C-F79D-468F-A3C5-712E85800F07}"/>
    <cellStyle name="Normal 10 3 2 12" xfId="6604" xr:uid="{4E18A6B0-10E1-4EF8-B933-6BBC00C99373}"/>
    <cellStyle name="Normal 10 3 2 12 2" xfId="6605" xr:uid="{37B7EFA9-57BB-4617-AC25-9E700ADDE357}"/>
    <cellStyle name="Normal 10 3 2 12 2 2" xfId="6606" xr:uid="{4F7AC135-0173-478C-8B31-47900464F5A0}"/>
    <cellStyle name="Normal 10 3 2 12 2 2 2" xfId="47748" xr:uid="{2A1AC04C-4A43-4A9C-9658-E9B3FFE2D268}"/>
    <cellStyle name="Normal 10 3 2 12 2 2 3" xfId="34098" xr:uid="{D9DF75D9-99AE-4B3D-9A0B-E1F4BE832982}"/>
    <cellStyle name="Normal 10 3 2 12 2 2 4" xfId="20535" xr:uid="{2F52E19E-0DBF-43FE-B2B8-8B8F67E82ABD}"/>
    <cellStyle name="Normal 10 3 2 12 2 3" xfId="47747" xr:uid="{091C6D9B-9F54-495B-8189-00F0E418CF3E}"/>
    <cellStyle name="Normal 10 3 2 12 2 4" xfId="34097" xr:uid="{C4D01C72-87A9-474F-BAB7-AE9B288C3D5C}"/>
    <cellStyle name="Normal 10 3 2 12 2 5" xfId="20534" xr:uid="{86CB3393-F38F-4508-9920-705A7D489CA2}"/>
    <cellStyle name="Normal 10 3 2 12 3" xfId="6607" xr:uid="{A24CD1A3-33B1-40B3-8234-B5676CDD0404}"/>
    <cellStyle name="Normal 10 3 2 12 3 2" xfId="6608" xr:uid="{2E303F4D-7CC8-4373-A56C-184ED09EDFA6}"/>
    <cellStyle name="Normal 10 3 2 12 3 2 2" xfId="47750" xr:uid="{00E672D7-E791-409D-B32B-5F89B8DE7D74}"/>
    <cellStyle name="Normal 10 3 2 12 3 2 3" xfId="34100" xr:uid="{0764B05B-B27B-4E64-B1D1-0C9B56BA2519}"/>
    <cellStyle name="Normal 10 3 2 12 3 2 4" xfId="20537" xr:uid="{F756EFA9-8255-42D1-BAA1-A0B758E99894}"/>
    <cellStyle name="Normal 10 3 2 12 3 3" xfId="47749" xr:uid="{B84974FC-E940-4601-B4DC-3DBC952B6A5C}"/>
    <cellStyle name="Normal 10 3 2 12 3 4" xfId="34099" xr:uid="{B221130A-A58B-4104-853E-C9C3969BEEA5}"/>
    <cellStyle name="Normal 10 3 2 12 3 5" xfId="20536" xr:uid="{C2C176BF-1A61-4E4E-8EB3-F29C697B1AB0}"/>
    <cellStyle name="Normal 10 3 2 12 4" xfId="6609" xr:uid="{0BB9FDBE-50F6-4B2B-A29B-144E93EA80E2}"/>
    <cellStyle name="Normal 10 3 2 12 4 2" xfId="47751" xr:uid="{533740D8-4F75-4FAE-94B6-944DD2E3629C}"/>
    <cellStyle name="Normal 10 3 2 12 4 3" xfId="34101" xr:uid="{B55BF487-C6B7-4D4F-B25A-134A2A97C9CB}"/>
    <cellStyle name="Normal 10 3 2 12 4 4" xfId="20538" xr:uid="{F8E143C7-5B23-424A-862E-511E21A8233A}"/>
    <cellStyle name="Normal 10 3 2 12 5" xfId="47746" xr:uid="{A5BD2EED-4AF8-4D05-AB88-1A6AAFC8CA9A}"/>
    <cellStyle name="Normal 10 3 2 12 6" xfId="34096" xr:uid="{EB1A4857-8F88-46CB-894C-06C46AF21702}"/>
    <cellStyle name="Normal 10 3 2 12 7" xfId="20533" xr:uid="{E1D034E8-07E3-438D-9439-C3A5782887D3}"/>
    <cellStyle name="Normal 10 3 2 13" xfId="6610" xr:uid="{7BFBF2E3-9C71-42FC-BA95-A84E276C80AF}"/>
    <cellStyle name="Normal 10 3 2 13 2" xfId="6611" xr:uid="{79562DB1-E0F4-4434-978B-3E62D252128A}"/>
    <cellStyle name="Normal 10 3 2 13 2 2" xfId="6612" xr:uid="{D03E40A8-2E97-4452-9566-1326F340F2F1}"/>
    <cellStyle name="Normal 10 3 2 13 2 2 2" xfId="47754" xr:uid="{CD1B245E-6768-4105-B39C-79642A5AEB95}"/>
    <cellStyle name="Normal 10 3 2 13 2 2 3" xfId="34104" xr:uid="{9B247128-6892-44D5-A36B-05BA1366E755}"/>
    <cellStyle name="Normal 10 3 2 13 2 2 4" xfId="20541" xr:uid="{83B357FA-3F28-4BFB-868E-204CE4922C4E}"/>
    <cellStyle name="Normal 10 3 2 13 2 3" xfId="47753" xr:uid="{D1C8BEBC-16A7-4291-AC3D-0ADE8423971E}"/>
    <cellStyle name="Normal 10 3 2 13 2 4" xfId="34103" xr:uid="{7CD2A9F5-87F6-412F-84DF-82C68175CCED}"/>
    <cellStyle name="Normal 10 3 2 13 2 5" xfId="20540" xr:uid="{25368BA9-6635-446B-AF39-DAC6E6D73123}"/>
    <cellStyle name="Normal 10 3 2 13 3" xfId="6613" xr:uid="{5C91F068-D715-4043-9277-60611123BDB2}"/>
    <cellStyle name="Normal 10 3 2 13 3 2" xfId="6614" xr:uid="{54A2F311-03DA-4FC8-B676-D8AED68ABCB2}"/>
    <cellStyle name="Normal 10 3 2 13 3 2 2" xfId="47756" xr:uid="{73B2048A-5679-497A-B1CA-55A0B3C19272}"/>
    <cellStyle name="Normal 10 3 2 13 3 2 3" xfId="34106" xr:uid="{BC454F4B-C395-4545-AFC1-59DCEB891F63}"/>
    <cellStyle name="Normal 10 3 2 13 3 2 4" xfId="20543" xr:uid="{D08E9DE8-C00A-40FB-9B04-2A3782F0AC1C}"/>
    <cellStyle name="Normal 10 3 2 13 3 3" xfId="47755" xr:uid="{62D7211F-0E51-4BFA-AAAC-E1A9FFB97E13}"/>
    <cellStyle name="Normal 10 3 2 13 3 4" xfId="34105" xr:uid="{AE292068-D7C4-4051-B359-BE6BDD0E9027}"/>
    <cellStyle name="Normal 10 3 2 13 3 5" xfId="20542" xr:uid="{7C6A75CD-213F-4603-95E0-91E0FF775FE6}"/>
    <cellStyle name="Normal 10 3 2 13 4" xfId="6615" xr:uid="{638F2BA1-7E1A-42F8-8132-112954727375}"/>
    <cellStyle name="Normal 10 3 2 13 4 2" xfId="47757" xr:uid="{D5554986-3F91-4323-8413-7073B0F91F0B}"/>
    <cellStyle name="Normal 10 3 2 13 4 3" xfId="34107" xr:uid="{C6011BC7-6429-41BF-82A5-F3E5C0EE035C}"/>
    <cellStyle name="Normal 10 3 2 13 4 4" xfId="20544" xr:uid="{D4BBA8B0-1A3C-40E4-AF63-0076D36621DD}"/>
    <cellStyle name="Normal 10 3 2 13 5" xfId="47752" xr:uid="{9076A7CA-4D68-451E-BA5E-BD43666757F7}"/>
    <cellStyle name="Normal 10 3 2 13 6" xfId="34102" xr:uid="{2883114A-EFE9-4073-BD82-F4995AF5E625}"/>
    <cellStyle name="Normal 10 3 2 13 7" xfId="20539" xr:uid="{A4521573-F5A4-47A3-823A-67D857F0A463}"/>
    <cellStyle name="Normal 10 3 2 14" xfId="6616" xr:uid="{6E4EB5AB-BB7F-444B-ADB0-2C01D907055D}"/>
    <cellStyle name="Normal 10 3 2 14 2" xfId="6617" xr:uid="{D6824AE1-F63F-438B-81B4-96DD3B60D4A6}"/>
    <cellStyle name="Normal 10 3 2 14 2 2" xfId="47759" xr:uid="{C96ED318-5397-4BA4-A241-A85B6CC27A86}"/>
    <cellStyle name="Normal 10 3 2 14 2 3" xfId="34109" xr:uid="{A9BAC5F1-3A0A-4E5C-B0DB-97AF806779BC}"/>
    <cellStyle name="Normal 10 3 2 14 2 4" xfId="20546" xr:uid="{4B659088-172B-4AE5-821F-3F14EFC5380B}"/>
    <cellStyle name="Normal 10 3 2 14 3" xfId="47758" xr:uid="{DE9A08DD-8738-4C35-AEDA-F412B4413609}"/>
    <cellStyle name="Normal 10 3 2 14 4" xfId="34108" xr:uid="{E638A742-6589-4B56-9788-E4EF8EE992DC}"/>
    <cellStyle name="Normal 10 3 2 14 5" xfId="20545" xr:uid="{0BAEBECA-4685-47FE-8298-20DAE4FA1479}"/>
    <cellStyle name="Normal 10 3 2 15" xfId="6618" xr:uid="{3F882562-8032-4E38-AA79-6A01125DC472}"/>
    <cellStyle name="Normal 10 3 2 15 2" xfId="6619" xr:uid="{94286A2B-5E34-404B-AC56-8E169BD87AF3}"/>
    <cellStyle name="Normal 10 3 2 15 2 2" xfId="47761" xr:uid="{3A11E052-8ED3-4DC6-BBA5-02EC967BA012}"/>
    <cellStyle name="Normal 10 3 2 15 2 3" xfId="34111" xr:uid="{EC62AEBF-CE11-4079-8BF4-BB984ACBC327}"/>
    <cellStyle name="Normal 10 3 2 15 2 4" xfId="20548" xr:uid="{CBD6EEEA-F0D2-4993-98DA-80E9A5D7023E}"/>
    <cellStyle name="Normal 10 3 2 15 3" xfId="47760" xr:uid="{062BDC1C-5345-419F-8133-1C8007AD6E43}"/>
    <cellStyle name="Normal 10 3 2 15 4" xfId="34110" xr:uid="{129F27CD-2C1C-42DE-9AC5-4BDC2463B88E}"/>
    <cellStyle name="Normal 10 3 2 15 5" xfId="20547" xr:uid="{F73A6637-10F2-4E13-B47B-CBD1C5DA2B94}"/>
    <cellStyle name="Normal 10 3 2 16" xfId="6620" xr:uid="{D9DFF70D-DE4A-4216-8A15-AED049DC2A95}"/>
    <cellStyle name="Normal 10 3 2 16 2" xfId="47762" xr:uid="{9B36B35C-054E-4CBE-962B-AE960150879A}"/>
    <cellStyle name="Normal 10 3 2 16 3" xfId="34112" xr:uid="{894B22F8-9989-43D1-886D-BD8162ED0736}"/>
    <cellStyle name="Normal 10 3 2 16 4" xfId="20549" xr:uid="{AEE90FA4-4218-4277-96F1-924E93155505}"/>
    <cellStyle name="Normal 10 3 2 17" xfId="47733" xr:uid="{C7F32CB7-EEBE-45F4-B39B-3C08696D20FE}"/>
    <cellStyle name="Normal 10 3 2 18" xfId="34083" xr:uid="{3E43CB1C-4657-4B42-BBF3-60F70BB2D414}"/>
    <cellStyle name="Normal 10 3 2 19" xfId="20520" xr:uid="{8F6903A9-11AE-4D25-BBB9-E2F253B1D923}"/>
    <cellStyle name="Normal 10 3 2 2" xfId="6621" xr:uid="{533C5AA0-BF39-4B56-907C-EF9065F464A7}"/>
    <cellStyle name="Normal 10 3 2 2 10" xfId="34113" xr:uid="{2CD4A40D-5157-420F-8F76-AC0E867550D7}"/>
    <cellStyle name="Normal 10 3 2 2 11" xfId="20550" xr:uid="{53B5323C-211F-4C9B-A940-E25859B2D4D4}"/>
    <cellStyle name="Normal 10 3 2 2 2" xfId="6622" xr:uid="{F4EAE6CC-AB93-48F1-82FA-369D2B5E64AB}"/>
    <cellStyle name="Normal 10 3 2 2 2 2" xfId="6623" xr:uid="{7CFE9E74-4140-4092-AF03-C1A2E823FF17}"/>
    <cellStyle name="Normal 10 3 2 2 2 2 2" xfId="6624" xr:uid="{D599123E-681A-4240-8B0C-1F72BB641F42}"/>
    <cellStyle name="Normal 10 3 2 2 2 2 2 2" xfId="6625" xr:uid="{D8EDD141-2284-43DD-BACB-7B2D2124C5B2}"/>
    <cellStyle name="Normal 10 3 2 2 2 2 2 2 2" xfId="47767" xr:uid="{BF09A813-43B9-4E2A-A93B-54B16EC3D658}"/>
    <cellStyle name="Normal 10 3 2 2 2 2 2 2 3" xfId="34117" xr:uid="{D55977B3-7CAE-4AF9-9FE3-C1B02948A0AB}"/>
    <cellStyle name="Normal 10 3 2 2 2 2 2 2 4" xfId="20554" xr:uid="{FEA07B30-322D-4138-8E6D-5138509EE495}"/>
    <cellStyle name="Normal 10 3 2 2 2 2 2 3" xfId="47766" xr:uid="{E074A834-12A5-4101-B77B-2F32462E79CA}"/>
    <cellStyle name="Normal 10 3 2 2 2 2 2 4" xfId="34116" xr:uid="{5ABAC3B9-DA9D-4025-BED2-B8A5D70408CD}"/>
    <cellStyle name="Normal 10 3 2 2 2 2 2 5" xfId="20553" xr:uid="{311D3B99-27E8-4588-8066-0C6A3953454B}"/>
    <cellStyle name="Normal 10 3 2 2 2 2 3" xfId="6626" xr:uid="{5F79B023-B1CE-4B9D-8C75-C11870E3A2FD}"/>
    <cellStyle name="Normal 10 3 2 2 2 2 3 2" xfId="6627" xr:uid="{AEE51C89-C1F5-4BF4-8414-F97200D51942}"/>
    <cellStyle name="Normal 10 3 2 2 2 2 3 2 2" xfId="47769" xr:uid="{7CD1882E-37B0-4091-8DCD-5D1ACD3ABA38}"/>
    <cellStyle name="Normal 10 3 2 2 2 2 3 2 3" xfId="34119" xr:uid="{B728E1C0-9341-4681-BFA7-7CB60FB584EB}"/>
    <cellStyle name="Normal 10 3 2 2 2 2 3 2 4" xfId="20556" xr:uid="{3EE1A821-63E8-4AE1-B9D4-60F5A0EC5B90}"/>
    <cellStyle name="Normal 10 3 2 2 2 2 3 3" xfId="47768" xr:uid="{8E59FCF8-2DDF-4210-96B3-1C0C3792B66D}"/>
    <cellStyle name="Normal 10 3 2 2 2 2 3 4" xfId="34118" xr:uid="{1D53DCC2-C68F-4476-8EB4-5856F68F56AC}"/>
    <cellStyle name="Normal 10 3 2 2 2 2 3 5" xfId="20555" xr:uid="{FB2D6C4E-B433-4DBC-A90B-359161391A47}"/>
    <cellStyle name="Normal 10 3 2 2 2 2 4" xfId="6628" xr:uid="{9E604BFC-533D-459E-AE22-FBECE881D6FD}"/>
    <cellStyle name="Normal 10 3 2 2 2 2 4 2" xfId="47770" xr:uid="{98792FAF-EB4A-477C-9AD2-D6B1041AC34A}"/>
    <cellStyle name="Normal 10 3 2 2 2 2 4 3" xfId="34120" xr:uid="{E18E539A-CFE7-4F39-9B39-7260EE38486A}"/>
    <cellStyle name="Normal 10 3 2 2 2 2 4 4" xfId="20557" xr:uid="{23A47E07-2D87-4884-974C-D46011782533}"/>
    <cellStyle name="Normal 10 3 2 2 2 2 5" xfId="47765" xr:uid="{4CFF1389-A6CD-41F9-BF4C-3848DEEFE418}"/>
    <cellStyle name="Normal 10 3 2 2 2 2 6" xfId="34115" xr:uid="{0D8F232F-8CCF-4C18-B7E3-E1D8B716EFE3}"/>
    <cellStyle name="Normal 10 3 2 2 2 2 7" xfId="20552" xr:uid="{13A8B1C2-F778-4BC6-8C3B-F808C7BE1331}"/>
    <cellStyle name="Normal 10 3 2 2 2 3" xfId="6629" xr:uid="{EA8C1FFA-7131-47C6-BE7E-FCA4459931F5}"/>
    <cellStyle name="Normal 10 3 2 2 2 3 2" xfId="6630" xr:uid="{9BA373A0-0D01-4559-B7D3-B62FE8FF8E45}"/>
    <cellStyle name="Normal 10 3 2 2 2 3 2 2" xfId="47772" xr:uid="{8D72A742-13EF-4BE5-B36A-485E2437E5E2}"/>
    <cellStyle name="Normal 10 3 2 2 2 3 2 3" xfId="34122" xr:uid="{AC32A151-0239-45D6-B3D8-C95F085D238C}"/>
    <cellStyle name="Normal 10 3 2 2 2 3 2 4" xfId="20559" xr:uid="{88376E4C-7A61-4806-A901-04105147FDDA}"/>
    <cellStyle name="Normal 10 3 2 2 2 3 3" xfId="47771" xr:uid="{0FC295B5-2832-4D21-A0B4-07106FB9E836}"/>
    <cellStyle name="Normal 10 3 2 2 2 3 4" xfId="34121" xr:uid="{6A060A0A-90B2-4262-B132-91C7E1CC3D35}"/>
    <cellStyle name="Normal 10 3 2 2 2 3 5" xfId="20558" xr:uid="{EC1D7199-769A-4240-871F-D7C22FECF252}"/>
    <cellStyle name="Normal 10 3 2 2 2 4" xfId="6631" xr:uid="{970744FE-7470-465A-9386-143937A1977E}"/>
    <cellStyle name="Normal 10 3 2 2 2 4 2" xfId="6632" xr:uid="{95D90BE6-E9A0-4AF3-8575-1CDB3361BB02}"/>
    <cellStyle name="Normal 10 3 2 2 2 4 2 2" xfId="47774" xr:uid="{C650D13F-3D34-4FDE-91D0-081CC7979560}"/>
    <cellStyle name="Normal 10 3 2 2 2 4 2 3" xfId="34124" xr:uid="{C6582168-3412-4E57-8694-2B06CDFD2BF4}"/>
    <cellStyle name="Normal 10 3 2 2 2 4 2 4" xfId="20561" xr:uid="{9503FAB7-2304-4E9C-BD8D-790FDAEA0DEC}"/>
    <cellStyle name="Normal 10 3 2 2 2 4 3" xfId="47773" xr:uid="{8390180A-F4C2-483C-AAFD-607B2F7AB225}"/>
    <cellStyle name="Normal 10 3 2 2 2 4 4" xfId="34123" xr:uid="{C8E07AD1-9DED-4F5D-B8D3-AA3DDF60E0F1}"/>
    <cellStyle name="Normal 10 3 2 2 2 4 5" xfId="20560" xr:uid="{92E7E240-B598-4057-89A8-D525D92D83E5}"/>
    <cellStyle name="Normal 10 3 2 2 2 5" xfId="6633" xr:uid="{E4B79EFB-C8C4-47F9-9E20-F40440204555}"/>
    <cellStyle name="Normal 10 3 2 2 2 5 2" xfId="47775" xr:uid="{F0DBCFC2-9E9F-4F5D-A2A3-0A5FD5F4F005}"/>
    <cellStyle name="Normal 10 3 2 2 2 5 3" xfId="34125" xr:uid="{E0D57CA0-A27E-4E4A-ADA6-78C5EEA04C1F}"/>
    <cellStyle name="Normal 10 3 2 2 2 5 4" xfId="20562" xr:uid="{CF9C1CBA-7894-4531-A3FE-92F3F6F679C9}"/>
    <cellStyle name="Normal 10 3 2 2 2 6" xfId="47764" xr:uid="{83F38405-3AC2-4AC8-9C8E-B4318799090F}"/>
    <cellStyle name="Normal 10 3 2 2 2 7" xfId="34114" xr:uid="{BFD83B20-9378-4746-82C8-960BC630DB30}"/>
    <cellStyle name="Normal 10 3 2 2 2 8" xfId="20551" xr:uid="{26864636-9513-4C6B-8224-AB2EDA8D0DBF}"/>
    <cellStyle name="Normal 10 3 2 2 3" xfId="6634" xr:uid="{1796EC2F-3528-4D2C-BFDD-58D81D4F3428}"/>
    <cellStyle name="Normal 10 3 2 2 3 2" xfId="6635" xr:uid="{B11081CD-5B45-4851-8E15-A1BABF3AD07D}"/>
    <cellStyle name="Normal 10 3 2 2 3 2 2" xfId="6636" xr:uid="{7223E395-B516-449C-A3B3-7AF58A8A022C}"/>
    <cellStyle name="Normal 10 3 2 2 3 2 2 2" xfId="47778" xr:uid="{773A5CCD-1DDE-453A-A6B8-F789EB121408}"/>
    <cellStyle name="Normal 10 3 2 2 3 2 2 3" xfId="34128" xr:uid="{3BF85B56-E3EB-4AAA-9D11-34A074BC92B1}"/>
    <cellStyle name="Normal 10 3 2 2 3 2 2 4" xfId="20565" xr:uid="{D2812253-FF6A-4208-A02A-203A1EECFE01}"/>
    <cellStyle name="Normal 10 3 2 2 3 2 3" xfId="47777" xr:uid="{B4580583-23F0-4601-84E1-7711765A4546}"/>
    <cellStyle name="Normal 10 3 2 2 3 2 4" xfId="34127" xr:uid="{E56D051A-55D0-4128-B0DA-2CC691845508}"/>
    <cellStyle name="Normal 10 3 2 2 3 2 5" xfId="20564" xr:uid="{D4BC85FF-0689-4C85-92BA-5F6CA1300D13}"/>
    <cellStyle name="Normal 10 3 2 2 3 3" xfId="6637" xr:uid="{8A040BAE-3252-4C79-B6D9-70070484AABA}"/>
    <cellStyle name="Normal 10 3 2 2 3 3 2" xfId="6638" xr:uid="{1758B56C-9048-404E-94C4-7764EB43DDA3}"/>
    <cellStyle name="Normal 10 3 2 2 3 3 2 2" xfId="47780" xr:uid="{2E988B4A-829D-4515-8FEC-3866F3DB38AD}"/>
    <cellStyle name="Normal 10 3 2 2 3 3 2 3" xfId="34130" xr:uid="{A4683F20-01AF-4181-8BF1-BC9E08840F38}"/>
    <cellStyle name="Normal 10 3 2 2 3 3 2 4" xfId="20567" xr:uid="{872FECEE-9867-4EA2-9323-938DB8F15734}"/>
    <cellStyle name="Normal 10 3 2 2 3 3 3" xfId="47779" xr:uid="{9508E032-5627-4AD0-8B8E-D0AA0C8AE727}"/>
    <cellStyle name="Normal 10 3 2 2 3 3 4" xfId="34129" xr:uid="{9FC5FB15-0047-4DDC-BD60-5AF574E93080}"/>
    <cellStyle name="Normal 10 3 2 2 3 3 5" xfId="20566" xr:uid="{4636C8DF-A08F-4359-AC30-11CBDE420CE0}"/>
    <cellStyle name="Normal 10 3 2 2 3 4" xfId="6639" xr:uid="{B759B67B-27CC-41FE-91B0-CA593D777544}"/>
    <cellStyle name="Normal 10 3 2 2 3 4 2" xfId="47781" xr:uid="{9DA84287-5095-464B-A5A4-BAC20083413D}"/>
    <cellStyle name="Normal 10 3 2 2 3 4 3" xfId="34131" xr:uid="{7B4BE569-E794-441F-B336-9529EE8C8BAF}"/>
    <cellStyle name="Normal 10 3 2 2 3 4 4" xfId="20568" xr:uid="{C8DA1AA4-14DC-48E7-8180-1259AFBDB1DD}"/>
    <cellStyle name="Normal 10 3 2 2 3 5" xfId="47776" xr:uid="{F6E817D5-82FE-4FB2-8B2F-8ECBE026C5BF}"/>
    <cellStyle name="Normal 10 3 2 2 3 6" xfId="34126" xr:uid="{252FB16A-775C-41D9-BF4F-BCACDC5BD20B}"/>
    <cellStyle name="Normal 10 3 2 2 3 7" xfId="20563" xr:uid="{0D612B9F-2A8D-44E4-8DB8-DE0844B282E1}"/>
    <cellStyle name="Normal 10 3 2 2 4" xfId="6640" xr:uid="{B6FF504C-7ABC-4552-ADC5-6CED0F297E07}"/>
    <cellStyle name="Normal 10 3 2 2 4 2" xfId="6641" xr:uid="{B7E4EE36-5F3F-4C3C-B559-FA8CF15D3CC3}"/>
    <cellStyle name="Normal 10 3 2 2 4 2 2" xfId="6642" xr:uid="{CF3B61EB-4C52-40A8-BAB5-344F27BD5738}"/>
    <cellStyle name="Normal 10 3 2 2 4 2 2 2" xfId="47784" xr:uid="{BC5E360B-7FAC-4BCB-9206-86DEFEF8CD72}"/>
    <cellStyle name="Normal 10 3 2 2 4 2 2 3" xfId="34134" xr:uid="{CFCE5BDE-936A-49EC-9092-3B4B0A270FB8}"/>
    <cellStyle name="Normal 10 3 2 2 4 2 2 4" xfId="20571" xr:uid="{68AB1249-998D-4572-B90D-26960048D009}"/>
    <cellStyle name="Normal 10 3 2 2 4 2 3" xfId="47783" xr:uid="{70DAC1EE-155F-497F-858E-1C93E8C7A458}"/>
    <cellStyle name="Normal 10 3 2 2 4 2 4" xfId="34133" xr:uid="{5010B261-D4AB-490D-AC1E-DF4F13B1C89F}"/>
    <cellStyle name="Normal 10 3 2 2 4 2 5" xfId="20570" xr:uid="{D3A96AA2-74E2-4778-A00E-48C3DC8FFE37}"/>
    <cellStyle name="Normal 10 3 2 2 4 3" xfId="6643" xr:uid="{43D54419-C54C-48EA-A78B-4855B5FCBAD8}"/>
    <cellStyle name="Normal 10 3 2 2 4 3 2" xfId="6644" xr:uid="{6B62FE00-98DB-459F-BDD4-E6D9A8F98BAA}"/>
    <cellStyle name="Normal 10 3 2 2 4 3 2 2" xfId="47786" xr:uid="{C7E242E7-AF01-45CE-8648-26F4A661EEFD}"/>
    <cellStyle name="Normal 10 3 2 2 4 3 2 3" xfId="34136" xr:uid="{631A125C-BC02-4279-89C5-BED69D7F09E7}"/>
    <cellStyle name="Normal 10 3 2 2 4 3 2 4" xfId="20573" xr:uid="{868A819B-F561-4341-B685-7E6DBB3A9530}"/>
    <cellStyle name="Normal 10 3 2 2 4 3 3" xfId="47785" xr:uid="{868919CB-9E07-44F0-8491-99B2633066CE}"/>
    <cellStyle name="Normal 10 3 2 2 4 3 4" xfId="34135" xr:uid="{54AE1773-E6F8-412B-9F29-DB60D4B98397}"/>
    <cellStyle name="Normal 10 3 2 2 4 3 5" xfId="20572" xr:uid="{B04DD445-BFB7-496D-AA92-A0EF773CE858}"/>
    <cellStyle name="Normal 10 3 2 2 4 4" xfId="6645" xr:uid="{2499C916-2432-4EFE-8A5B-C98A361FDAB7}"/>
    <cellStyle name="Normal 10 3 2 2 4 4 2" xfId="47787" xr:uid="{B91E4A8A-1449-4C70-88EE-BDE9371EF801}"/>
    <cellStyle name="Normal 10 3 2 2 4 4 3" xfId="34137" xr:uid="{F66DDDE1-377F-4EC3-8C3D-E6210F234BA1}"/>
    <cellStyle name="Normal 10 3 2 2 4 4 4" xfId="20574" xr:uid="{56C941B1-86F4-4856-867F-E3F30D9BE9A9}"/>
    <cellStyle name="Normal 10 3 2 2 4 5" xfId="47782" xr:uid="{C0D6E792-BABA-46C3-AAA2-0424C5DF5945}"/>
    <cellStyle name="Normal 10 3 2 2 4 6" xfId="34132" xr:uid="{08471338-23D0-4A7B-A069-6C9DD06F9A3A}"/>
    <cellStyle name="Normal 10 3 2 2 4 7" xfId="20569" xr:uid="{8642E1F8-37A7-4A18-A060-587426D329DB}"/>
    <cellStyle name="Normal 10 3 2 2 5" xfId="6646" xr:uid="{A76104D5-380A-4DF3-90BF-166C5E50818A}"/>
    <cellStyle name="Normal 10 3 2 2 5 2" xfId="6647" xr:uid="{8A690DF3-F609-44F3-8A8F-78693656F5DD}"/>
    <cellStyle name="Normal 10 3 2 2 5 2 2" xfId="6648" xr:uid="{FF4B9526-4943-4B91-A920-2C1336ACF6FE}"/>
    <cellStyle name="Normal 10 3 2 2 5 2 2 2" xfId="47790" xr:uid="{2383F1F6-A6FF-43EC-9595-93E7C4BF8755}"/>
    <cellStyle name="Normal 10 3 2 2 5 2 2 3" xfId="34140" xr:uid="{83343BE2-2D8C-4F54-ABF8-53D2C8FA4C08}"/>
    <cellStyle name="Normal 10 3 2 2 5 2 2 4" xfId="20577" xr:uid="{A00EE12D-15EB-4E6D-9E1E-2A45F1E25C2D}"/>
    <cellStyle name="Normal 10 3 2 2 5 2 3" xfId="47789" xr:uid="{6A70E8EC-0270-4D99-A327-E5EA0CCEDEA4}"/>
    <cellStyle name="Normal 10 3 2 2 5 2 4" xfId="34139" xr:uid="{2AD0C063-D4A7-48B6-9BE0-AD367692DBA3}"/>
    <cellStyle name="Normal 10 3 2 2 5 2 5" xfId="20576" xr:uid="{BEE285DC-149B-4950-BFA3-B80CAD8544A0}"/>
    <cellStyle name="Normal 10 3 2 2 5 3" xfId="6649" xr:uid="{318E1FEE-A877-4273-8E3B-3574C0F6301B}"/>
    <cellStyle name="Normal 10 3 2 2 5 3 2" xfId="6650" xr:uid="{FF2AD96F-EFD4-4E99-8BD1-313258D57073}"/>
    <cellStyle name="Normal 10 3 2 2 5 3 2 2" xfId="47792" xr:uid="{D9285651-3533-4BB7-9AE2-04FCFA75140B}"/>
    <cellStyle name="Normal 10 3 2 2 5 3 2 3" xfId="34142" xr:uid="{D19E1CA3-6256-466F-9A3C-DF1F98E422C7}"/>
    <cellStyle name="Normal 10 3 2 2 5 3 2 4" xfId="20579" xr:uid="{8E2411DC-DBB4-4FFF-9651-9047196A8A64}"/>
    <cellStyle name="Normal 10 3 2 2 5 3 3" xfId="47791" xr:uid="{8E2D5E67-A1ED-499A-B382-4A67210F396D}"/>
    <cellStyle name="Normal 10 3 2 2 5 3 4" xfId="34141" xr:uid="{0BFE2B2A-74B1-4E4F-98AB-8673BA90DB39}"/>
    <cellStyle name="Normal 10 3 2 2 5 3 5" xfId="20578" xr:uid="{621E9613-1AA3-477D-93D3-0C287601A98E}"/>
    <cellStyle name="Normal 10 3 2 2 5 4" xfId="6651" xr:uid="{1CC10430-DB7C-4DF0-AC3E-5EEA033E469B}"/>
    <cellStyle name="Normal 10 3 2 2 5 4 2" xfId="47793" xr:uid="{19ABEB5B-8CB4-4819-9ACE-1FB0FDE0E54D}"/>
    <cellStyle name="Normal 10 3 2 2 5 4 3" xfId="34143" xr:uid="{09AA7112-2140-4364-BDF7-F5A827F6A706}"/>
    <cellStyle name="Normal 10 3 2 2 5 4 4" xfId="20580" xr:uid="{B808F6EF-2E9F-4C19-9732-A0660D18DB97}"/>
    <cellStyle name="Normal 10 3 2 2 5 5" xfId="47788" xr:uid="{4181D04C-5BED-4435-A3F3-B494469E37F1}"/>
    <cellStyle name="Normal 10 3 2 2 5 6" xfId="34138" xr:uid="{9892822F-D76A-4358-BA33-CE4F5BA9B534}"/>
    <cellStyle name="Normal 10 3 2 2 5 7" xfId="20575" xr:uid="{7F661A52-BC02-4C08-9222-BAAAC7976021}"/>
    <cellStyle name="Normal 10 3 2 2 6" xfId="6652" xr:uid="{03BEE17F-E7F1-48CF-9EE6-BE6D7D6778AA}"/>
    <cellStyle name="Normal 10 3 2 2 6 2" xfId="6653" xr:uid="{EBADF610-A1FB-45E6-9CA7-CCD7BE62DEF2}"/>
    <cellStyle name="Normal 10 3 2 2 6 2 2" xfId="47795" xr:uid="{56F3C9C2-8792-4057-A457-228CE306640B}"/>
    <cellStyle name="Normal 10 3 2 2 6 2 3" xfId="34145" xr:uid="{435B0C7D-CBEB-4DE7-B48A-468F9C3ABC45}"/>
    <cellStyle name="Normal 10 3 2 2 6 2 4" xfId="20582" xr:uid="{5080BBC6-2AE4-46D4-9647-64B4C765677D}"/>
    <cellStyle name="Normal 10 3 2 2 6 3" xfId="47794" xr:uid="{7299EABF-4916-4366-AF36-91E170B3995E}"/>
    <cellStyle name="Normal 10 3 2 2 6 4" xfId="34144" xr:uid="{5AA8CFF5-223A-48D1-ACB5-C37E7A5C7ED4}"/>
    <cellStyle name="Normal 10 3 2 2 6 5" xfId="20581" xr:uid="{886165C0-F514-4FA8-8BE7-EB3F2C4C49EF}"/>
    <cellStyle name="Normal 10 3 2 2 7" xfId="6654" xr:uid="{864794BF-0F47-468A-AD82-E255EFA5A0CE}"/>
    <cellStyle name="Normal 10 3 2 2 7 2" xfId="6655" xr:uid="{1CAA6488-DCBA-403E-A67A-16FD88E605D8}"/>
    <cellStyle name="Normal 10 3 2 2 7 2 2" xfId="47797" xr:uid="{ED635211-7CDD-4C0D-A1C4-3F7F8A243BB7}"/>
    <cellStyle name="Normal 10 3 2 2 7 2 3" xfId="34147" xr:uid="{7424FB02-5E34-475F-8697-7C5A25D9AC59}"/>
    <cellStyle name="Normal 10 3 2 2 7 2 4" xfId="20584" xr:uid="{2B67E283-44E8-4213-B95E-630C465395EE}"/>
    <cellStyle name="Normal 10 3 2 2 7 3" xfId="47796" xr:uid="{CBB15EDB-04D7-4A22-B2BD-CE8713EBCC00}"/>
    <cellStyle name="Normal 10 3 2 2 7 4" xfId="34146" xr:uid="{72541823-213E-4875-B149-5EE32C52D16E}"/>
    <cellStyle name="Normal 10 3 2 2 7 5" xfId="20583" xr:uid="{98C1D9B0-B8B3-42CD-805F-0F7C0CE3C595}"/>
    <cellStyle name="Normal 10 3 2 2 8" xfId="6656" xr:uid="{09C076A6-A5F4-4C8A-A428-DE6A32086C7C}"/>
    <cellStyle name="Normal 10 3 2 2 8 2" xfId="47798" xr:uid="{3B37FBE8-05AF-4C3F-B6DD-431F8B3AD912}"/>
    <cellStyle name="Normal 10 3 2 2 8 3" xfId="34148" xr:uid="{90A275E0-1B00-49A2-9D8C-3CEB959FB4C7}"/>
    <cellStyle name="Normal 10 3 2 2 8 4" xfId="20585" xr:uid="{92CD4E53-8B5A-4662-AEFF-E14891F3CC63}"/>
    <cellStyle name="Normal 10 3 2 2 9" xfId="47763" xr:uid="{DF9D0BDA-DEAA-42BF-A67C-B8C1FEDE9B24}"/>
    <cellStyle name="Normal 10 3 2 3" xfId="6657" xr:uid="{6020B22A-1087-483B-A06E-B00F41F7BB73}"/>
    <cellStyle name="Normal 10 3 2 3 10" xfId="34149" xr:uid="{09E74076-58D3-456C-AB4B-8D63769A191F}"/>
    <cellStyle name="Normal 10 3 2 3 11" xfId="20586" xr:uid="{5B745136-116E-43FD-A4F1-3CBC1548B513}"/>
    <cellStyle name="Normal 10 3 2 3 2" xfId="6658" xr:uid="{028E27AE-37EF-4A42-8578-6A2FBF925242}"/>
    <cellStyle name="Normal 10 3 2 3 2 2" xfId="6659" xr:uid="{913A80A7-86ED-4A7F-84F0-FF3C2A44FC87}"/>
    <cellStyle name="Normal 10 3 2 3 2 2 2" xfId="6660" xr:uid="{2F3573F1-23E9-482B-B0A5-A630F155718A}"/>
    <cellStyle name="Normal 10 3 2 3 2 2 2 2" xfId="6661" xr:uid="{EC4891A9-8F26-463D-87B5-BCB697C3EA21}"/>
    <cellStyle name="Normal 10 3 2 3 2 2 2 2 2" xfId="47803" xr:uid="{722BFFFD-DB8E-4DDB-B240-0AAEF26715AD}"/>
    <cellStyle name="Normal 10 3 2 3 2 2 2 2 3" xfId="34153" xr:uid="{69D3B556-0744-4E5F-84C8-7D00A87EB401}"/>
    <cellStyle name="Normal 10 3 2 3 2 2 2 2 4" xfId="20590" xr:uid="{8E7E267D-B06D-4622-AC08-749AE369E0A5}"/>
    <cellStyle name="Normal 10 3 2 3 2 2 2 3" xfId="47802" xr:uid="{7344B626-2F3D-4FE1-A230-F3B32AA6CBDF}"/>
    <cellStyle name="Normal 10 3 2 3 2 2 2 4" xfId="34152" xr:uid="{7C59BCCB-0CF4-4EDD-8CA6-C218A2B2C0BE}"/>
    <cellStyle name="Normal 10 3 2 3 2 2 2 5" xfId="20589" xr:uid="{6C8A5DA9-4ABE-4115-9BBA-196F2CB84B15}"/>
    <cellStyle name="Normal 10 3 2 3 2 2 3" xfId="6662" xr:uid="{1075AA44-5DFA-4D47-9137-13F42E7D1BA5}"/>
    <cellStyle name="Normal 10 3 2 3 2 2 3 2" xfId="6663" xr:uid="{D7CFAAED-902E-4B53-ADD8-40C4C935F8F1}"/>
    <cellStyle name="Normal 10 3 2 3 2 2 3 2 2" xfId="47805" xr:uid="{2E03473D-F37B-4EEA-BB90-3D8649FACA00}"/>
    <cellStyle name="Normal 10 3 2 3 2 2 3 2 3" xfId="34155" xr:uid="{677B069E-3A2B-44C0-A1A7-F0252A70F7C1}"/>
    <cellStyle name="Normal 10 3 2 3 2 2 3 2 4" xfId="20592" xr:uid="{9AA44C02-A49B-4F52-9489-3DFFD1AF84D7}"/>
    <cellStyle name="Normal 10 3 2 3 2 2 3 3" xfId="47804" xr:uid="{04C2AF2E-4BD2-4FD8-A986-54F691B22828}"/>
    <cellStyle name="Normal 10 3 2 3 2 2 3 4" xfId="34154" xr:uid="{F015459D-0B02-4772-B3A4-A6229BF36E94}"/>
    <cellStyle name="Normal 10 3 2 3 2 2 3 5" xfId="20591" xr:uid="{C7C3BDC4-5B3C-4BB4-A501-BEE9E2E29111}"/>
    <cellStyle name="Normal 10 3 2 3 2 2 4" xfId="6664" xr:uid="{D575B88B-61AD-450D-B334-F19D2055A7F8}"/>
    <cellStyle name="Normal 10 3 2 3 2 2 4 2" xfId="47806" xr:uid="{2C15A42D-B752-4196-9A09-2D13619C0D5A}"/>
    <cellStyle name="Normal 10 3 2 3 2 2 4 3" xfId="34156" xr:uid="{F173916C-4B2A-491F-9E41-5D8A0EB5BE7D}"/>
    <cellStyle name="Normal 10 3 2 3 2 2 4 4" xfId="20593" xr:uid="{9A33B6A6-58AE-416D-95CA-7B8D6F77A0A5}"/>
    <cellStyle name="Normal 10 3 2 3 2 2 5" xfId="47801" xr:uid="{76DCDA0D-8B4F-433B-B59C-0D7B17C762B4}"/>
    <cellStyle name="Normal 10 3 2 3 2 2 6" xfId="34151" xr:uid="{51396C27-F8DB-4027-8AC3-E7B2EDA82FDA}"/>
    <cellStyle name="Normal 10 3 2 3 2 2 7" xfId="20588" xr:uid="{79D77D5F-B59B-470B-94D7-A6EAF87384C9}"/>
    <cellStyle name="Normal 10 3 2 3 2 3" xfId="6665" xr:uid="{4BF25406-7F63-4D40-A70B-E0C7B8C22B90}"/>
    <cellStyle name="Normal 10 3 2 3 2 3 2" xfId="6666" xr:uid="{E805F595-383B-4463-8ACD-17F3E784D445}"/>
    <cellStyle name="Normal 10 3 2 3 2 3 2 2" xfId="47808" xr:uid="{A0645755-86D1-4B7C-946E-5E60328C6985}"/>
    <cellStyle name="Normal 10 3 2 3 2 3 2 3" xfId="34158" xr:uid="{6A4A80E0-929B-4C0A-AC7F-B3E9C6533B36}"/>
    <cellStyle name="Normal 10 3 2 3 2 3 2 4" xfId="20595" xr:uid="{D4D048A6-C0E1-48C8-A8A2-F8BB7735CD58}"/>
    <cellStyle name="Normal 10 3 2 3 2 3 3" xfId="47807" xr:uid="{BA9DE28A-1CB7-4585-9515-8A0CF003B197}"/>
    <cellStyle name="Normal 10 3 2 3 2 3 4" xfId="34157" xr:uid="{BF73FA52-2074-4AEB-99C4-768825D55568}"/>
    <cellStyle name="Normal 10 3 2 3 2 3 5" xfId="20594" xr:uid="{3DD70671-1975-472C-947E-CC9011C3494F}"/>
    <cellStyle name="Normal 10 3 2 3 2 4" xfId="6667" xr:uid="{11515FBD-99AE-447A-A408-057542D07462}"/>
    <cellStyle name="Normal 10 3 2 3 2 4 2" xfId="6668" xr:uid="{EA37FB4E-3C4C-4B16-B077-2C2D4CEB6FDE}"/>
    <cellStyle name="Normal 10 3 2 3 2 4 2 2" xfId="47810" xr:uid="{7BFA3BA5-7139-4D8C-A27B-ADBE820455FC}"/>
    <cellStyle name="Normal 10 3 2 3 2 4 2 3" xfId="34160" xr:uid="{2C4A91E9-06C1-4456-9979-FF9D61D35CC3}"/>
    <cellStyle name="Normal 10 3 2 3 2 4 2 4" xfId="20597" xr:uid="{21B99265-9D0F-4FF6-BAF9-B13EB2ACD9E4}"/>
    <cellStyle name="Normal 10 3 2 3 2 4 3" xfId="47809" xr:uid="{748FD794-1365-41AD-A960-66E562884C13}"/>
    <cellStyle name="Normal 10 3 2 3 2 4 4" xfId="34159" xr:uid="{D3BCD2A5-CC9F-4265-AC77-FC4BF3E4C21D}"/>
    <cellStyle name="Normal 10 3 2 3 2 4 5" xfId="20596" xr:uid="{A4C4FEB7-7649-4D53-912D-910AC101DA7F}"/>
    <cellStyle name="Normal 10 3 2 3 2 5" xfId="6669" xr:uid="{1FE88BAF-6291-47EA-92FD-D21E6E0A0009}"/>
    <cellStyle name="Normal 10 3 2 3 2 5 2" xfId="47811" xr:uid="{7A71ED4A-410C-432D-95F2-71265AFB0366}"/>
    <cellStyle name="Normal 10 3 2 3 2 5 3" xfId="34161" xr:uid="{0725881E-0A42-41C4-A4CF-C7BDE6AAD961}"/>
    <cellStyle name="Normal 10 3 2 3 2 5 4" xfId="20598" xr:uid="{05E39BDC-D332-48CF-8DBF-F77E444663C5}"/>
    <cellStyle name="Normal 10 3 2 3 2 6" xfId="47800" xr:uid="{704CD1C5-F511-4FCA-A709-B6C28CD2EC1A}"/>
    <cellStyle name="Normal 10 3 2 3 2 7" xfId="34150" xr:uid="{176C3C5B-5440-4EDE-8943-A949576F3C36}"/>
    <cellStyle name="Normal 10 3 2 3 2 8" xfId="20587" xr:uid="{C4566DC5-A446-42B2-87BC-39B8D289628A}"/>
    <cellStyle name="Normal 10 3 2 3 3" xfId="6670" xr:uid="{0440CC25-23AF-4922-9D21-25C4F582C23C}"/>
    <cellStyle name="Normal 10 3 2 3 3 2" xfId="6671" xr:uid="{5AD04BC0-44D3-4567-BE4B-62B68EE4600C}"/>
    <cellStyle name="Normal 10 3 2 3 3 2 2" xfId="6672" xr:uid="{805B55C9-D3D6-4BCC-8FE8-70DB68D2B134}"/>
    <cellStyle name="Normal 10 3 2 3 3 2 2 2" xfId="47814" xr:uid="{B120B271-4089-4E96-AAB4-5B3DC6EB3ED6}"/>
    <cellStyle name="Normal 10 3 2 3 3 2 2 3" xfId="34164" xr:uid="{27138B97-2602-499B-B588-EC46579E9D63}"/>
    <cellStyle name="Normal 10 3 2 3 3 2 2 4" xfId="20601" xr:uid="{D4C22B53-D31E-45E8-A06A-D2A1913E2E90}"/>
    <cellStyle name="Normal 10 3 2 3 3 2 3" xfId="47813" xr:uid="{DE82445D-E4DE-4362-9C01-1D34D4CB1A37}"/>
    <cellStyle name="Normal 10 3 2 3 3 2 4" xfId="34163" xr:uid="{133F37EC-305D-4722-8A8A-DF76A97D5220}"/>
    <cellStyle name="Normal 10 3 2 3 3 2 5" xfId="20600" xr:uid="{45F0B65B-B157-4D1A-81C9-8C514A324A12}"/>
    <cellStyle name="Normal 10 3 2 3 3 3" xfId="6673" xr:uid="{1ED89534-A234-49AC-852D-ED1FFBEFC175}"/>
    <cellStyle name="Normal 10 3 2 3 3 3 2" xfId="6674" xr:uid="{C28D27F6-212B-429C-A811-6A7E4C951A37}"/>
    <cellStyle name="Normal 10 3 2 3 3 3 2 2" xfId="47816" xr:uid="{4F6E3504-FCC0-4596-8FA4-7488F17004C2}"/>
    <cellStyle name="Normal 10 3 2 3 3 3 2 3" xfId="34166" xr:uid="{7A86EC49-0FE8-4562-819D-304BB0225B9A}"/>
    <cellStyle name="Normal 10 3 2 3 3 3 2 4" xfId="20603" xr:uid="{04BDD34E-EC22-4638-A09A-47DD55095C3C}"/>
    <cellStyle name="Normal 10 3 2 3 3 3 3" xfId="47815" xr:uid="{F8CC7D03-294A-475E-8DEA-4E536D15A3FD}"/>
    <cellStyle name="Normal 10 3 2 3 3 3 4" xfId="34165" xr:uid="{CE1E3D50-B275-43BF-A6ED-887E9CB76E22}"/>
    <cellStyle name="Normal 10 3 2 3 3 3 5" xfId="20602" xr:uid="{B1FCE3E9-8749-478F-B946-FBC4375EE520}"/>
    <cellStyle name="Normal 10 3 2 3 3 4" xfId="6675" xr:uid="{37218BD0-1E20-4239-9FBF-FE11AE9C1952}"/>
    <cellStyle name="Normal 10 3 2 3 3 4 2" xfId="47817" xr:uid="{884FB295-5806-45CE-A03B-69E1FCCD32CF}"/>
    <cellStyle name="Normal 10 3 2 3 3 4 3" xfId="34167" xr:uid="{9308985D-D4EE-415E-A364-052B03C83354}"/>
    <cellStyle name="Normal 10 3 2 3 3 4 4" xfId="20604" xr:uid="{903C17EB-CC97-4B7F-AAB2-CA10503DBF8D}"/>
    <cellStyle name="Normal 10 3 2 3 3 5" xfId="47812" xr:uid="{5E614A7D-0FB8-4CD9-9137-C504EEE227AA}"/>
    <cellStyle name="Normal 10 3 2 3 3 6" xfId="34162" xr:uid="{D878C9FD-BBBD-4A36-AC14-333BACA028CF}"/>
    <cellStyle name="Normal 10 3 2 3 3 7" xfId="20599" xr:uid="{281790F5-7A26-4794-B75F-4E7AE4047789}"/>
    <cellStyle name="Normal 10 3 2 3 4" xfId="6676" xr:uid="{136BA031-5148-4377-8714-2299BAC75D2B}"/>
    <cellStyle name="Normal 10 3 2 3 4 2" xfId="6677" xr:uid="{4EA865E2-847A-4F37-A960-B7703D087630}"/>
    <cellStyle name="Normal 10 3 2 3 4 2 2" xfId="6678" xr:uid="{26896891-5424-4D46-AD27-28725FDE9900}"/>
    <cellStyle name="Normal 10 3 2 3 4 2 2 2" xfId="47820" xr:uid="{A5CE6131-72E8-4FFF-A803-90A55715A07A}"/>
    <cellStyle name="Normal 10 3 2 3 4 2 2 3" xfId="34170" xr:uid="{81D45801-4C5B-47A6-B9FD-87C4B9C8C2E5}"/>
    <cellStyle name="Normal 10 3 2 3 4 2 2 4" xfId="20607" xr:uid="{FADB7E71-44C7-47B2-813F-596885528AB3}"/>
    <cellStyle name="Normal 10 3 2 3 4 2 3" xfId="47819" xr:uid="{55108EB8-0925-4C00-A1CF-8F1C4A21DE04}"/>
    <cellStyle name="Normal 10 3 2 3 4 2 4" xfId="34169" xr:uid="{7F6FB1AF-8817-491B-8A62-F31464EF3B29}"/>
    <cellStyle name="Normal 10 3 2 3 4 2 5" xfId="20606" xr:uid="{2FB8FADF-C5C0-4D55-8B40-B35E4E2BA503}"/>
    <cellStyle name="Normal 10 3 2 3 4 3" xfId="6679" xr:uid="{02390AB7-0B93-49F4-B558-83F33A405314}"/>
    <cellStyle name="Normal 10 3 2 3 4 3 2" xfId="6680" xr:uid="{DC653A62-B42A-4930-B1C3-0C34D0F4445F}"/>
    <cellStyle name="Normal 10 3 2 3 4 3 2 2" xfId="47822" xr:uid="{A4FA8B41-43AF-4FC7-BB03-5E6BA0CE10B7}"/>
    <cellStyle name="Normal 10 3 2 3 4 3 2 3" xfId="34172" xr:uid="{5207C2E2-6912-420A-BE1D-D04480B668B8}"/>
    <cellStyle name="Normal 10 3 2 3 4 3 2 4" xfId="20609" xr:uid="{2A0618D0-57C4-4207-B575-A102D8928719}"/>
    <cellStyle name="Normal 10 3 2 3 4 3 3" xfId="47821" xr:uid="{81351050-AB21-43E7-8737-51FEBE2208FC}"/>
    <cellStyle name="Normal 10 3 2 3 4 3 4" xfId="34171" xr:uid="{1C8983B9-B575-499F-B39F-E750341FA7EE}"/>
    <cellStyle name="Normal 10 3 2 3 4 3 5" xfId="20608" xr:uid="{649EB977-C237-4496-BCC5-D50C73100928}"/>
    <cellStyle name="Normal 10 3 2 3 4 4" xfId="6681" xr:uid="{3AC2DDDB-CD64-41C8-B2EC-2ABD7D659E06}"/>
    <cellStyle name="Normal 10 3 2 3 4 4 2" xfId="47823" xr:uid="{2390CD79-5ED7-41AB-85FD-BADA24DB157A}"/>
    <cellStyle name="Normal 10 3 2 3 4 4 3" xfId="34173" xr:uid="{B087553F-9832-4A44-AB53-C7BA24CA6DD1}"/>
    <cellStyle name="Normal 10 3 2 3 4 4 4" xfId="20610" xr:uid="{F331EF04-8F0A-4EB5-92C5-3C72752E9AFB}"/>
    <cellStyle name="Normal 10 3 2 3 4 5" xfId="47818" xr:uid="{D45897AF-54C2-4A8F-9417-AAC54E4976AE}"/>
    <cellStyle name="Normal 10 3 2 3 4 6" xfId="34168" xr:uid="{E531BF82-E6D8-4B3B-A8D6-D57E14C5B094}"/>
    <cellStyle name="Normal 10 3 2 3 4 7" xfId="20605" xr:uid="{580DC1E2-493F-47A8-BD55-F6D82C75F007}"/>
    <cellStyle name="Normal 10 3 2 3 5" xfId="6682" xr:uid="{5D7FB44E-AB6D-4E92-B200-CAC283A87F7E}"/>
    <cellStyle name="Normal 10 3 2 3 5 2" xfId="6683" xr:uid="{918D3DFC-2456-463E-AC72-5502D34E7144}"/>
    <cellStyle name="Normal 10 3 2 3 5 2 2" xfId="6684" xr:uid="{82913180-99C3-4E26-A945-F2597BE7DED6}"/>
    <cellStyle name="Normal 10 3 2 3 5 2 2 2" xfId="47826" xr:uid="{72E28155-735E-475D-BD23-DD60FEF2E15B}"/>
    <cellStyle name="Normal 10 3 2 3 5 2 2 3" xfId="34176" xr:uid="{F44D10A2-17A7-423B-A4DD-36BAB0E1B758}"/>
    <cellStyle name="Normal 10 3 2 3 5 2 2 4" xfId="20613" xr:uid="{F9B0FB7F-7CC4-471A-9A86-608783658608}"/>
    <cellStyle name="Normal 10 3 2 3 5 2 3" xfId="47825" xr:uid="{4B1E5302-4133-4AB9-8C3F-EFB9398B83A4}"/>
    <cellStyle name="Normal 10 3 2 3 5 2 4" xfId="34175" xr:uid="{F1721E48-3AFD-4671-9AB0-DDC04F7B8992}"/>
    <cellStyle name="Normal 10 3 2 3 5 2 5" xfId="20612" xr:uid="{7457AC45-3543-4220-A5C7-5353B00F06D2}"/>
    <cellStyle name="Normal 10 3 2 3 5 3" xfId="6685" xr:uid="{DAD14FC8-925D-4C07-9A4E-25B98EC99A99}"/>
    <cellStyle name="Normal 10 3 2 3 5 3 2" xfId="6686" xr:uid="{BB29CB6D-5C65-4ED7-AB2A-E9A9AF2C77FC}"/>
    <cellStyle name="Normal 10 3 2 3 5 3 2 2" xfId="47828" xr:uid="{73CAE3C3-FAB9-4CE0-95DB-E94E42728125}"/>
    <cellStyle name="Normal 10 3 2 3 5 3 2 3" xfId="34178" xr:uid="{F03418C7-555C-4271-87D8-8E61B21D55CC}"/>
    <cellStyle name="Normal 10 3 2 3 5 3 2 4" xfId="20615" xr:uid="{58CBDFED-D974-4FE5-A32E-31BDBBE3F018}"/>
    <cellStyle name="Normal 10 3 2 3 5 3 3" xfId="47827" xr:uid="{BE203F41-F1DF-4366-BEC6-8C8EA66ED4EE}"/>
    <cellStyle name="Normal 10 3 2 3 5 3 4" xfId="34177" xr:uid="{9FC00B67-6F2C-4506-A8AE-348418B03EA1}"/>
    <cellStyle name="Normal 10 3 2 3 5 3 5" xfId="20614" xr:uid="{B415987D-76C0-4A27-A8B8-7852EF0E0F08}"/>
    <cellStyle name="Normal 10 3 2 3 5 4" xfId="6687" xr:uid="{D77E6664-12FD-4CA8-B5F5-DDC5E7942408}"/>
    <cellStyle name="Normal 10 3 2 3 5 4 2" xfId="47829" xr:uid="{538AC0A7-4AE6-44E3-8C02-D78C94B420F8}"/>
    <cellStyle name="Normal 10 3 2 3 5 4 3" xfId="34179" xr:uid="{6E3EFF50-78A9-443F-9C4B-3DF20DBFD8CA}"/>
    <cellStyle name="Normal 10 3 2 3 5 4 4" xfId="20616" xr:uid="{04674685-A543-4D34-933E-3B3BD464A805}"/>
    <cellStyle name="Normal 10 3 2 3 5 5" xfId="47824" xr:uid="{85E95C20-B02A-450F-8890-AF965258FA2A}"/>
    <cellStyle name="Normal 10 3 2 3 5 6" xfId="34174" xr:uid="{3F1C9A2B-65D1-482F-A794-76D708B929F2}"/>
    <cellStyle name="Normal 10 3 2 3 5 7" xfId="20611" xr:uid="{662B6FD3-59DA-4ACA-80CC-B8B7659ADC89}"/>
    <cellStyle name="Normal 10 3 2 3 6" xfId="6688" xr:uid="{7DA38AA8-3924-4264-9DA6-1A237DC3975E}"/>
    <cellStyle name="Normal 10 3 2 3 6 2" xfId="6689" xr:uid="{B3A6F183-F3CA-4102-A1B5-37109426966F}"/>
    <cellStyle name="Normal 10 3 2 3 6 2 2" xfId="47831" xr:uid="{61CC8A92-9D31-44F1-85EF-B7AFF2420518}"/>
    <cellStyle name="Normal 10 3 2 3 6 2 3" xfId="34181" xr:uid="{E553B692-A5FB-488D-83DC-C6752383CF1D}"/>
    <cellStyle name="Normal 10 3 2 3 6 2 4" xfId="20618" xr:uid="{E102360A-F6D0-40EE-9326-DCEB27956037}"/>
    <cellStyle name="Normal 10 3 2 3 6 3" xfId="47830" xr:uid="{2CB72C3A-03E2-4C0C-BAB6-367F77CBACDA}"/>
    <cellStyle name="Normal 10 3 2 3 6 4" xfId="34180" xr:uid="{E729A1BA-0BA6-475D-8A83-A17B3371ED4F}"/>
    <cellStyle name="Normal 10 3 2 3 6 5" xfId="20617" xr:uid="{B386F962-4ED0-45C7-BEED-44AA75A7D4A8}"/>
    <cellStyle name="Normal 10 3 2 3 7" xfId="6690" xr:uid="{3827924D-B963-44AD-B9B1-A9A7A2354F32}"/>
    <cellStyle name="Normal 10 3 2 3 7 2" xfId="6691" xr:uid="{9986B108-580F-4022-B14A-40885660A3B5}"/>
    <cellStyle name="Normal 10 3 2 3 7 2 2" xfId="47833" xr:uid="{29DF1103-1DA6-405B-93B9-C769F6E91955}"/>
    <cellStyle name="Normal 10 3 2 3 7 2 3" xfId="34183" xr:uid="{A0885A41-630B-426D-B541-DC3563493F68}"/>
    <cellStyle name="Normal 10 3 2 3 7 2 4" xfId="20620" xr:uid="{CB09E14E-38F7-41AA-BD4D-0C488FF23582}"/>
    <cellStyle name="Normal 10 3 2 3 7 3" xfId="47832" xr:uid="{75F94B09-E709-458D-A6F0-15EFE6ED2EEC}"/>
    <cellStyle name="Normal 10 3 2 3 7 4" xfId="34182" xr:uid="{787A7941-18FD-4349-A17B-01F4CB017517}"/>
    <cellStyle name="Normal 10 3 2 3 7 5" xfId="20619" xr:uid="{B3A3BE48-8871-4034-BB26-5A9C3D109468}"/>
    <cellStyle name="Normal 10 3 2 3 8" xfId="6692" xr:uid="{8889EF24-0A0A-4960-8CDD-D160DBB5918D}"/>
    <cellStyle name="Normal 10 3 2 3 8 2" xfId="47834" xr:uid="{657C2312-0DC2-44E0-87DA-30BE7F7BC61C}"/>
    <cellStyle name="Normal 10 3 2 3 8 3" xfId="34184" xr:uid="{B51C5381-CBF8-4498-8AE1-FFF4314C7AC2}"/>
    <cellStyle name="Normal 10 3 2 3 8 4" xfId="20621" xr:uid="{693DCC72-511A-47BD-B0A7-0C67406CBA91}"/>
    <cellStyle name="Normal 10 3 2 3 9" xfId="47799" xr:uid="{68ECC8B8-E4CF-4EFF-9BD2-7867E40184E4}"/>
    <cellStyle name="Normal 10 3 2 4" xfId="6693" xr:uid="{52B6B10C-9935-490E-8810-CCC27E3B6796}"/>
    <cellStyle name="Normal 10 3 2 4 10" xfId="34185" xr:uid="{C554D442-079B-4AC3-8E1C-6C5EA4448279}"/>
    <cellStyle name="Normal 10 3 2 4 11" xfId="20622" xr:uid="{FF036BE4-7EC2-4410-BC53-1F414B30B893}"/>
    <cellStyle name="Normal 10 3 2 4 2" xfId="6694" xr:uid="{34B53AAC-CD00-4DBB-936F-28D325136010}"/>
    <cellStyle name="Normal 10 3 2 4 2 2" xfId="6695" xr:uid="{88D1AC4C-9E74-424C-948C-0CE1D0DAC4DB}"/>
    <cellStyle name="Normal 10 3 2 4 2 2 2" xfId="6696" xr:uid="{C1F90623-F486-4F07-A6AB-700A9292899D}"/>
    <cellStyle name="Normal 10 3 2 4 2 2 2 2" xfId="6697" xr:uid="{6CC0F590-242A-4430-8FE1-4FC994ED8CD2}"/>
    <cellStyle name="Normal 10 3 2 4 2 2 2 2 2" xfId="47839" xr:uid="{14FFF4ED-ED6E-4224-9966-5678E559A218}"/>
    <cellStyle name="Normal 10 3 2 4 2 2 2 2 3" xfId="34189" xr:uid="{A9945B08-CD47-4337-A8FC-CF39B297A6A8}"/>
    <cellStyle name="Normal 10 3 2 4 2 2 2 2 4" xfId="20626" xr:uid="{6F0A9CDF-5EEC-4ECF-AABB-9FD8405404ED}"/>
    <cellStyle name="Normal 10 3 2 4 2 2 2 3" xfId="47838" xr:uid="{CDA06771-ACFF-4CFB-907D-D023E31C5F49}"/>
    <cellStyle name="Normal 10 3 2 4 2 2 2 4" xfId="34188" xr:uid="{8E25D05D-92E7-4091-A2BB-92C6C0108712}"/>
    <cellStyle name="Normal 10 3 2 4 2 2 2 5" xfId="20625" xr:uid="{22595CD8-3C3C-4438-87C2-626EF1C2F481}"/>
    <cellStyle name="Normal 10 3 2 4 2 2 3" xfId="6698" xr:uid="{1BBBBFD7-AC8B-48AC-B3FD-36BD636C1D39}"/>
    <cellStyle name="Normal 10 3 2 4 2 2 3 2" xfId="6699" xr:uid="{893E7B2C-F84A-4951-890A-547A2C7EA549}"/>
    <cellStyle name="Normal 10 3 2 4 2 2 3 2 2" xfId="47841" xr:uid="{AB56B9EC-2F41-4998-96EE-78C0D90FC2CF}"/>
    <cellStyle name="Normal 10 3 2 4 2 2 3 2 3" xfId="34191" xr:uid="{CAB71875-A0E5-4691-85FF-1C178A3FDE38}"/>
    <cellStyle name="Normal 10 3 2 4 2 2 3 2 4" xfId="20628" xr:uid="{313CEE77-AB87-4185-9D56-6A244A82BE17}"/>
    <cellStyle name="Normal 10 3 2 4 2 2 3 3" xfId="47840" xr:uid="{A4C0ACD9-EC0E-4AE8-BB37-ED194B550F22}"/>
    <cellStyle name="Normal 10 3 2 4 2 2 3 4" xfId="34190" xr:uid="{08ADDEBA-E9DB-415D-9437-85C96BF6AD42}"/>
    <cellStyle name="Normal 10 3 2 4 2 2 3 5" xfId="20627" xr:uid="{5DCE68DB-495F-4EB3-B62C-7D143074208A}"/>
    <cellStyle name="Normal 10 3 2 4 2 2 4" xfId="6700" xr:uid="{DCE72BF3-04A2-4834-A66D-CDC151FD30D0}"/>
    <cellStyle name="Normal 10 3 2 4 2 2 4 2" xfId="47842" xr:uid="{8A29B6C0-6EB5-458E-814E-A8D487088980}"/>
    <cellStyle name="Normal 10 3 2 4 2 2 4 3" xfId="34192" xr:uid="{7C02884E-0B06-4FED-B8E1-6BB2CE7EDC83}"/>
    <cellStyle name="Normal 10 3 2 4 2 2 4 4" xfId="20629" xr:uid="{19B3DF7B-11EB-4F86-8985-E73CC4CD1E5D}"/>
    <cellStyle name="Normal 10 3 2 4 2 2 5" xfId="47837" xr:uid="{8BFD947C-1962-4C5C-A504-A1CAFDDAF980}"/>
    <cellStyle name="Normal 10 3 2 4 2 2 6" xfId="34187" xr:uid="{A4645795-06D8-4077-87EE-79C0457D6A1E}"/>
    <cellStyle name="Normal 10 3 2 4 2 2 7" xfId="20624" xr:uid="{83B6AA76-A41C-4415-8414-33FE9EE37D0E}"/>
    <cellStyle name="Normal 10 3 2 4 2 3" xfId="6701" xr:uid="{1DB7CA34-D5BE-4D92-9B30-95BF01CFF8B0}"/>
    <cellStyle name="Normal 10 3 2 4 2 3 2" xfId="6702" xr:uid="{3FDD1614-7101-4FF8-A096-EEF25A09A203}"/>
    <cellStyle name="Normal 10 3 2 4 2 3 2 2" xfId="47844" xr:uid="{6C00997D-6CA1-4EAA-8318-3D7914537FCA}"/>
    <cellStyle name="Normal 10 3 2 4 2 3 2 3" xfId="34194" xr:uid="{6EF7438A-5187-4CD1-9CF4-25DB324F71CA}"/>
    <cellStyle name="Normal 10 3 2 4 2 3 2 4" xfId="20631" xr:uid="{08796F67-DE55-4519-8933-3CDDC3003211}"/>
    <cellStyle name="Normal 10 3 2 4 2 3 3" xfId="47843" xr:uid="{20464CC1-FC5F-42B0-8994-40A5BC989955}"/>
    <cellStyle name="Normal 10 3 2 4 2 3 4" xfId="34193" xr:uid="{E76BEC5E-A7E5-44F1-9500-07239AB3AAA9}"/>
    <cellStyle name="Normal 10 3 2 4 2 3 5" xfId="20630" xr:uid="{B17CD078-5B72-4C5C-9BF6-488CFCFEE674}"/>
    <cellStyle name="Normal 10 3 2 4 2 4" xfId="6703" xr:uid="{BAF3106F-A021-4AE1-BAE9-7A763008CD55}"/>
    <cellStyle name="Normal 10 3 2 4 2 4 2" xfId="6704" xr:uid="{6242C854-9835-4470-9F71-E2A0B73FF890}"/>
    <cellStyle name="Normal 10 3 2 4 2 4 2 2" xfId="47846" xr:uid="{C35F7C77-F1B0-41BD-BB6F-48C21A299D6A}"/>
    <cellStyle name="Normal 10 3 2 4 2 4 2 3" xfId="34196" xr:uid="{DD6F077E-9C56-4CD6-9FE6-B9DC262EDB87}"/>
    <cellStyle name="Normal 10 3 2 4 2 4 2 4" xfId="20633" xr:uid="{69E3BD38-2359-483E-9715-EA83CAB596D6}"/>
    <cellStyle name="Normal 10 3 2 4 2 4 3" xfId="47845" xr:uid="{07A33B72-1CAD-4DCC-81D2-4E7B1E13B37F}"/>
    <cellStyle name="Normal 10 3 2 4 2 4 4" xfId="34195" xr:uid="{761567A1-0917-4653-9B4A-AF5562F4BB37}"/>
    <cellStyle name="Normal 10 3 2 4 2 4 5" xfId="20632" xr:uid="{B9D04FEA-2958-4BF2-B637-5B89A61DFF6F}"/>
    <cellStyle name="Normal 10 3 2 4 2 5" xfId="6705" xr:uid="{16329B77-81B4-4E11-BC54-43978D0CE937}"/>
    <cellStyle name="Normal 10 3 2 4 2 5 2" xfId="47847" xr:uid="{60DA07CF-470E-4FCA-9CC3-19CB9DEA2146}"/>
    <cellStyle name="Normal 10 3 2 4 2 5 3" xfId="34197" xr:uid="{0ED9635F-04F8-440B-86CC-E4A6AE8D3650}"/>
    <cellStyle name="Normal 10 3 2 4 2 5 4" xfId="20634" xr:uid="{1BA62CA3-C5A2-40D2-8ADC-BC3D99B7462C}"/>
    <cellStyle name="Normal 10 3 2 4 2 6" xfId="47836" xr:uid="{F769D807-179E-4B04-8F75-879F7141B2AC}"/>
    <cellStyle name="Normal 10 3 2 4 2 7" xfId="34186" xr:uid="{DBF4277A-43DA-4133-81FD-AD31F960C059}"/>
    <cellStyle name="Normal 10 3 2 4 2 8" xfId="20623" xr:uid="{38D17A62-A470-4325-98AF-455CA747FF9B}"/>
    <cellStyle name="Normal 10 3 2 4 3" xfId="6706" xr:uid="{93635D2E-83E6-437E-B9E5-74A1F5B4FF99}"/>
    <cellStyle name="Normal 10 3 2 4 3 2" xfId="6707" xr:uid="{96613CBF-74F2-4B9E-9417-DF63CFA1F966}"/>
    <cellStyle name="Normal 10 3 2 4 3 2 2" xfId="6708" xr:uid="{B4850AE8-1294-49FD-8B6D-76035BF1B967}"/>
    <cellStyle name="Normal 10 3 2 4 3 2 2 2" xfId="47850" xr:uid="{5C426FC9-983D-44B3-BED4-E099EF25ED07}"/>
    <cellStyle name="Normal 10 3 2 4 3 2 2 3" xfId="34200" xr:uid="{218821A7-A43D-4A08-8137-82E47FAF1EA6}"/>
    <cellStyle name="Normal 10 3 2 4 3 2 2 4" xfId="20637" xr:uid="{68BB92C5-7A99-418A-98E1-F79F83D24AB1}"/>
    <cellStyle name="Normal 10 3 2 4 3 2 3" xfId="47849" xr:uid="{72C37CBF-EC6D-4DD2-9074-984E7BF53783}"/>
    <cellStyle name="Normal 10 3 2 4 3 2 4" xfId="34199" xr:uid="{D19B5682-B171-4E56-B837-477663D36288}"/>
    <cellStyle name="Normal 10 3 2 4 3 2 5" xfId="20636" xr:uid="{9E193ED3-2A03-450D-8477-0211BF8AE287}"/>
    <cellStyle name="Normal 10 3 2 4 3 3" xfId="6709" xr:uid="{16E87126-22A6-49BC-B913-12C5DA9ED513}"/>
    <cellStyle name="Normal 10 3 2 4 3 3 2" xfId="6710" xr:uid="{69ED12A3-1657-41F8-AEB8-27D559D743D6}"/>
    <cellStyle name="Normal 10 3 2 4 3 3 2 2" xfId="47852" xr:uid="{9FCEC367-4BC7-4675-A384-4EA8D492064F}"/>
    <cellStyle name="Normal 10 3 2 4 3 3 2 3" xfId="34202" xr:uid="{5878196D-17DF-4D80-91AD-A551BBC7A63E}"/>
    <cellStyle name="Normal 10 3 2 4 3 3 2 4" xfId="20639" xr:uid="{F5742EFC-45E7-4545-A080-6FE9BCA468D8}"/>
    <cellStyle name="Normal 10 3 2 4 3 3 3" xfId="47851" xr:uid="{242903EA-903B-4565-BDB9-5AAA979E0A7B}"/>
    <cellStyle name="Normal 10 3 2 4 3 3 4" xfId="34201" xr:uid="{75BAFC09-86ED-4282-85A5-332A66E6F71E}"/>
    <cellStyle name="Normal 10 3 2 4 3 3 5" xfId="20638" xr:uid="{5B1883FE-C20B-4E40-8289-5A9BF70B2EAD}"/>
    <cellStyle name="Normal 10 3 2 4 3 4" xfId="6711" xr:uid="{43DB782E-99EE-4FE9-8358-1C5C17CAC15D}"/>
    <cellStyle name="Normal 10 3 2 4 3 4 2" xfId="47853" xr:uid="{46F344EB-586A-480A-92FD-371D5BEFAF9D}"/>
    <cellStyle name="Normal 10 3 2 4 3 4 3" xfId="34203" xr:uid="{179369A7-7B60-45F3-9F2A-32635841797F}"/>
    <cellStyle name="Normal 10 3 2 4 3 4 4" xfId="20640" xr:uid="{264A6593-05CB-4C64-95FF-2FB68C6CCD78}"/>
    <cellStyle name="Normal 10 3 2 4 3 5" xfId="47848" xr:uid="{F9A5B5CC-372D-4009-9C0B-00AE327E757E}"/>
    <cellStyle name="Normal 10 3 2 4 3 6" xfId="34198" xr:uid="{F96AA36B-2E20-44C2-9560-16C3E5A954CC}"/>
    <cellStyle name="Normal 10 3 2 4 3 7" xfId="20635" xr:uid="{8E544A43-F806-4ADA-855A-5F40D6F263F6}"/>
    <cellStyle name="Normal 10 3 2 4 4" xfId="6712" xr:uid="{893B2F4B-F6FA-46B0-B8E7-98EE6796BB39}"/>
    <cellStyle name="Normal 10 3 2 4 4 2" xfId="6713" xr:uid="{29478C79-D715-4C51-BF48-7413E1EC5326}"/>
    <cellStyle name="Normal 10 3 2 4 4 2 2" xfId="6714" xr:uid="{5EC9F32D-2AD0-448F-9642-A37E6C546E5B}"/>
    <cellStyle name="Normal 10 3 2 4 4 2 2 2" xfId="47856" xr:uid="{3116F005-F6B6-4784-9E2C-BC05551722E2}"/>
    <cellStyle name="Normal 10 3 2 4 4 2 2 3" xfId="34206" xr:uid="{71231E0E-C1EE-4F03-B830-4EDEC4E698A5}"/>
    <cellStyle name="Normal 10 3 2 4 4 2 2 4" xfId="20643" xr:uid="{27B29F28-5BAB-409B-81C4-8935416DE53D}"/>
    <cellStyle name="Normal 10 3 2 4 4 2 3" xfId="47855" xr:uid="{16CB9D8C-D924-41F2-BEA3-D913D0AD1BD7}"/>
    <cellStyle name="Normal 10 3 2 4 4 2 4" xfId="34205" xr:uid="{0054A3F5-47B7-4036-AC20-DA25C7DE914F}"/>
    <cellStyle name="Normal 10 3 2 4 4 2 5" xfId="20642" xr:uid="{EDFE2DC7-D871-475E-8EBA-10D916355F86}"/>
    <cellStyle name="Normal 10 3 2 4 4 3" xfId="6715" xr:uid="{200C40F4-0D63-46B0-B289-8A6BAE2E9AAF}"/>
    <cellStyle name="Normal 10 3 2 4 4 3 2" xfId="6716" xr:uid="{5B44C994-A6C1-4DE4-B421-ACD452AF45A9}"/>
    <cellStyle name="Normal 10 3 2 4 4 3 2 2" xfId="47858" xr:uid="{C9907C04-51DC-4F40-AB66-5AE438149D2C}"/>
    <cellStyle name="Normal 10 3 2 4 4 3 2 3" xfId="34208" xr:uid="{C8788772-12A3-4753-BAF7-CBECD27A245C}"/>
    <cellStyle name="Normal 10 3 2 4 4 3 2 4" xfId="20645" xr:uid="{3BD4EB7C-C51A-4DB3-AAC9-78A329C26BE4}"/>
    <cellStyle name="Normal 10 3 2 4 4 3 3" xfId="47857" xr:uid="{3A3087B0-DF51-4646-AB14-37C67A4D7E3C}"/>
    <cellStyle name="Normal 10 3 2 4 4 3 4" xfId="34207" xr:uid="{24E95DAE-A8FC-41F0-922D-1F58BEAE55A4}"/>
    <cellStyle name="Normal 10 3 2 4 4 3 5" xfId="20644" xr:uid="{8734F62B-30D9-483F-A619-511BC4459700}"/>
    <cellStyle name="Normal 10 3 2 4 4 4" xfId="6717" xr:uid="{824B8B3D-9649-4CA3-8A9D-80DEB0776740}"/>
    <cellStyle name="Normal 10 3 2 4 4 4 2" xfId="47859" xr:uid="{7AF61BC9-F2A7-49C7-9787-12CC629A68FE}"/>
    <cellStyle name="Normal 10 3 2 4 4 4 3" xfId="34209" xr:uid="{8E967655-46DB-4F7F-9E1F-AC05336174D7}"/>
    <cellStyle name="Normal 10 3 2 4 4 4 4" xfId="20646" xr:uid="{F2537E9E-8673-40C7-8CC0-A101F4FCFF1D}"/>
    <cellStyle name="Normal 10 3 2 4 4 5" xfId="47854" xr:uid="{0E075E9F-ECC2-40EC-9049-B50C0F3F61F7}"/>
    <cellStyle name="Normal 10 3 2 4 4 6" xfId="34204" xr:uid="{CDB1041D-8E2C-4ACE-9A7D-5C783BD35F03}"/>
    <cellStyle name="Normal 10 3 2 4 4 7" xfId="20641" xr:uid="{97828F0D-9062-4D24-A0F3-158046942C44}"/>
    <cellStyle name="Normal 10 3 2 4 5" xfId="6718" xr:uid="{1AF939F1-13D9-42CE-A59D-3F2FF12D21F6}"/>
    <cellStyle name="Normal 10 3 2 4 5 2" xfId="6719" xr:uid="{D0B9F719-A775-4B9D-8852-97643F571082}"/>
    <cellStyle name="Normal 10 3 2 4 5 2 2" xfId="6720" xr:uid="{1F55DD88-ED45-48E2-A898-43D2EB395517}"/>
    <cellStyle name="Normal 10 3 2 4 5 2 2 2" xfId="47862" xr:uid="{670DDA35-99D5-4D33-8493-F3403800AC56}"/>
    <cellStyle name="Normal 10 3 2 4 5 2 2 3" xfId="34212" xr:uid="{542FEA15-F1EC-40CA-9150-C531CF871D97}"/>
    <cellStyle name="Normal 10 3 2 4 5 2 2 4" xfId="20649" xr:uid="{F56E04EC-593F-446B-BC22-FC8C741894DF}"/>
    <cellStyle name="Normal 10 3 2 4 5 2 3" xfId="47861" xr:uid="{CB23446D-1016-4665-BC43-E69A52E6026D}"/>
    <cellStyle name="Normal 10 3 2 4 5 2 4" xfId="34211" xr:uid="{D46F1353-DE5E-4795-A0D3-113A0DAB4556}"/>
    <cellStyle name="Normal 10 3 2 4 5 2 5" xfId="20648" xr:uid="{8C18B301-04FA-43B8-8379-AB4ED015EC5B}"/>
    <cellStyle name="Normal 10 3 2 4 5 3" xfId="6721" xr:uid="{DD7D9F57-CF7D-4EC1-BFA1-6A83268ADB9F}"/>
    <cellStyle name="Normal 10 3 2 4 5 3 2" xfId="6722" xr:uid="{F9190FDB-6FEF-40E8-8D33-17EF2075A77E}"/>
    <cellStyle name="Normal 10 3 2 4 5 3 2 2" xfId="47864" xr:uid="{1550662E-5FAD-4C4B-9747-9B971091B85A}"/>
    <cellStyle name="Normal 10 3 2 4 5 3 2 3" xfId="34214" xr:uid="{A4CE5F8F-2159-4382-9639-4F864B171685}"/>
    <cellStyle name="Normal 10 3 2 4 5 3 2 4" xfId="20651" xr:uid="{BEADCA50-165D-41BE-801B-36EF0083F8A1}"/>
    <cellStyle name="Normal 10 3 2 4 5 3 3" xfId="47863" xr:uid="{290BEF8C-3D6B-4DAB-B7E5-1A1229B75C66}"/>
    <cellStyle name="Normal 10 3 2 4 5 3 4" xfId="34213" xr:uid="{76DCC2F3-20A4-44FB-9DE0-627141B47BFF}"/>
    <cellStyle name="Normal 10 3 2 4 5 3 5" xfId="20650" xr:uid="{19531A95-8A29-4D4A-AE6B-FA648302E584}"/>
    <cellStyle name="Normal 10 3 2 4 5 4" xfId="6723" xr:uid="{FCEF3368-0751-4A8C-9F4B-C6A74CA15E54}"/>
    <cellStyle name="Normal 10 3 2 4 5 4 2" xfId="47865" xr:uid="{CE73F841-826F-4034-98F8-663396056739}"/>
    <cellStyle name="Normal 10 3 2 4 5 4 3" xfId="34215" xr:uid="{2C84845D-8CEB-4BB4-8D91-C81F2A9DA02D}"/>
    <cellStyle name="Normal 10 3 2 4 5 4 4" xfId="20652" xr:uid="{DBF6A2F8-8E41-475A-94D8-EE7F263DB151}"/>
    <cellStyle name="Normal 10 3 2 4 5 5" xfId="47860" xr:uid="{6C3B2C38-1287-48C3-BA5B-1AE62E0FE0A0}"/>
    <cellStyle name="Normal 10 3 2 4 5 6" xfId="34210" xr:uid="{BCD58722-662C-47D7-BA82-96AC7E4895B6}"/>
    <cellStyle name="Normal 10 3 2 4 5 7" xfId="20647" xr:uid="{A2940FDF-7D44-4597-9F8B-D94153AF9BD9}"/>
    <cellStyle name="Normal 10 3 2 4 6" xfId="6724" xr:uid="{9E87DB04-36E6-4A3D-8CBF-1CF582BCD080}"/>
    <cellStyle name="Normal 10 3 2 4 6 2" xfId="6725" xr:uid="{720A240F-D65D-49ED-A74E-8853BAFE4502}"/>
    <cellStyle name="Normal 10 3 2 4 6 2 2" xfId="47867" xr:uid="{0CB1A91B-54FA-4D58-AED2-5CE1E4D3578B}"/>
    <cellStyle name="Normal 10 3 2 4 6 2 3" xfId="34217" xr:uid="{4D8E080D-A09B-4562-BDAA-893257E75B0A}"/>
    <cellStyle name="Normal 10 3 2 4 6 2 4" xfId="20654" xr:uid="{55E9C4BA-3629-4C26-820E-3759DF0CD33C}"/>
    <cellStyle name="Normal 10 3 2 4 6 3" xfId="47866" xr:uid="{11815A8E-FC59-4AA9-8BCC-5FAF3E6D3B4E}"/>
    <cellStyle name="Normal 10 3 2 4 6 4" xfId="34216" xr:uid="{D8CCA6A5-A644-466C-83D0-EA0C8B829434}"/>
    <cellStyle name="Normal 10 3 2 4 6 5" xfId="20653" xr:uid="{089DD1A4-3A00-4976-B8AD-3079E1FF4AF2}"/>
    <cellStyle name="Normal 10 3 2 4 7" xfId="6726" xr:uid="{7E5C2224-7D87-4777-923A-255F26106B05}"/>
    <cellStyle name="Normal 10 3 2 4 7 2" xfId="6727" xr:uid="{27749CA6-5486-41C7-8147-F73BDB3C6229}"/>
    <cellStyle name="Normal 10 3 2 4 7 2 2" xfId="47869" xr:uid="{63662BB6-6339-4EF5-883D-19C6B070D4AA}"/>
    <cellStyle name="Normal 10 3 2 4 7 2 3" xfId="34219" xr:uid="{7B2AB82C-3EF4-4333-B8F8-27A1AF2D5B06}"/>
    <cellStyle name="Normal 10 3 2 4 7 2 4" xfId="20656" xr:uid="{3DA05D2D-AC99-45A9-A147-D7947280B913}"/>
    <cellStyle name="Normal 10 3 2 4 7 3" xfId="47868" xr:uid="{6BC6713E-EC0E-4CDD-AB9F-1EFA7F0566E7}"/>
    <cellStyle name="Normal 10 3 2 4 7 4" xfId="34218" xr:uid="{8A21EA29-7E24-4969-A6A1-F8C0C849D001}"/>
    <cellStyle name="Normal 10 3 2 4 7 5" xfId="20655" xr:uid="{EDCBA060-5DE2-4630-BEC7-CF8C6F3A076D}"/>
    <cellStyle name="Normal 10 3 2 4 8" xfId="6728" xr:uid="{BB2E9C72-CE57-4493-BF12-8D07B1407864}"/>
    <cellStyle name="Normal 10 3 2 4 8 2" xfId="47870" xr:uid="{81116FF7-CF3B-462E-992B-360004EB1488}"/>
    <cellStyle name="Normal 10 3 2 4 8 3" xfId="34220" xr:uid="{9642D350-68E6-41BC-B389-31A9A66E10C3}"/>
    <cellStyle name="Normal 10 3 2 4 8 4" xfId="20657" xr:uid="{D2F5ADE1-46B3-4859-B402-746E8C79EF1F}"/>
    <cellStyle name="Normal 10 3 2 4 9" xfId="47835" xr:uid="{47CE3CB8-5763-4234-B8BC-22124333AF2A}"/>
    <cellStyle name="Normal 10 3 2 5" xfId="6729" xr:uid="{66D15348-6FAC-4EBD-B229-737E47723633}"/>
    <cellStyle name="Normal 10 3 2 5 10" xfId="34221" xr:uid="{131DB990-2DA3-429A-B815-0C3D966E29D9}"/>
    <cellStyle name="Normal 10 3 2 5 11" xfId="20658" xr:uid="{B6009C0C-C71D-419C-814B-FEBDABA21CA7}"/>
    <cellStyle name="Normal 10 3 2 5 2" xfId="6730" xr:uid="{8FD5E58C-B66D-4AF5-B547-10DD5E3841FC}"/>
    <cellStyle name="Normal 10 3 2 5 2 2" xfId="6731" xr:uid="{ABA739AD-14BF-429D-AB5B-9505E9FE059C}"/>
    <cellStyle name="Normal 10 3 2 5 2 2 2" xfId="6732" xr:uid="{74EEB026-5207-4410-B59B-CD86E6908BB9}"/>
    <cellStyle name="Normal 10 3 2 5 2 2 2 2" xfId="6733" xr:uid="{F94A16E8-66F5-4BBE-AA2A-4E63F41FEE60}"/>
    <cellStyle name="Normal 10 3 2 5 2 2 2 2 2" xfId="47875" xr:uid="{6827F181-DC74-438B-8699-F9578C9BB520}"/>
    <cellStyle name="Normal 10 3 2 5 2 2 2 2 3" xfId="34225" xr:uid="{50623528-3F1F-47EB-A059-044B2FFFEC93}"/>
    <cellStyle name="Normal 10 3 2 5 2 2 2 2 4" xfId="20662" xr:uid="{121249E5-F0C6-4B5D-8B10-978A5699AEF3}"/>
    <cellStyle name="Normal 10 3 2 5 2 2 2 3" xfId="47874" xr:uid="{0DEDEA2A-6F9C-47EA-ACAD-62278BF2FEC3}"/>
    <cellStyle name="Normal 10 3 2 5 2 2 2 4" xfId="34224" xr:uid="{D2305C20-A35C-4523-B0F6-1312637B0773}"/>
    <cellStyle name="Normal 10 3 2 5 2 2 2 5" xfId="20661" xr:uid="{0DEFDFA1-3B12-4BC1-A020-470751B92B0C}"/>
    <cellStyle name="Normal 10 3 2 5 2 2 3" xfId="6734" xr:uid="{9B027837-2441-4299-A381-C4D6900CDE9F}"/>
    <cellStyle name="Normal 10 3 2 5 2 2 3 2" xfId="6735" xr:uid="{157D23B9-26F6-4702-A8DA-6EB93BF9047C}"/>
    <cellStyle name="Normal 10 3 2 5 2 2 3 2 2" xfId="47877" xr:uid="{4DBB32A0-5852-419E-AC91-6FFE05317049}"/>
    <cellStyle name="Normal 10 3 2 5 2 2 3 2 3" xfId="34227" xr:uid="{DD97A6C6-7881-457C-9A0C-463FE95860C4}"/>
    <cellStyle name="Normal 10 3 2 5 2 2 3 2 4" xfId="20664" xr:uid="{DF60B2C4-BF83-43FE-8840-BEFC120EA693}"/>
    <cellStyle name="Normal 10 3 2 5 2 2 3 3" xfId="47876" xr:uid="{E0F62EBA-0D27-4CA9-AB64-9129F743C8DA}"/>
    <cellStyle name="Normal 10 3 2 5 2 2 3 4" xfId="34226" xr:uid="{24B5ED0D-1891-4E7D-9C99-177098BA0882}"/>
    <cellStyle name="Normal 10 3 2 5 2 2 3 5" xfId="20663" xr:uid="{0DDEA180-5A95-4DB4-BF39-BE1715D2A343}"/>
    <cellStyle name="Normal 10 3 2 5 2 2 4" xfId="6736" xr:uid="{F3FA84A6-44E8-4242-8C1D-8C8AD9B0D10D}"/>
    <cellStyle name="Normal 10 3 2 5 2 2 4 2" xfId="47878" xr:uid="{3029ECA6-BE1B-449F-B7D5-D358E850E788}"/>
    <cellStyle name="Normal 10 3 2 5 2 2 4 3" xfId="34228" xr:uid="{E091FA0F-1F49-4A41-B28D-03DD857BF8A4}"/>
    <cellStyle name="Normal 10 3 2 5 2 2 4 4" xfId="20665" xr:uid="{580EC109-4E98-46C6-B131-C35955F1D628}"/>
    <cellStyle name="Normal 10 3 2 5 2 2 5" xfId="47873" xr:uid="{54FD0242-7B5A-476F-BB0D-659D68F6D011}"/>
    <cellStyle name="Normal 10 3 2 5 2 2 6" xfId="34223" xr:uid="{D2C04A5E-E5D5-46A9-83C7-A3E9FB286DA0}"/>
    <cellStyle name="Normal 10 3 2 5 2 2 7" xfId="20660" xr:uid="{D152FF8C-C168-4FF0-AD2F-449E09B13542}"/>
    <cellStyle name="Normal 10 3 2 5 2 3" xfId="6737" xr:uid="{ED4B3D2B-C0F4-415F-95C2-A5852FED8B42}"/>
    <cellStyle name="Normal 10 3 2 5 2 3 2" xfId="6738" xr:uid="{896FE2A0-D08D-48D5-B124-A0DA4BE36D58}"/>
    <cellStyle name="Normal 10 3 2 5 2 3 2 2" xfId="47880" xr:uid="{9552D35A-8465-4505-A551-B0E179D3249B}"/>
    <cellStyle name="Normal 10 3 2 5 2 3 2 3" xfId="34230" xr:uid="{C53FEB90-846E-4DE4-88F2-2092A97F6FD0}"/>
    <cellStyle name="Normal 10 3 2 5 2 3 2 4" xfId="20667" xr:uid="{3CDF08CD-6C61-4052-BC6F-209432CB7994}"/>
    <cellStyle name="Normal 10 3 2 5 2 3 3" xfId="47879" xr:uid="{AAAEB969-F734-4CEF-9C8A-0803E15DE320}"/>
    <cellStyle name="Normal 10 3 2 5 2 3 4" xfId="34229" xr:uid="{5E75797B-9755-4604-956C-9902325F6A40}"/>
    <cellStyle name="Normal 10 3 2 5 2 3 5" xfId="20666" xr:uid="{5F4E48B2-829D-447C-AC39-AB1C9EAAF10C}"/>
    <cellStyle name="Normal 10 3 2 5 2 4" xfId="6739" xr:uid="{EDEE2C8D-7006-4A49-B8FD-E9A87D751BE9}"/>
    <cellStyle name="Normal 10 3 2 5 2 4 2" xfId="6740" xr:uid="{90AC80DD-2034-49FC-8D83-C7B10732E820}"/>
    <cellStyle name="Normal 10 3 2 5 2 4 2 2" xfId="47882" xr:uid="{804A2EAB-93EB-4B1F-9722-F2537B10C39B}"/>
    <cellStyle name="Normal 10 3 2 5 2 4 2 3" xfId="34232" xr:uid="{5F37D54D-D62B-4777-94B0-28AA301427B1}"/>
    <cellStyle name="Normal 10 3 2 5 2 4 2 4" xfId="20669" xr:uid="{A981F15F-8C12-4742-804E-EBEF5ECCB70C}"/>
    <cellStyle name="Normal 10 3 2 5 2 4 3" xfId="47881" xr:uid="{E7B08294-F184-4658-B6E9-D2B8CD5C01FB}"/>
    <cellStyle name="Normal 10 3 2 5 2 4 4" xfId="34231" xr:uid="{1EDF4154-83A8-4C31-BED5-E7F942143D28}"/>
    <cellStyle name="Normal 10 3 2 5 2 4 5" xfId="20668" xr:uid="{6565EFEB-8E15-4AD1-9F7F-46EAD41A5C25}"/>
    <cellStyle name="Normal 10 3 2 5 2 5" xfId="6741" xr:uid="{6166EFE0-0AC2-4F2A-B43B-1EE0FB67C04B}"/>
    <cellStyle name="Normal 10 3 2 5 2 5 2" xfId="47883" xr:uid="{891BDE88-1EEA-4F4E-8927-01EF8559ED1E}"/>
    <cellStyle name="Normal 10 3 2 5 2 5 3" xfId="34233" xr:uid="{1C572111-A029-40C9-9955-48547BF2BD77}"/>
    <cellStyle name="Normal 10 3 2 5 2 5 4" xfId="20670" xr:uid="{369F3794-B085-44ED-B99B-39FF59FAE817}"/>
    <cellStyle name="Normal 10 3 2 5 2 6" xfId="47872" xr:uid="{288E8E6D-5FFD-47B1-9462-1FE5F40E2A0F}"/>
    <cellStyle name="Normal 10 3 2 5 2 7" xfId="34222" xr:uid="{B15F0D29-8E76-4B47-84BC-CEA30E08BFDA}"/>
    <cellStyle name="Normal 10 3 2 5 2 8" xfId="20659" xr:uid="{CEC108F6-D191-4F51-BA0B-4CB08C50DBD4}"/>
    <cellStyle name="Normal 10 3 2 5 3" xfId="6742" xr:uid="{BA6C6027-3DD9-40A8-A614-5603613D232A}"/>
    <cellStyle name="Normal 10 3 2 5 3 2" xfId="6743" xr:uid="{D5A7D176-2251-4B8B-B3A8-2C3EA5D57D37}"/>
    <cellStyle name="Normal 10 3 2 5 3 2 2" xfId="6744" xr:uid="{52EA2F22-A0E0-46AC-BC44-99967B77DC4A}"/>
    <cellStyle name="Normal 10 3 2 5 3 2 2 2" xfId="47886" xr:uid="{25ADE8B7-47E7-4849-8FE7-93C76B679A8D}"/>
    <cellStyle name="Normal 10 3 2 5 3 2 2 3" xfId="34236" xr:uid="{F5425EC4-98C0-41CC-B677-CFB5D8B75277}"/>
    <cellStyle name="Normal 10 3 2 5 3 2 2 4" xfId="20673" xr:uid="{D6E17929-5C38-4427-88EA-486DA8F45377}"/>
    <cellStyle name="Normal 10 3 2 5 3 2 3" xfId="47885" xr:uid="{84B2843E-31AB-4F20-BCDB-78EBEAC81760}"/>
    <cellStyle name="Normal 10 3 2 5 3 2 4" xfId="34235" xr:uid="{484DCE54-66D8-46CC-BB9A-E2201B7605BA}"/>
    <cellStyle name="Normal 10 3 2 5 3 2 5" xfId="20672" xr:uid="{07AAEF48-8F79-4608-AECA-445382A12611}"/>
    <cellStyle name="Normal 10 3 2 5 3 3" xfId="6745" xr:uid="{4E40D025-D869-4BB8-B01F-B79968CD365D}"/>
    <cellStyle name="Normal 10 3 2 5 3 3 2" xfId="6746" xr:uid="{DEF5E48E-BF8C-4938-B096-BFA9E46ADB3E}"/>
    <cellStyle name="Normal 10 3 2 5 3 3 2 2" xfId="47888" xr:uid="{2B51FEC5-734E-402B-900D-D63C1CA7ED75}"/>
    <cellStyle name="Normal 10 3 2 5 3 3 2 3" xfId="34238" xr:uid="{335C95CB-BCDD-4B49-95B1-F307BECCD30E}"/>
    <cellStyle name="Normal 10 3 2 5 3 3 2 4" xfId="20675" xr:uid="{E1E290AE-8CF6-4A4C-9231-F508E21CE0FC}"/>
    <cellStyle name="Normal 10 3 2 5 3 3 3" xfId="47887" xr:uid="{B243BB88-A7AD-47C7-BDA5-099D6196369B}"/>
    <cellStyle name="Normal 10 3 2 5 3 3 4" xfId="34237" xr:uid="{1F1DB1F2-59D2-442D-9EFA-5348C5E35A1C}"/>
    <cellStyle name="Normal 10 3 2 5 3 3 5" xfId="20674" xr:uid="{E99060AD-D4FF-43DF-A3FA-B5C8D68C363A}"/>
    <cellStyle name="Normal 10 3 2 5 3 4" xfId="6747" xr:uid="{A294AA09-19E3-4EAD-8167-945E2FE1DC3D}"/>
    <cellStyle name="Normal 10 3 2 5 3 4 2" xfId="47889" xr:uid="{C47F9B1E-6F5E-4F3C-A5B7-DE3DE214DE5A}"/>
    <cellStyle name="Normal 10 3 2 5 3 4 3" xfId="34239" xr:uid="{D33C4D87-1804-446F-AAB9-1E1249CDAC6B}"/>
    <cellStyle name="Normal 10 3 2 5 3 4 4" xfId="20676" xr:uid="{D021404D-90E9-4320-BC72-4C8023DA2304}"/>
    <cellStyle name="Normal 10 3 2 5 3 5" xfId="47884" xr:uid="{80A820DB-95AD-443C-870F-D3E1ABC00342}"/>
    <cellStyle name="Normal 10 3 2 5 3 6" xfId="34234" xr:uid="{4575F50C-9439-4391-8B46-D137BFB1BC42}"/>
    <cellStyle name="Normal 10 3 2 5 3 7" xfId="20671" xr:uid="{576A8EA6-D28A-4F3E-84DA-6E2BBBB898FD}"/>
    <cellStyle name="Normal 10 3 2 5 4" xfId="6748" xr:uid="{E81331E7-B778-48CA-AC97-717419654713}"/>
    <cellStyle name="Normal 10 3 2 5 4 2" xfId="6749" xr:uid="{CB0E27F6-2F24-470A-AA69-5EAA0522F0BD}"/>
    <cellStyle name="Normal 10 3 2 5 4 2 2" xfId="6750" xr:uid="{0399CA64-E11E-4003-930E-F028385A3840}"/>
    <cellStyle name="Normal 10 3 2 5 4 2 2 2" xfId="47892" xr:uid="{A65B704B-A0D3-4AC6-832C-DAE09A6F9BD0}"/>
    <cellStyle name="Normal 10 3 2 5 4 2 2 3" xfId="34242" xr:uid="{9F090DB4-826B-4F7D-84EF-D30319813696}"/>
    <cellStyle name="Normal 10 3 2 5 4 2 2 4" xfId="20679" xr:uid="{2FBB2866-13DF-423D-8BAC-9BE883D6769E}"/>
    <cellStyle name="Normal 10 3 2 5 4 2 3" xfId="47891" xr:uid="{905B6F3E-8B39-4E49-9C1D-796D3B3413AB}"/>
    <cellStyle name="Normal 10 3 2 5 4 2 4" xfId="34241" xr:uid="{CE7E1BF4-6D60-49A4-98F5-6858FB5420A4}"/>
    <cellStyle name="Normal 10 3 2 5 4 2 5" xfId="20678" xr:uid="{F226E0E9-1C4F-457E-B576-4916E42D7D8A}"/>
    <cellStyle name="Normal 10 3 2 5 4 3" xfId="6751" xr:uid="{B01800E8-E196-4F4B-A3DF-D2BE183CAD65}"/>
    <cellStyle name="Normal 10 3 2 5 4 3 2" xfId="6752" xr:uid="{7E925145-03EA-44CC-A55A-FE79661DE709}"/>
    <cellStyle name="Normal 10 3 2 5 4 3 2 2" xfId="47894" xr:uid="{0A25A2D3-E4E9-4E85-B171-0256CB3BF995}"/>
    <cellStyle name="Normal 10 3 2 5 4 3 2 3" xfId="34244" xr:uid="{2A9D83D8-C46B-4C5E-9CA8-15C25D3394AC}"/>
    <cellStyle name="Normal 10 3 2 5 4 3 2 4" xfId="20681" xr:uid="{1AFE1E4F-6402-4CCD-ACA7-8BB014061B4A}"/>
    <cellStyle name="Normal 10 3 2 5 4 3 3" xfId="47893" xr:uid="{D04E18A4-13C0-493E-947D-F92110C0A942}"/>
    <cellStyle name="Normal 10 3 2 5 4 3 4" xfId="34243" xr:uid="{F93ED10E-8E3D-40F3-95DE-439F53D72264}"/>
    <cellStyle name="Normal 10 3 2 5 4 3 5" xfId="20680" xr:uid="{775BADED-F3B4-4338-B72A-0C0DAFE1C031}"/>
    <cellStyle name="Normal 10 3 2 5 4 4" xfId="6753" xr:uid="{C1BCB08A-6674-4395-B3D6-F0974668B6B0}"/>
    <cellStyle name="Normal 10 3 2 5 4 4 2" xfId="47895" xr:uid="{06D8427B-F10D-40B1-A730-E16C149E2E51}"/>
    <cellStyle name="Normal 10 3 2 5 4 4 3" xfId="34245" xr:uid="{63E8B784-4686-45F2-AE37-6568F3D8A387}"/>
    <cellStyle name="Normal 10 3 2 5 4 4 4" xfId="20682" xr:uid="{FF4233A9-842C-4CD5-9034-D544B7A1AC7C}"/>
    <cellStyle name="Normal 10 3 2 5 4 5" xfId="47890" xr:uid="{B8424B37-1D79-4609-8D2B-78F78BB645C3}"/>
    <cellStyle name="Normal 10 3 2 5 4 6" xfId="34240" xr:uid="{139FDF06-31FB-4271-BCCD-999BEC8555A6}"/>
    <cellStyle name="Normal 10 3 2 5 4 7" xfId="20677" xr:uid="{0054B1FF-8B99-46AF-8DAF-38D18B65DA0D}"/>
    <cellStyle name="Normal 10 3 2 5 5" xfId="6754" xr:uid="{05C7FE1B-2967-4AF4-9594-4D96A482BA62}"/>
    <cellStyle name="Normal 10 3 2 5 5 2" xfId="6755" xr:uid="{091D541D-40E3-4B86-8993-1D79ADE6F1BB}"/>
    <cellStyle name="Normal 10 3 2 5 5 2 2" xfId="6756" xr:uid="{871E2CCA-52C4-44EE-8763-34B3530B805C}"/>
    <cellStyle name="Normal 10 3 2 5 5 2 2 2" xfId="47898" xr:uid="{9B11D20A-2B8D-460C-B126-415E07C41F06}"/>
    <cellStyle name="Normal 10 3 2 5 5 2 2 3" xfId="34248" xr:uid="{C2AAD803-3771-40C0-9F13-6669BEE23180}"/>
    <cellStyle name="Normal 10 3 2 5 5 2 2 4" xfId="20685" xr:uid="{65CD9476-2189-498B-A5A6-F29E1B76E879}"/>
    <cellStyle name="Normal 10 3 2 5 5 2 3" xfId="47897" xr:uid="{BC2F04CC-027D-4FA0-9C88-C89CB29583FE}"/>
    <cellStyle name="Normal 10 3 2 5 5 2 4" xfId="34247" xr:uid="{6CE27961-5BF7-46BD-A7A9-F8E1052C5257}"/>
    <cellStyle name="Normal 10 3 2 5 5 2 5" xfId="20684" xr:uid="{653CCFC8-FE53-4C5A-A512-9AB7330F4871}"/>
    <cellStyle name="Normal 10 3 2 5 5 3" xfId="6757" xr:uid="{D9CC7EC0-7A30-4B0D-B406-8949AC674C6A}"/>
    <cellStyle name="Normal 10 3 2 5 5 3 2" xfId="6758" xr:uid="{2A1EFA55-6659-4186-8DE8-053281805747}"/>
    <cellStyle name="Normal 10 3 2 5 5 3 2 2" xfId="47900" xr:uid="{D1EC98EB-E3BD-4A3C-B810-5684A078B4F5}"/>
    <cellStyle name="Normal 10 3 2 5 5 3 2 3" xfId="34250" xr:uid="{58B16795-5A4F-470C-8F18-93EA8889CD59}"/>
    <cellStyle name="Normal 10 3 2 5 5 3 2 4" xfId="20687" xr:uid="{C4AD38E0-E666-4B9E-B957-219F9288D0A5}"/>
    <cellStyle name="Normal 10 3 2 5 5 3 3" xfId="47899" xr:uid="{C28FEC21-50EA-4E47-A7E7-BD82E97E2C47}"/>
    <cellStyle name="Normal 10 3 2 5 5 3 4" xfId="34249" xr:uid="{D1256009-2B8D-4739-96E1-8EB509893F3D}"/>
    <cellStyle name="Normal 10 3 2 5 5 3 5" xfId="20686" xr:uid="{C998C183-BE4B-4D8F-BF1E-471FB9AE9853}"/>
    <cellStyle name="Normal 10 3 2 5 5 4" xfId="6759" xr:uid="{D0DDA700-4591-4AD2-AFA6-D1BE74996435}"/>
    <cellStyle name="Normal 10 3 2 5 5 4 2" xfId="47901" xr:uid="{62B0429B-565B-4945-B134-3DE6A74CCD4A}"/>
    <cellStyle name="Normal 10 3 2 5 5 4 3" xfId="34251" xr:uid="{7CF96026-EF83-4451-A808-B6403B0CE992}"/>
    <cellStyle name="Normal 10 3 2 5 5 4 4" xfId="20688" xr:uid="{48E351C9-9794-4336-A845-00363D855ED0}"/>
    <cellStyle name="Normal 10 3 2 5 5 5" xfId="47896" xr:uid="{36BC98F1-CC61-4A70-B5C9-DEC16F0FB65E}"/>
    <cellStyle name="Normal 10 3 2 5 5 6" xfId="34246" xr:uid="{DEA0DBD3-1A58-4516-83D4-FBBC3DEDAA2A}"/>
    <cellStyle name="Normal 10 3 2 5 5 7" xfId="20683" xr:uid="{8C14FE69-A858-4BAD-B101-6127D378BC42}"/>
    <cellStyle name="Normal 10 3 2 5 6" xfId="6760" xr:uid="{D693BA89-5F36-48C4-8682-55B19B18C7FC}"/>
    <cellStyle name="Normal 10 3 2 5 6 2" xfId="6761" xr:uid="{4F5BB26B-00CE-4E9D-A331-401FD7D96784}"/>
    <cellStyle name="Normal 10 3 2 5 6 2 2" xfId="47903" xr:uid="{6EDDFEE3-51E0-4070-9BD4-EF119310E379}"/>
    <cellStyle name="Normal 10 3 2 5 6 2 3" xfId="34253" xr:uid="{A92BABFE-2977-4DCF-A1B4-96C5D3804722}"/>
    <cellStyle name="Normal 10 3 2 5 6 2 4" xfId="20690" xr:uid="{EFD9E64D-07FE-4EF9-869C-6ED3E39DF386}"/>
    <cellStyle name="Normal 10 3 2 5 6 3" xfId="47902" xr:uid="{579C3C21-1620-4515-A7EA-87F9C22E6C00}"/>
    <cellStyle name="Normal 10 3 2 5 6 4" xfId="34252" xr:uid="{0B0BBDBE-8B74-46F0-B5FA-5694BB7F6367}"/>
    <cellStyle name="Normal 10 3 2 5 6 5" xfId="20689" xr:uid="{3D761F9A-9737-4FD3-86BE-A4D303F9EC51}"/>
    <cellStyle name="Normal 10 3 2 5 7" xfId="6762" xr:uid="{FDF11AF4-42C8-4808-ABB2-B70C72DE9889}"/>
    <cellStyle name="Normal 10 3 2 5 7 2" xfId="6763" xr:uid="{6D9E9FD7-787B-45F5-8A72-6AC669BFD4B7}"/>
    <cellStyle name="Normal 10 3 2 5 7 2 2" xfId="47905" xr:uid="{E7B45B1A-06B7-41C7-B905-E587FB195861}"/>
    <cellStyle name="Normal 10 3 2 5 7 2 3" xfId="34255" xr:uid="{A04984F7-A3CF-4A63-AB9D-BCCFFD0CA426}"/>
    <cellStyle name="Normal 10 3 2 5 7 2 4" xfId="20692" xr:uid="{F5E3A27E-C4B9-43F2-AEC3-AD991797FEE4}"/>
    <cellStyle name="Normal 10 3 2 5 7 3" xfId="47904" xr:uid="{6A175C86-E206-47FA-98A6-B3949A8FF060}"/>
    <cellStyle name="Normal 10 3 2 5 7 4" xfId="34254" xr:uid="{E55C74A3-5281-474C-AA24-9DB1609C358A}"/>
    <cellStyle name="Normal 10 3 2 5 7 5" xfId="20691" xr:uid="{2CD21A3F-4A82-4354-B690-B24878C16D6D}"/>
    <cellStyle name="Normal 10 3 2 5 8" xfId="6764" xr:uid="{C3F33A31-7E8D-4755-91D0-ED5292366645}"/>
    <cellStyle name="Normal 10 3 2 5 8 2" xfId="47906" xr:uid="{8D203019-0BEB-4CEB-8234-A3AAD77B97F7}"/>
    <cellStyle name="Normal 10 3 2 5 8 3" xfId="34256" xr:uid="{6956378D-719F-41AA-8D8F-EBA3C3E5D87E}"/>
    <cellStyle name="Normal 10 3 2 5 8 4" xfId="20693" xr:uid="{5F4FE9D4-DC90-4FE9-8305-D06F7A10F3DF}"/>
    <cellStyle name="Normal 10 3 2 5 9" xfId="47871" xr:uid="{B2DB73D5-CA7A-4545-A5B2-6F18623B5BAC}"/>
    <cellStyle name="Normal 10 3 2 6" xfId="6765" xr:uid="{8A6F95C7-3646-4ACE-A91A-9BB90E731B63}"/>
    <cellStyle name="Normal 10 3 2 6 10" xfId="34257" xr:uid="{59699904-9065-4510-8904-7C01BFAFE39C}"/>
    <cellStyle name="Normal 10 3 2 6 11" xfId="20694" xr:uid="{EF7F5FDA-BAFA-4820-BB97-D687B306C5B0}"/>
    <cellStyle name="Normal 10 3 2 6 2" xfId="6766" xr:uid="{C124C22A-A679-4E68-8B2E-350E5A64CA43}"/>
    <cellStyle name="Normal 10 3 2 6 2 2" xfId="6767" xr:uid="{556A1034-5E69-452A-A1EE-2EB788C7E210}"/>
    <cellStyle name="Normal 10 3 2 6 2 2 2" xfId="6768" xr:uid="{AC9B4E21-C2AB-446F-B894-1968B22C818D}"/>
    <cellStyle name="Normal 10 3 2 6 2 2 2 2" xfId="6769" xr:uid="{81F295C5-42E1-4194-A7EF-981DC4C3A46B}"/>
    <cellStyle name="Normal 10 3 2 6 2 2 2 2 2" xfId="47911" xr:uid="{3330653A-9613-473F-8F95-5661F75F4DBF}"/>
    <cellStyle name="Normal 10 3 2 6 2 2 2 2 3" xfId="34261" xr:uid="{D4910530-8D99-48EA-B829-688EBF085F35}"/>
    <cellStyle name="Normal 10 3 2 6 2 2 2 2 4" xfId="20698" xr:uid="{E29D06DF-63E4-47B7-82D3-423A576AFED9}"/>
    <cellStyle name="Normal 10 3 2 6 2 2 2 3" xfId="47910" xr:uid="{BD65AAE8-9AA3-4A88-8DF9-7166A744FDC5}"/>
    <cellStyle name="Normal 10 3 2 6 2 2 2 4" xfId="34260" xr:uid="{CC8B9C5F-84B9-4142-805C-2DA2B5F24FEE}"/>
    <cellStyle name="Normal 10 3 2 6 2 2 2 5" xfId="20697" xr:uid="{88010FE5-2FE6-47F4-AD3B-AF2F0F822289}"/>
    <cellStyle name="Normal 10 3 2 6 2 2 3" xfId="6770" xr:uid="{2DEFE466-88AF-4E4C-A483-F8BE107F272B}"/>
    <cellStyle name="Normal 10 3 2 6 2 2 3 2" xfId="6771" xr:uid="{09B7B9B7-3500-4F31-89EF-511B4A2E31D0}"/>
    <cellStyle name="Normal 10 3 2 6 2 2 3 2 2" xfId="47913" xr:uid="{2A348D74-A496-4D65-9524-16055EB306E6}"/>
    <cellStyle name="Normal 10 3 2 6 2 2 3 2 3" xfId="34263" xr:uid="{966EE178-1016-460D-A08E-10E1D9FC5706}"/>
    <cellStyle name="Normal 10 3 2 6 2 2 3 2 4" xfId="20700" xr:uid="{6F0893C8-B00C-4D92-A314-DBC72D252C9D}"/>
    <cellStyle name="Normal 10 3 2 6 2 2 3 3" xfId="47912" xr:uid="{93B56C21-1601-4376-A2D8-F651821C191D}"/>
    <cellStyle name="Normal 10 3 2 6 2 2 3 4" xfId="34262" xr:uid="{46A2E6EC-650F-4040-8EF8-C26F22AEB080}"/>
    <cellStyle name="Normal 10 3 2 6 2 2 3 5" xfId="20699" xr:uid="{67D6A86E-0714-413B-A005-80C87F54D021}"/>
    <cellStyle name="Normal 10 3 2 6 2 2 4" xfId="6772" xr:uid="{41145B4C-140C-497D-8D01-5D1D60B42439}"/>
    <cellStyle name="Normal 10 3 2 6 2 2 4 2" xfId="47914" xr:uid="{4FADC7AB-74DE-4319-A06B-63E8220DF030}"/>
    <cellStyle name="Normal 10 3 2 6 2 2 4 3" xfId="34264" xr:uid="{AF021185-2F4F-4CB4-92C7-4D6F8D964C03}"/>
    <cellStyle name="Normal 10 3 2 6 2 2 4 4" xfId="20701" xr:uid="{25835145-F1A1-40CE-B6A5-FA379CA57060}"/>
    <cellStyle name="Normal 10 3 2 6 2 2 5" xfId="47909" xr:uid="{105E1521-7B3F-4B2E-BD42-E24A70740607}"/>
    <cellStyle name="Normal 10 3 2 6 2 2 6" xfId="34259" xr:uid="{811E099D-B114-4AF8-93CA-08D0D655BC36}"/>
    <cellStyle name="Normal 10 3 2 6 2 2 7" xfId="20696" xr:uid="{B878BC66-AE62-4F73-96BF-23E98CBB10BA}"/>
    <cellStyle name="Normal 10 3 2 6 2 3" xfId="6773" xr:uid="{384CCD26-5B8F-4CDC-AC18-98963AAA9E18}"/>
    <cellStyle name="Normal 10 3 2 6 2 3 2" xfId="6774" xr:uid="{225BF092-21AB-4780-87E8-E8F60705E5AD}"/>
    <cellStyle name="Normal 10 3 2 6 2 3 2 2" xfId="47916" xr:uid="{A4CF550D-F282-461F-91F6-81849E811FDF}"/>
    <cellStyle name="Normal 10 3 2 6 2 3 2 3" xfId="34266" xr:uid="{65603B1A-8BFF-47D3-AF31-BDC962934AC6}"/>
    <cellStyle name="Normal 10 3 2 6 2 3 2 4" xfId="20703" xr:uid="{D69C407B-B8E5-4D76-945A-F342E9CD2C5E}"/>
    <cellStyle name="Normal 10 3 2 6 2 3 3" xfId="47915" xr:uid="{E02C95C6-E562-4CF5-BCEF-C52DA6857293}"/>
    <cellStyle name="Normal 10 3 2 6 2 3 4" xfId="34265" xr:uid="{7B7AADA7-8DE3-4A12-ADD5-1B500046A9FA}"/>
    <cellStyle name="Normal 10 3 2 6 2 3 5" xfId="20702" xr:uid="{4E41F063-4E8D-4D80-88BB-4EC901478F4E}"/>
    <cellStyle name="Normal 10 3 2 6 2 4" xfId="6775" xr:uid="{C8C7B74E-FFCF-44C2-9748-8DDC555C6902}"/>
    <cellStyle name="Normal 10 3 2 6 2 4 2" xfId="6776" xr:uid="{1EB46CF4-7BCD-4036-93D7-1F5ECEC5ADCD}"/>
    <cellStyle name="Normal 10 3 2 6 2 4 2 2" xfId="47918" xr:uid="{6F37D0A6-3F28-4BB8-8C7F-A4BDCB0DA3D1}"/>
    <cellStyle name="Normal 10 3 2 6 2 4 2 3" xfId="34268" xr:uid="{F9086235-04D6-4D8F-B5B3-548F271728C4}"/>
    <cellStyle name="Normal 10 3 2 6 2 4 2 4" xfId="20705" xr:uid="{FD5A0284-5E67-467B-8B78-21B87EABD6C9}"/>
    <cellStyle name="Normal 10 3 2 6 2 4 3" xfId="47917" xr:uid="{897E3579-F0BA-43C0-8CDC-BACF89F415D6}"/>
    <cellStyle name="Normal 10 3 2 6 2 4 4" xfId="34267" xr:uid="{7F2D454B-F443-413C-B1BF-0BAADE990201}"/>
    <cellStyle name="Normal 10 3 2 6 2 4 5" xfId="20704" xr:uid="{E8EB0C0C-4CF9-4566-A2FD-4403A3CD6F15}"/>
    <cellStyle name="Normal 10 3 2 6 2 5" xfId="6777" xr:uid="{5E62C488-CABA-4D43-BBEA-8D043D4209A7}"/>
    <cellStyle name="Normal 10 3 2 6 2 5 2" xfId="47919" xr:uid="{20E7BC14-F6B2-4467-B21C-151350362D05}"/>
    <cellStyle name="Normal 10 3 2 6 2 5 3" xfId="34269" xr:uid="{D1DD2BB4-CE14-4A7D-992C-A3F8B5CCFE96}"/>
    <cellStyle name="Normal 10 3 2 6 2 5 4" xfId="20706" xr:uid="{E9D83284-EB1E-45B2-B7AC-90891EA6A750}"/>
    <cellStyle name="Normal 10 3 2 6 2 6" xfId="47908" xr:uid="{4F94B645-D0F8-4D20-9572-D659EC7BB259}"/>
    <cellStyle name="Normal 10 3 2 6 2 7" xfId="34258" xr:uid="{4C9E1695-B7DA-478D-9FA2-9763B51A4470}"/>
    <cellStyle name="Normal 10 3 2 6 2 8" xfId="20695" xr:uid="{8F287CA8-CDF6-45DD-B1AB-F8E7797246FE}"/>
    <cellStyle name="Normal 10 3 2 6 3" xfId="6778" xr:uid="{22543EE6-9939-45E8-BBF8-22C952A94BC8}"/>
    <cellStyle name="Normal 10 3 2 6 3 2" xfId="6779" xr:uid="{8A7071BF-9BDC-488B-B32A-82DC04F7B19A}"/>
    <cellStyle name="Normal 10 3 2 6 3 2 2" xfId="6780" xr:uid="{6FB03AB4-D5DD-4F02-B13E-9A1753CFA480}"/>
    <cellStyle name="Normal 10 3 2 6 3 2 2 2" xfId="47922" xr:uid="{D558A3E7-61F4-4AB8-9936-CE6FE9137000}"/>
    <cellStyle name="Normal 10 3 2 6 3 2 2 3" xfId="34272" xr:uid="{EB326603-9ACA-4289-9DB7-C4F1A1F6FC42}"/>
    <cellStyle name="Normal 10 3 2 6 3 2 2 4" xfId="20709" xr:uid="{2E133059-8953-47F9-8B09-3E7C5AC71F7F}"/>
    <cellStyle name="Normal 10 3 2 6 3 2 3" xfId="47921" xr:uid="{96677BA2-76B8-4670-ABD7-9A16EA588851}"/>
    <cellStyle name="Normal 10 3 2 6 3 2 4" xfId="34271" xr:uid="{45E06787-8696-4F24-BEB1-FB92F20DCE80}"/>
    <cellStyle name="Normal 10 3 2 6 3 2 5" xfId="20708" xr:uid="{03262AF1-F64B-4B7E-BB10-177B179B8C10}"/>
    <cellStyle name="Normal 10 3 2 6 3 3" xfId="6781" xr:uid="{4D09083F-DF03-427F-A7A0-8AACA383EC47}"/>
    <cellStyle name="Normal 10 3 2 6 3 3 2" xfId="6782" xr:uid="{A1C8B296-AD84-4AC8-9799-AAEAB6187F52}"/>
    <cellStyle name="Normal 10 3 2 6 3 3 2 2" xfId="47924" xr:uid="{E4DC4814-8A7B-40C3-A858-89C23F523284}"/>
    <cellStyle name="Normal 10 3 2 6 3 3 2 3" xfId="34274" xr:uid="{9971F429-ADAB-4F0C-9756-881F13B722D6}"/>
    <cellStyle name="Normal 10 3 2 6 3 3 2 4" xfId="20711" xr:uid="{3934D456-EABF-410E-A0DA-5912A3214B33}"/>
    <cellStyle name="Normal 10 3 2 6 3 3 3" xfId="47923" xr:uid="{9E9C5FD0-7565-4DAB-8516-C0A6C801D63E}"/>
    <cellStyle name="Normal 10 3 2 6 3 3 4" xfId="34273" xr:uid="{0E5FC2C7-E0D4-4D0F-8A6B-DFB559606BDF}"/>
    <cellStyle name="Normal 10 3 2 6 3 3 5" xfId="20710" xr:uid="{137EED7B-F1B6-4DD9-BE77-DE5C33C37C94}"/>
    <cellStyle name="Normal 10 3 2 6 3 4" xfId="6783" xr:uid="{1212BF0F-FBBB-4118-9CBE-8AC67989BACD}"/>
    <cellStyle name="Normal 10 3 2 6 3 4 2" xfId="47925" xr:uid="{D2D680B4-60AB-4396-906F-BEC02D48701E}"/>
    <cellStyle name="Normal 10 3 2 6 3 4 3" xfId="34275" xr:uid="{0B2D0E17-5F9C-4590-B386-0292C6EC277C}"/>
    <cellStyle name="Normal 10 3 2 6 3 4 4" xfId="20712" xr:uid="{03D5D67F-184B-4139-A038-A02B0FF9B39F}"/>
    <cellStyle name="Normal 10 3 2 6 3 5" xfId="47920" xr:uid="{8E43C75E-6972-47AE-BF49-48C3C58090CC}"/>
    <cellStyle name="Normal 10 3 2 6 3 6" xfId="34270" xr:uid="{882CC477-BE46-4FA7-A47F-AF871D5C6256}"/>
    <cellStyle name="Normal 10 3 2 6 3 7" xfId="20707" xr:uid="{0E89ED66-6A84-41EB-84BE-3C72D4024A3A}"/>
    <cellStyle name="Normal 10 3 2 6 4" xfId="6784" xr:uid="{289C05AE-2459-4077-9D5D-DB9A39DFFA26}"/>
    <cellStyle name="Normal 10 3 2 6 4 2" xfId="6785" xr:uid="{FC472373-658E-4C7D-B55E-63DA8EC50069}"/>
    <cellStyle name="Normal 10 3 2 6 4 2 2" xfId="6786" xr:uid="{159B4707-005D-45CB-911C-90A4C00E7C3F}"/>
    <cellStyle name="Normal 10 3 2 6 4 2 2 2" xfId="47928" xr:uid="{C63DD7C3-0D98-4FA5-BB28-75FCF98B2DC5}"/>
    <cellStyle name="Normal 10 3 2 6 4 2 2 3" xfId="34278" xr:uid="{7BD80782-4154-45DF-9B74-BA09EEC9D30A}"/>
    <cellStyle name="Normal 10 3 2 6 4 2 2 4" xfId="20715" xr:uid="{1C49E228-51A2-4CCF-9D67-F7420FA98DE5}"/>
    <cellStyle name="Normal 10 3 2 6 4 2 3" xfId="47927" xr:uid="{65F64BD5-426A-4749-A502-9726EF185936}"/>
    <cellStyle name="Normal 10 3 2 6 4 2 4" xfId="34277" xr:uid="{12AD1422-F320-4206-A0B9-CA08D697B90D}"/>
    <cellStyle name="Normal 10 3 2 6 4 2 5" xfId="20714" xr:uid="{597ABB6F-EFF7-462E-A4FF-57BEBBFAE514}"/>
    <cellStyle name="Normal 10 3 2 6 4 3" xfId="6787" xr:uid="{F49DF3D8-8F35-491B-9207-4853E5AF9392}"/>
    <cellStyle name="Normal 10 3 2 6 4 3 2" xfId="6788" xr:uid="{5E705961-FBF6-4C8C-A58D-699C3F6BF414}"/>
    <cellStyle name="Normal 10 3 2 6 4 3 2 2" xfId="47930" xr:uid="{37357A8F-EE27-4F57-9493-E806A2D9E478}"/>
    <cellStyle name="Normal 10 3 2 6 4 3 2 3" xfId="34280" xr:uid="{A5DE5483-BFE8-4206-A94B-BD68750F819A}"/>
    <cellStyle name="Normal 10 3 2 6 4 3 2 4" xfId="20717" xr:uid="{555A3461-3A1B-4157-B30C-EFDAB4931796}"/>
    <cellStyle name="Normal 10 3 2 6 4 3 3" xfId="47929" xr:uid="{9AEF1FDD-024E-46BB-A5D6-03EC602A6F03}"/>
    <cellStyle name="Normal 10 3 2 6 4 3 4" xfId="34279" xr:uid="{1726B1E8-6418-4A6E-AC0C-8BACD04D8BC0}"/>
    <cellStyle name="Normal 10 3 2 6 4 3 5" xfId="20716" xr:uid="{5A4733B6-D756-4896-BCE2-46D5D0C97CD6}"/>
    <cellStyle name="Normal 10 3 2 6 4 4" xfId="6789" xr:uid="{513A3DC4-7FD3-4D94-B0C2-A16D9856DEA5}"/>
    <cellStyle name="Normal 10 3 2 6 4 4 2" xfId="47931" xr:uid="{782D113A-1248-40C8-9235-B195B0E7D2A7}"/>
    <cellStyle name="Normal 10 3 2 6 4 4 3" xfId="34281" xr:uid="{9A0C4757-18FE-4343-A8CD-28D633DE79A7}"/>
    <cellStyle name="Normal 10 3 2 6 4 4 4" xfId="20718" xr:uid="{BCBA3389-FEEA-4B26-AF5C-017CC23C6CF7}"/>
    <cellStyle name="Normal 10 3 2 6 4 5" xfId="47926" xr:uid="{993FD0F3-F59F-4435-B80B-18FFD2AB7A10}"/>
    <cellStyle name="Normal 10 3 2 6 4 6" xfId="34276" xr:uid="{1D52B549-B977-48BE-A603-3FF57338E31F}"/>
    <cellStyle name="Normal 10 3 2 6 4 7" xfId="20713" xr:uid="{3CD9C8DD-BFE5-43EA-88CA-47DF72AC242F}"/>
    <cellStyle name="Normal 10 3 2 6 5" xfId="6790" xr:uid="{C85B86C9-0D3D-47CA-87C5-15FAA19826C6}"/>
    <cellStyle name="Normal 10 3 2 6 5 2" xfId="6791" xr:uid="{B9D56D8E-3A67-406C-99B9-2F810FEE05E8}"/>
    <cellStyle name="Normal 10 3 2 6 5 2 2" xfId="6792" xr:uid="{171BD40C-D195-48C1-ACEC-44CABE5BDE15}"/>
    <cellStyle name="Normal 10 3 2 6 5 2 2 2" xfId="47934" xr:uid="{C22A5F7B-6958-45CF-A08C-DA920CE446D7}"/>
    <cellStyle name="Normal 10 3 2 6 5 2 2 3" xfId="34284" xr:uid="{C9E118F5-CF4A-4359-BD0D-B97FFEAFC404}"/>
    <cellStyle name="Normal 10 3 2 6 5 2 2 4" xfId="20721" xr:uid="{238B8551-1D50-4C5F-96B9-FAEEE177E9C9}"/>
    <cellStyle name="Normal 10 3 2 6 5 2 3" xfId="47933" xr:uid="{07D2AB08-ABF9-4473-910E-FE03E7FF9326}"/>
    <cellStyle name="Normal 10 3 2 6 5 2 4" xfId="34283" xr:uid="{2C88B010-655D-48AE-8817-213A3C574293}"/>
    <cellStyle name="Normal 10 3 2 6 5 2 5" xfId="20720" xr:uid="{2C1D5B11-D9C5-41B6-BE4C-83BEB1C21493}"/>
    <cellStyle name="Normal 10 3 2 6 5 3" xfId="6793" xr:uid="{51238042-A745-42AF-8C4E-47C1E0807A8A}"/>
    <cellStyle name="Normal 10 3 2 6 5 3 2" xfId="6794" xr:uid="{74792680-F664-4AA2-92A5-8639E35F9B23}"/>
    <cellStyle name="Normal 10 3 2 6 5 3 2 2" xfId="47936" xr:uid="{B7534F72-A9E6-4F4F-9DF7-5A004B4D5397}"/>
    <cellStyle name="Normal 10 3 2 6 5 3 2 3" xfId="34286" xr:uid="{7FC17689-3C59-44F5-8A5F-9DF13767EF60}"/>
    <cellStyle name="Normal 10 3 2 6 5 3 2 4" xfId="20723" xr:uid="{A8D005BB-668B-4D70-A5AC-17EF1BEC02F9}"/>
    <cellStyle name="Normal 10 3 2 6 5 3 3" xfId="47935" xr:uid="{7F244D37-097F-4327-9778-1113FDE4A1F6}"/>
    <cellStyle name="Normal 10 3 2 6 5 3 4" xfId="34285" xr:uid="{40DD893D-DA79-403B-BFCE-F25A297FB0C3}"/>
    <cellStyle name="Normal 10 3 2 6 5 3 5" xfId="20722" xr:uid="{18F81DB3-D8EF-49F0-A72C-5FF0C977C4DC}"/>
    <cellStyle name="Normal 10 3 2 6 5 4" xfId="6795" xr:uid="{D6A45B03-4D40-4BE0-B5D8-F54696B0A49D}"/>
    <cellStyle name="Normal 10 3 2 6 5 4 2" xfId="47937" xr:uid="{20F59C0B-55C6-4571-AB36-3209002E1C9F}"/>
    <cellStyle name="Normal 10 3 2 6 5 4 3" xfId="34287" xr:uid="{7DF52C43-E64C-49F8-B7ED-F7CFBB339B12}"/>
    <cellStyle name="Normal 10 3 2 6 5 4 4" xfId="20724" xr:uid="{F2BBD11B-4592-45C2-9088-803324EDE490}"/>
    <cellStyle name="Normal 10 3 2 6 5 5" xfId="47932" xr:uid="{1C3BA82D-143F-4C64-97C9-95E31A0F0C47}"/>
    <cellStyle name="Normal 10 3 2 6 5 6" xfId="34282" xr:uid="{542790DA-48E1-4E98-9601-078196FF8B7C}"/>
    <cellStyle name="Normal 10 3 2 6 5 7" xfId="20719" xr:uid="{C754BFE2-103E-4DD2-B850-54EDCB9B414D}"/>
    <cellStyle name="Normal 10 3 2 6 6" xfId="6796" xr:uid="{71200492-C8B4-49C7-ABC0-3FB4F2897E4A}"/>
    <cellStyle name="Normal 10 3 2 6 6 2" xfId="6797" xr:uid="{71409C0E-23C2-4598-9F28-5C808BAF4FC2}"/>
    <cellStyle name="Normal 10 3 2 6 6 2 2" xfId="47939" xr:uid="{24F7CB6D-A000-41A5-80DD-052946FFE1E3}"/>
    <cellStyle name="Normal 10 3 2 6 6 2 3" xfId="34289" xr:uid="{B82D7FF8-B639-47F1-8FA8-E1E501BBB78B}"/>
    <cellStyle name="Normal 10 3 2 6 6 2 4" xfId="20726" xr:uid="{A43577FC-C732-4A68-A7E6-39226D5912B0}"/>
    <cellStyle name="Normal 10 3 2 6 6 3" xfId="47938" xr:uid="{3C35851D-91F5-411E-A11F-288A8F42DBB6}"/>
    <cellStyle name="Normal 10 3 2 6 6 4" xfId="34288" xr:uid="{894CA306-35FE-44AC-BBDA-535675D90B1F}"/>
    <cellStyle name="Normal 10 3 2 6 6 5" xfId="20725" xr:uid="{E4CD08CD-E8B3-4038-84CF-98A5633FF7C1}"/>
    <cellStyle name="Normal 10 3 2 6 7" xfId="6798" xr:uid="{EEACBA40-78BF-4939-9F3A-EE2F9FCF263F}"/>
    <cellStyle name="Normal 10 3 2 6 7 2" xfId="6799" xr:uid="{D65DF68B-884D-4A80-89D9-46BA9DD720DC}"/>
    <cellStyle name="Normal 10 3 2 6 7 2 2" xfId="47941" xr:uid="{29B6DC67-E683-4467-94D5-E9AE82FA03DA}"/>
    <cellStyle name="Normal 10 3 2 6 7 2 3" xfId="34291" xr:uid="{214EA050-8310-48A0-9F04-0AC008632E93}"/>
    <cellStyle name="Normal 10 3 2 6 7 2 4" xfId="20728" xr:uid="{F14D1185-1EB6-45DD-B7AA-AB5DF9071C01}"/>
    <cellStyle name="Normal 10 3 2 6 7 3" xfId="47940" xr:uid="{D51F2084-5549-4047-B214-525D866B519A}"/>
    <cellStyle name="Normal 10 3 2 6 7 4" xfId="34290" xr:uid="{46F3DE16-52F9-4D83-9B56-743B2759462D}"/>
    <cellStyle name="Normal 10 3 2 6 7 5" xfId="20727" xr:uid="{8F5ECE08-7020-494A-B8D9-60EC945E46BA}"/>
    <cellStyle name="Normal 10 3 2 6 8" xfId="6800" xr:uid="{AB7371CB-B9B9-4FF0-B0A8-7310919EFBFA}"/>
    <cellStyle name="Normal 10 3 2 6 8 2" xfId="47942" xr:uid="{B1B76247-3937-4BA4-863F-CB270AEE25CF}"/>
    <cellStyle name="Normal 10 3 2 6 8 3" xfId="34292" xr:uid="{0D3F7EF4-9137-4310-8397-690327E7DAB7}"/>
    <cellStyle name="Normal 10 3 2 6 8 4" xfId="20729" xr:uid="{3AE404F2-F80B-4663-976B-0B23E0DA1036}"/>
    <cellStyle name="Normal 10 3 2 6 9" xfId="47907" xr:uid="{7C671B92-F371-4A0C-B9EB-C823AE144789}"/>
    <cellStyle name="Normal 10 3 2 7" xfId="6801" xr:uid="{FFE509EF-3C9E-42E5-87AE-FB0D25B828E8}"/>
    <cellStyle name="Normal 10 3 2 7 2" xfId="6802" xr:uid="{AA67E835-DC21-468E-B964-57D5CE409318}"/>
    <cellStyle name="Normal 10 3 2 7 2 2" xfId="6803" xr:uid="{0BD4E40A-02F1-4FF7-ACED-1456CDD4BB50}"/>
    <cellStyle name="Normal 10 3 2 7 2 2 2" xfId="6804" xr:uid="{51DBEADF-EA7D-465A-AFAB-19D9A115A920}"/>
    <cellStyle name="Normal 10 3 2 7 2 2 2 2" xfId="47946" xr:uid="{3B748B79-9782-48B6-8198-7D0824B88F9E}"/>
    <cellStyle name="Normal 10 3 2 7 2 2 2 3" xfId="34296" xr:uid="{15417BD4-563B-4E8B-B6C3-0AADE360EF40}"/>
    <cellStyle name="Normal 10 3 2 7 2 2 2 4" xfId="20733" xr:uid="{06B97AF2-3F7A-4E40-BC8D-5AB70219451B}"/>
    <cellStyle name="Normal 10 3 2 7 2 2 3" xfId="47945" xr:uid="{3633DEE1-9A48-482E-9664-5D10FEFD427F}"/>
    <cellStyle name="Normal 10 3 2 7 2 2 4" xfId="34295" xr:uid="{F08DC2D4-92DF-46F5-9DD6-D71CA150BDB3}"/>
    <cellStyle name="Normal 10 3 2 7 2 2 5" xfId="20732" xr:uid="{A1A69058-83A5-43AA-9E4C-54AF83E24948}"/>
    <cellStyle name="Normal 10 3 2 7 2 3" xfId="6805" xr:uid="{CB78C8DC-35F2-4975-A725-274CAA64C810}"/>
    <cellStyle name="Normal 10 3 2 7 2 3 2" xfId="6806" xr:uid="{4A7DE57A-4522-401C-93DB-24EAF9EDC342}"/>
    <cellStyle name="Normal 10 3 2 7 2 3 2 2" xfId="47948" xr:uid="{07184286-BA5C-4C67-A34B-DA53004DFC49}"/>
    <cellStyle name="Normal 10 3 2 7 2 3 2 3" xfId="34298" xr:uid="{5002916E-DD12-426A-A1EB-342A969D8EE8}"/>
    <cellStyle name="Normal 10 3 2 7 2 3 2 4" xfId="20735" xr:uid="{2D7D8FB2-8A22-4609-90F2-4DC1DC60F1E5}"/>
    <cellStyle name="Normal 10 3 2 7 2 3 3" xfId="47947" xr:uid="{E106DFCB-7D2E-4D45-BCDE-212FBB15869E}"/>
    <cellStyle name="Normal 10 3 2 7 2 3 4" xfId="34297" xr:uid="{11CDA322-767D-4E35-A1CA-DA00FA05B0CE}"/>
    <cellStyle name="Normal 10 3 2 7 2 3 5" xfId="20734" xr:uid="{E065ABEE-88B6-45EC-9FDD-0A6114B83364}"/>
    <cellStyle name="Normal 10 3 2 7 2 4" xfId="6807" xr:uid="{5E3F6E7E-09AE-4F0A-A634-484E6538D935}"/>
    <cellStyle name="Normal 10 3 2 7 2 4 2" xfId="47949" xr:uid="{AF39DB40-338A-4121-AAE2-A749057AEE53}"/>
    <cellStyle name="Normal 10 3 2 7 2 4 3" xfId="34299" xr:uid="{427F32C6-5893-46B3-98EC-4ABA514AD751}"/>
    <cellStyle name="Normal 10 3 2 7 2 4 4" xfId="20736" xr:uid="{514135F5-82AA-439C-AC63-2B68034707DD}"/>
    <cellStyle name="Normal 10 3 2 7 2 5" xfId="47944" xr:uid="{C3AF66F9-668D-4CDB-BFCA-37FADB07CA86}"/>
    <cellStyle name="Normal 10 3 2 7 2 6" xfId="34294" xr:uid="{A349FCD8-3ED4-4F2F-B812-9843D84B1B8F}"/>
    <cellStyle name="Normal 10 3 2 7 2 7" xfId="20731" xr:uid="{803B7987-33F1-444C-A1D0-166150EC5678}"/>
    <cellStyle name="Normal 10 3 2 7 3" xfId="6808" xr:uid="{8E7C2EEF-BE52-4EEA-8BF0-2E2CCB27ED68}"/>
    <cellStyle name="Normal 10 3 2 7 3 2" xfId="6809" xr:uid="{4C670C06-52A4-4206-8AFD-BD78DF56FF43}"/>
    <cellStyle name="Normal 10 3 2 7 3 2 2" xfId="6810" xr:uid="{5628917E-8D05-4E90-9ED2-D5830966FF2F}"/>
    <cellStyle name="Normal 10 3 2 7 3 2 2 2" xfId="47952" xr:uid="{B1960C82-7D6A-465D-867F-ED721BE796EC}"/>
    <cellStyle name="Normal 10 3 2 7 3 2 2 3" xfId="34302" xr:uid="{194D12F0-D8A2-4FA4-931F-A731907894D3}"/>
    <cellStyle name="Normal 10 3 2 7 3 2 2 4" xfId="20739" xr:uid="{20F8DBE9-BC1B-4197-B157-58AF16321F85}"/>
    <cellStyle name="Normal 10 3 2 7 3 2 3" xfId="47951" xr:uid="{750AD040-C37A-4307-B24B-00CE0B35790C}"/>
    <cellStyle name="Normal 10 3 2 7 3 2 4" xfId="34301" xr:uid="{25463E6B-3CD0-4449-9FD8-D933F0B355A2}"/>
    <cellStyle name="Normal 10 3 2 7 3 2 5" xfId="20738" xr:uid="{C105129E-934B-4466-B99F-6318B2F22945}"/>
    <cellStyle name="Normal 10 3 2 7 3 3" xfId="6811" xr:uid="{6864B4D3-251A-4D71-A81F-F82B90AB9773}"/>
    <cellStyle name="Normal 10 3 2 7 3 3 2" xfId="6812" xr:uid="{9AFE7D7F-CD4D-4121-8AAA-4B5F479F81A4}"/>
    <cellStyle name="Normal 10 3 2 7 3 3 2 2" xfId="47954" xr:uid="{8FF9CE7A-2AB6-4028-8521-45CF71D5E669}"/>
    <cellStyle name="Normal 10 3 2 7 3 3 2 3" xfId="34304" xr:uid="{E609AB34-C908-4A6C-B0A3-F40C12B3EC39}"/>
    <cellStyle name="Normal 10 3 2 7 3 3 2 4" xfId="20741" xr:uid="{3727A95F-F6C1-49DA-9EE4-286392DADD96}"/>
    <cellStyle name="Normal 10 3 2 7 3 3 3" xfId="47953" xr:uid="{ADED3F5D-3566-4791-997D-595E6ACC1D7B}"/>
    <cellStyle name="Normal 10 3 2 7 3 3 4" xfId="34303" xr:uid="{09653F18-0109-4E5F-B8B5-23A4D3A14285}"/>
    <cellStyle name="Normal 10 3 2 7 3 3 5" xfId="20740" xr:uid="{978F8309-D769-4699-9FB9-621B0D59DECB}"/>
    <cellStyle name="Normal 10 3 2 7 3 4" xfId="6813" xr:uid="{16B7939B-74FE-41FD-87F8-BD33E75B8D7B}"/>
    <cellStyle name="Normal 10 3 2 7 3 4 2" xfId="47955" xr:uid="{E1BA7740-AC58-4DF9-8991-8265D5ED3D4A}"/>
    <cellStyle name="Normal 10 3 2 7 3 4 3" xfId="34305" xr:uid="{42EE639E-4376-426D-AD6D-1972B197200D}"/>
    <cellStyle name="Normal 10 3 2 7 3 4 4" xfId="20742" xr:uid="{44E9DDE8-2498-4A86-BF39-26B47F6985F1}"/>
    <cellStyle name="Normal 10 3 2 7 3 5" xfId="47950" xr:uid="{D0BD37E1-8304-4A45-A43D-30EA670FF800}"/>
    <cellStyle name="Normal 10 3 2 7 3 6" xfId="34300" xr:uid="{44A059EE-F4FD-43B9-A0BD-3658A7D73137}"/>
    <cellStyle name="Normal 10 3 2 7 3 7" xfId="20737" xr:uid="{3C504D49-901E-43A6-A113-71DAF8408044}"/>
    <cellStyle name="Normal 10 3 2 7 4" xfId="6814" xr:uid="{B4B2785B-741D-4B75-BE26-238850A6332E}"/>
    <cellStyle name="Normal 10 3 2 7 4 2" xfId="6815" xr:uid="{DE7FE998-A253-461D-8DF1-D4AA60FA99A9}"/>
    <cellStyle name="Normal 10 3 2 7 4 2 2" xfId="47957" xr:uid="{63A8D99D-93D4-4996-9368-93CACFE4C3FA}"/>
    <cellStyle name="Normal 10 3 2 7 4 2 3" xfId="34307" xr:uid="{A0F4AA2E-9E87-4427-A736-35437A1E16BA}"/>
    <cellStyle name="Normal 10 3 2 7 4 2 4" xfId="20744" xr:uid="{D8D1AD3B-F22A-4994-A949-C6FBCF2819AC}"/>
    <cellStyle name="Normal 10 3 2 7 4 3" xfId="47956" xr:uid="{8D55C99D-CB56-461C-B687-1B5D4297270F}"/>
    <cellStyle name="Normal 10 3 2 7 4 4" xfId="34306" xr:uid="{EC6F19D7-0ED1-49E5-9BC8-330A8CE38F2A}"/>
    <cellStyle name="Normal 10 3 2 7 4 5" xfId="20743" xr:uid="{D1C98BED-5BAD-42D4-801D-F79A00C4CAC6}"/>
    <cellStyle name="Normal 10 3 2 7 5" xfId="6816" xr:uid="{E3374C53-B753-426B-B951-1C127F185BBB}"/>
    <cellStyle name="Normal 10 3 2 7 5 2" xfId="6817" xr:uid="{CF3D731F-BD22-49E7-95BA-2C6F78C9F97D}"/>
    <cellStyle name="Normal 10 3 2 7 5 2 2" xfId="47959" xr:uid="{3DEAA558-4BC8-47DE-9DB9-3A7CEA7925D5}"/>
    <cellStyle name="Normal 10 3 2 7 5 2 3" xfId="34309" xr:uid="{56DE8CEF-9E46-4B56-A15F-868CE01E43D6}"/>
    <cellStyle name="Normal 10 3 2 7 5 2 4" xfId="20746" xr:uid="{CF5A3ED7-710D-4BCB-A280-B98C6B2ED6BC}"/>
    <cellStyle name="Normal 10 3 2 7 5 3" xfId="47958" xr:uid="{B33F4A11-1632-4063-858B-06678E3246E9}"/>
    <cellStyle name="Normal 10 3 2 7 5 4" xfId="34308" xr:uid="{84CAD7B0-2DBD-4BBA-B3B8-DEE9071FD252}"/>
    <cellStyle name="Normal 10 3 2 7 5 5" xfId="20745" xr:uid="{BB5B22FE-0DF3-4103-8908-C214A88F2B79}"/>
    <cellStyle name="Normal 10 3 2 7 6" xfId="6818" xr:uid="{2465225C-78A4-4305-956A-9436A6168F27}"/>
    <cellStyle name="Normal 10 3 2 7 6 2" xfId="47960" xr:uid="{FA51EC92-9D60-4490-84DC-E4775D527A33}"/>
    <cellStyle name="Normal 10 3 2 7 6 3" xfId="34310" xr:uid="{20637F06-9921-4C25-8188-25685098F180}"/>
    <cellStyle name="Normal 10 3 2 7 6 4" xfId="20747" xr:uid="{F5520059-9E1D-4EC0-970B-F4AE07073DDC}"/>
    <cellStyle name="Normal 10 3 2 7 7" xfId="47943" xr:uid="{757A52E7-73FF-477D-BBF5-75C01E1B9360}"/>
    <cellStyle name="Normal 10 3 2 7 8" xfId="34293" xr:uid="{D143E01E-5101-40BC-81DF-AB4DFCBADB37}"/>
    <cellStyle name="Normal 10 3 2 7 9" xfId="20730" xr:uid="{DD3F7C52-6F78-4234-817A-A6785E9D9C5E}"/>
    <cellStyle name="Normal 10 3 2 8" xfId="6819" xr:uid="{C7BB5575-73E2-4E91-9F2B-D5634F0794B4}"/>
    <cellStyle name="Normal 10 3 2 8 2" xfId="6820" xr:uid="{DF8AB6D0-384C-4893-996A-F6611329252B}"/>
    <cellStyle name="Normal 10 3 2 8 2 2" xfId="6821" xr:uid="{CE4BA86E-766B-4DF3-8D65-328C937E41B1}"/>
    <cellStyle name="Normal 10 3 2 8 2 2 2" xfId="6822" xr:uid="{40968263-ED8C-4B3A-B3F2-2C304DCD3257}"/>
    <cellStyle name="Normal 10 3 2 8 2 2 2 2" xfId="47964" xr:uid="{E5967CDF-9880-4597-8262-0A7D790DACCC}"/>
    <cellStyle name="Normal 10 3 2 8 2 2 2 3" xfId="34314" xr:uid="{097F0503-3C13-4296-9055-09E4BA14020E}"/>
    <cellStyle name="Normal 10 3 2 8 2 2 2 4" xfId="20751" xr:uid="{ECC73671-1B6A-413F-9177-F9E04F86F563}"/>
    <cellStyle name="Normal 10 3 2 8 2 2 3" xfId="47963" xr:uid="{19F2627C-3866-41C8-A7A6-686D0CE9F322}"/>
    <cellStyle name="Normal 10 3 2 8 2 2 4" xfId="34313" xr:uid="{E99A9D1A-8345-4FC3-8105-102CF2B0632D}"/>
    <cellStyle name="Normal 10 3 2 8 2 2 5" xfId="20750" xr:uid="{F54EF8D7-D9D0-47D0-BA05-FCF31D667F99}"/>
    <cellStyle name="Normal 10 3 2 8 2 3" xfId="6823" xr:uid="{2A7D4C43-B4B2-4AB1-93B3-B94DEAA3B59C}"/>
    <cellStyle name="Normal 10 3 2 8 2 3 2" xfId="6824" xr:uid="{C1F55739-0F5A-4D7F-8AB6-78532C8FDE35}"/>
    <cellStyle name="Normal 10 3 2 8 2 3 2 2" xfId="47966" xr:uid="{4B085D27-347E-49B1-AE79-69796F5FF915}"/>
    <cellStyle name="Normal 10 3 2 8 2 3 2 3" xfId="34316" xr:uid="{BC231202-EA9B-4E0A-864C-E3FBE87F273A}"/>
    <cellStyle name="Normal 10 3 2 8 2 3 2 4" xfId="20753" xr:uid="{BB202833-4A63-47BB-A674-0C0194DA7FC5}"/>
    <cellStyle name="Normal 10 3 2 8 2 3 3" xfId="47965" xr:uid="{D2ABE8C9-E367-40C0-A039-778905B6E716}"/>
    <cellStyle name="Normal 10 3 2 8 2 3 4" xfId="34315" xr:uid="{50F85C79-2D1D-464B-A4E8-6300EFAFAB1E}"/>
    <cellStyle name="Normal 10 3 2 8 2 3 5" xfId="20752" xr:uid="{B8F2CE67-F739-4D56-8736-DB6117774FC2}"/>
    <cellStyle name="Normal 10 3 2 8 2 4" xfId="6825" xr:uid="{84EF4E8B-F62C-4ABC-B4E0-51BCB646D32E}"/>
    <cellStyle name="Normal 10 3 2 8 2 4 2" xfId="47967" xr:uid="{ECFAA27F-388D-422F-AE5D-634A17DD82EF}"/>
    <cellStyle name="Normal 10 3 2 8 2 4 3" xfId="34317" xr:uid="{600B6DCA-EF1A-476E-A6D5-F452E9DD862B}"/>
    <cellStyle name="Normal 10 3 2 8 2 4 4" xfId="20754" xr:uid="{4C930AF7-C2D9-4B57-A28A-E8A270B11561}"/>
    <cellStyle name="Normal 10 3 2 8 2 5" xfId="47962" xr:uid="{1DCBB70E-5996-4E55-BE71-1982C87F0420}"/>
    <cellStyle name="Normal 10 3 2 8 2 6" xfId="34312" xr:uid="{1B573D35-4EC3-4D93-BB30-444ECD9A1FB3}"/>
    <cellStyle name="Normal 10 3 2 8 2 7" xfId="20749" xr:uid="{A3A57BD9-3580-45CD-9455-99BB13A0DFD9}"/>
    <cellStyle name="Normal 10 3 2 8 3" xfId="6826" xr:uid="{6051BF4A-4C5D-4963-A2F0-DC930C7D4568}"/>
    <cellStyle name="Normal 10 3 2 8 3 2" xfId="6827" xr:uid="{02CD9CAD-8C8A-4272-B72E-2D28E438DA0C}"/>
    <cellStyle name="Normal 10 3 2 8 3 2 2" xfId="6828" xr:uid="{41B8318B-9A3B-4CAF-873A-964C5277B4AC}"/>
    <cellStyle name="Normal 10 3 2 8 3 2 2 2" xfId="47970" xr:uid="{0B609168-1058-4AF6-9C56-E37F7A02DFA9}"/>
    <cellStyle name="Normal 10 3 2 8 3 2 2 3" xfId="34320" xr:uid="{956DF9BB-2A0C-41F6-A1A7-AA3EFC6A579A}"/>
    <cellStyle name="Normal 10 3 2 8 3 2 2 4" xfId="20757" xr:uid="{1D46F52D-019F-41D1-BD18-4C68BA5E3AA3}"/>
    <cellStyle name="Normal 10 3 2 8 3 2 3" xfId="47969" xr:uid="{34584898-4D7C-4120-9FCE-E8179EAF7AD1}"/>
    <cellStyle name="Normal 10 3 2 8 3 2 4" xfId="34319" xr:uid="{BCA54680-D4A6-4EA8-BAB9-AAA8D8DBC919}"/>
    <cellStyle name="Normal 10 3 2 8 3 2 5" xfId="20756" xr:uid="{4AF5BF1B-A719-47B1-B270-A5608E935D10}"/>
    <cellStyle name="Normal 10 3 2 8 3 3" xfId="6829" xr:uid="{2F096A64-ED9A-4917-81AE-528EEE4C0F6A}"/>
    <cellStyle name="Normal 10 3 2 8 3 3 2" xfId="6830" xr:uid="{F26DEC95-AAAE-471E-8D28-796C0A36D468}"/>
    <cellStyle name="Normal 10 3 2 8 3 3 2 2" xfId="47972" xr:uid="{CB38F60A-3343-4EFE-8189-C8E72A19806B}"/>
    <cellStyle name="Normal 10 3 2 8 3 3 2 3" xfId="34322" xr:uid="{970D741D-716F-4F4B-A7DB-A78A5EBF17C3}"/>
    <cellStyle name="Normal 10 3 2 8 3 3 2 4" xfId="20759" xr:uid="{B414D330-93B3-450D-B3D7-546B655EC5E3}"/>
    <cellStyle name="Normal 10 3 2 8 3 3 3" xfId="47971" xr:uid="{63BAEF25-535B-4EE1-91EF-D5371E5BC7E2}"/>
    <cellStyle name="Normal 10 3 2 8 3 3 4" xfId="34321" xr:uid="{07D20BE1-D4AA-45AA-BB01-287A3E1259CB}"/>
    <cellStyle name="Normal 10 3 2 8 3 3 5" xfId="20758" xr:uid="{2C8FB73B-596B-4998-9F1F-C485C4C2F738}"/>
    <cellStyle name="Normal 10 3 2 8 3 4" xfId="6831" xr:uid="{8DCAB897-D359-4F22-9797-712899F41919}"/>
    <cellStyle name="Normal 10 3 2 8 3 4 2" xfId="47973" xr:uid="{ABC98212-EA81-4B5A-8D21-0B5E78EBDBF4}"/>
    <cellStyle name="Normal 10 3 2 8 3 4 3" xfId="34323" xr:uid="{CDE3D560-1F0E-4AA3-A2EB-A904B21B685C}"/>
    <cellStyle name="Normal 10 3 2 8 3 4 4" xfId="20760" xr:uid="{ADA5267E-A73E-46C5-A622-DF1ABA6DC086}"/>
    <cellStyle name="Normal 10 3 2 8 3 5" xfId="47968" xr:uid="{FED8CABA-E7A7-4827-8411-87DF7985E0A0}"/>
    <cellStyle name="Normal 10 3 2 8 3 6" xfId="34318" xr:uid="{CADFEC7F-F904-4CAC-8A9B-55913C679963}"/>
    <cellStyle name="Normal 10 3 2 8 3 7" xfId="20755" xr:uid="{637E58F5-F370-4AB0-B34D-1130B4A4780B}"/>
    <cellStyle name="Normal 10 3 2 8 4" xfId="6832" xr:uid="{BB889F39-CD0A-4391-B6B8-F2F44CB3D9F2}"/>
    <cellStyle name="Normal 10 3 2 8 4 2" xfId="6833" xr:uid="{8E476E57-6584-4CD2-9DAD-8DDF37E0CDCD}"/>
    <cellStyle name="Normal 10 3 2 8 4 2 2" xfId="47975" xr:uid="{DEBA1E48-D60E-4351-A4FB-E3484404E217}"/>
    <cellStyle name="Normal 10 3 2 8 4 2 3" xfId="34325" xr:uid="{7359FE0D-C4CB-4E79-8F85-45CDCF363ADE}"/>
    <cellStyle name="Normal 10 3 2 8 4 2 4" xfId="20762" xr:uid="{9C41422E-C9FB-44A0-993A-9E954217DBDC}"/>
    <cellStyle name="Normal 10 3 2 8 4 3" xfId="47974" xr:uid="{6A7B8A5D-52C7-4B98-B760-85C6EED1F3F9}"/>
    <cellStyle name="Normal 10 3 2 8 4 4" xfId="34324" xr:uid="{C95C4397-E6FF-4D7E-80D7-D3DAEDA80734}"/>
    <cellStyle name="Normal 10 3 2 8 4 5" xfId="20761" xr:uid="{EEA6C596-2175-462D-B4B9-012ABE70D994}"/>
    <cellStyle name="Normal 10 3 2 8 5" xfId="6834" xr:uid="{0221136E-D793-43DA-8A9D-082D68A16148}"/>
    <cellStyle name="Normal 10 3 2 8 5 2" xfId="6835" xr:uid="{4087AED3-3596-4FF0-B1B4-4B785C03677D}"/>
    <cellStyle name="Normal 10 3 2 8 5 2 2" xfId="47977" xr:uid="{1F15755B-555B-482C-A009-564C5C3C7160}"/>
    <cellStyle name="Normal 10 3 2 8 5 2 3" xfId="34327" xr:uid="{C321A40B-904B-4EBA-945D-DE3D138CC7A2}"/>
    <cellStyle name="Normal 10 3 2 8 5 2 4" xfId="20764" xr:uid="{D89D088E-36FF-4CCF-8102-7DB9A9EBDF74}"/>
    <cellStyle name="Normal 10 3 2 8 5 3" xfId="47976" xr:uid="{CD97816F-A122-4A63-B09B-C7670FDD9A3C}"/>
    <cellStyle name="Normal 10 3 2 8 5 4" xfId="34326" xr:uid="{69FDCDFF-3E35-425F-8C18-16A3D7BB977B}"/>
    <cellStyle name="Normal 10 3 2 8 5 5" xfId="20763" xr:uid="{99440A4B-736B-4443-A384-C8BE607581EC}"/>
    <cellStyle name="Normal 10 3 2 8 6" xfId="6836" xr:uid="{598FFBED-5967-4A04-873E-BF57B3E6CD76}"/>
    <cellStyle name="Normal 10 3 2 8 6 2" xfId="47978" xr:uid="{12B734D6-FA81-476C-BAF1-694959C69159}"/>
    <cellStyle name="Normal 10 3 2 8 6 3" xfId="34328" xr:uid="{0ED6D82B-9EAA-4AF1-93D3-1F0DD3232AD0}"/>
    <cellStyle name="Normal 10 3 2 8 6 4" xfId="20765" xr:uid="{79EEF088-0A57-4A11-8401-659B6E67093C}"/>
    <cellStyle name="Normal 10 3 2 8 7" xfId="47961" xr:uid="{DD90BB25-B636-4A0E-9B3B-5EBE1BA81B93}"/>
    <cellStyle name="Normal 10 3 2 8 8" xfId="34311" xr:uid="{255A0B37-2744-42A4-81F9-D02FDB4C37B2}"/>
    <cellStyle name="Normal 10 3 2 8 9" xfId="20748" xr:uid="{DBB5B881-8915-4CAC-9BC4-CAECE91809E5}"/>
    <cellStyle name="Normal 10 3 2 9" xfId="6837" xr:uid="{C77EBA46-A541-4812-A48B-4932BC237620}"/>
    <cellStyle name="Normal 10 3 2 9 2" xfId="6838" xr:uid="{E820FEC4-3B3F-49B4-92BA-FA3339A50054}"/>
    <cellStyle name="Normal 10 3 2 9 2 2" xfId="6839" xr:uid="{AEE090EA-9714-428F-9F64-FA5B955192F7}"/>
    <cellStyle name="Normal 10 3 2 9 2 2 2" xfId="47981" xr:uid="{FA3114DD-F139-46CF-B3EB-195DB5243C09}"/>
    <cellStyle name="Normal 10 3 2 9 2 2 3" xfId="34331" xr:uid="{96CB4600-50A4-4A5F-86FE-4E9A90FCC391}"/>
    <cellStyle name="Normal 10 3 2 9 2 2 4" xfId="20768" xr:uid="{2591FDC8-28FA-47FB-8691-A2FDD2F43FBC}"/>
    <cellStyle name="Normal 10 3 2 9 2 3" xfId="47980" xr:uid="{C2FF8903-366E-431A-91C8-3AB0A41C0023}"/>
    <cellStyle name="Normal 10 3 2 9 2 4" xfId="34330" xr:uid="{D167BB3D-A0FE-476D-B65B-F444FF379638}"/>
    <cellStyle name="Normal 10 3 2 9 2 5" xfId="20767" xr:uid="{6F5D37A2-A9AC-423E-A84B-77CCC035A537}"/>
    <cellStyle name="Normal 10 3 2 9 3" xfId="6840" xr:uid="{E7AEA02E-C5B0-41C4-88B5-B20568944F44}"/>
    <cellStyle name="Normal 10 3 2 9 3 2" xfId="6841" xr:uid="{143E1A13-3C87-407D-8E6F-249F42BDFB81}"/>
    <cellStyle name="Normal 10 3 2 9 3 2 2" xfId="47983" xr:uid="{B171DBB1-181F-446C-ABB8-FEFC3B0EB303}"/>
    <cellStyle name="Normal 10 3 2 9 3 2 3" xfId="34333" xr:uid="{C5E0BED1-EA81-414D-BB76-DD9BA0541B84}"/>
    <cellStyle name="Normal 10 3 2 9 3 2 4" xfId="20770" xr:uid="{5FB669E1-B491-4DC7-8440-02D299A5A03E}"/>
    <cellStyle name="Normal 10 3 2 9 3 3" xfId="47982" xr:uid="{B01B8EBB-5BE4-4673-8890-B0EC6D1BCCAC}"/>
    <cellStyle name="Normal 10 3 2 9 3 4" xfId="34332" xr:uid="{312C981E-D7C6-40C0-84D2-D433E6143F5C}"/>
    <cellStyle name="Normal 10 3 2 9 3 5" xfId="20769" xr:uid="{4D79BE7D-4BD1-48E9-A5B9-D76FACDBD7AF}"/>
    <cellStyle name="Normal 10 3 2 9 4" xfId="6842" xr:uid="{1795DBF6-A5C6-4589-8B95-7AB95F477808}"/>
    <cellStyle name="Normal 10 3 2 9 4 2" xfId="47984" xr:uid="{6A4488E0-63AC-4F66-A2CA-AD330B780ACD}"/>
    <cellStyle name="Normal 10 3 2 9 4 3" xfId="34334" xr:uid="{6737AC49-CDCF-48C2-B543-55577BC8ADEE}"/>
    <cellStyle name="Normal 10 3 2 9 4 4" xfId="20771" xr:uid="{F4A1E4E6-907B-4604-BC53-0677EB509333}"/>
    <cellStyle name="Normal 10 3 2 9 5" xfId="47979" xr:uid="{4F4EE2F3-A45E-42F2-9470-9CE148708315}"/>
    <cellStyle name="Normal 10 3 2 9 6" xfId="34329" xr:uid="{EEF4825D-0F01-4607-81F1-99E2215CFEF6}"/>
    <cellStyle name="Normal 10 3 2 9 7" xfId="20766" xr:uid="{64AA2F5C-D611-4C7A-8307-2BBE1A5B1ACE}"/>
    <cellStyle name="Normal 10 3 3" xfId="47732" xr:uid="{A63B0479-17E6-4BCB-8193-AE7D0AE080CC}"/>
    <cellStyle name="Normal 10 3 4" xfId="34082" xr:uid="{26A0E809-D8E0-4264-842D-EC66EA4C1D94}"/>
    <cellStyle name="Normal 10 3 5" xfId="20519" xr:uid="{DAD3E4DB-CAF5-4CF4-887C-22519CF427EA}"/>
    <cellStyle name="Normal 10 30" xfId="6843" xr:uid="{882A1100-1F12-434A-8949-DEB8D74860CC}"/>
    <cellStyle name="Normal 10 30 2" xfId="6844" xr:uid="{83B6481D-5761-4DEF-8A4F-28A032D55224}"/>
    <cellStyle name="Normal 10 30 2 2" xfId="6845" xr:uid="{A380F381-7C57-4CED-804B-79CAB4A6698B}"/>
    <cellStyle name="Normal 10 30 2 2 2" xfId="47987" xr:uid="{9B6E4F01-D451-422E-A270-5AA47E8D667F}"/>
    <cellStyle name="Normal 10 30 2 2 3" xfId="34337" xr:uid="{EBAFECA5-78B8-4E50-9E02-E41D2E83F490}"/>
    <cellStyle name="Normal 10 30 2 2 4" xfId="20774" xr:uid="{332842E8-D8E4-4B96-9CE2-2C2D3C87918D}"/>
    <cellStyle name="Normal 10 30 2 3" xfId="47986" xr:uid="{2DFCFB99-8378-40E0-8365-CD61F3D7F862}"/>
    <cellStyle name="Normal 10 30 2 4" xfId="34336" xr:uid="{4C2DE25D-D61C-43C4-8EC4-597AB9E2D5B9}"/>
    <cellStyle name="Normal 10 30 2 5" xfId="20773" xr:uid="{A75E35D6-7419-4E74-880B-585E17181BD1}"/>
    <cellStyle name="Normal 10 30 3" xfId="6846" xr:uid="{D9A93EDE-9B7D-40E2-AB57-12EF8A9A5359}"/>
    <cellStyle name="Normal 10 30 3 2" xfId="6847" xr:uid="{1064A1DD-0A38-4C1F-B265-DFBECD936947}"/>
    <cellStyle name="Normal 10 30 3 2 2" xfId="47989" xr:uid="{700C5996-21EA-4C6D-8AF0-47FB28B6A4C6}"/>
    <cellStyle name="Normal 10 30 3 2 3" xfId="34339" xr:uid="{8C010C33-5A90-47CB-854F-8F74984383D4}"/>
    <cellStyle name="Normal 10 30 3 2 4" xfId="20776" xr:uid="{EF0ED7D7-9E3A-460F-BB72-26AC4858EB65}"/>
    <cellStyle name="Normal 10 30 3 3" xfId="47988" xr:uid="{A553AEDA-0D51-456B-B0E8-8BEA9999624E}"/>
    <cellStyle name="Normal 10 30 3 4" xfId="34338" xr:uid="{8EEB8C12-F24C-4349-8D10-862122102D4F}"/>
    <cellStyle name="Normal 10 30 3 5" xfId="20775" xr:uid="{F8D5DC78-487C-4042-939F-B0EF3DCAA8C1}"/>
    <cellStyle name="Normal 10 30 4" xfId="6848" xr:uid="{27E469AB-5350-4C50-AEA5-2C8665591221}"/>
    <cellStyle name="Normal 10 30 4 2" xfId="47990" xr:uid="{86D0925F-5869-474F-B409-67C85C61D259}"/>
    <cellStyle name="Normal 10 30 4 3" xfId="34340" xr:uid="{41FA3D6E-6A19-435C-8801-95D64FD2F264}"/>
    <cellStyle name="Normal 10 30 4 4" xfId="20777" xr:uid="{5A666224-AABC-4A7F-9CEF-9185020567EF}"/>
    <cellStyle name="Normal 10 30 5" xfId="47985" xr:uid="{6674FFC7-B532-4B10-958C-469C0D5E7AEF}"/>
    <cellStyle name="Normal 10 30 6" xfId="34335" xr:uid="{8639E3F8-44CD-46B6-8424-086EB773AD6E}"/>
    <cellStyle name="Normal 10 30 7" xfId="20772" xr:uid="{38CC986E-C41D-41F1-9E81-CB54B0ED6C2A}"/>
    <cellStyle name="Normal 10 31" xfId="6849" xr:uid="{61AF2082-EBA3-496D-98F1-A02A523AB500}"/>
    <cellStyle name="Normal 10 31 2" xfId="6850" xr:uid="{2F0153BD-94A0-4B55-974A-27C6BDC97DE7}"/>
    <cellStyle name="Normal 10 31 2 2" xfId="6851" xr:uid="{5490A05E-BAEA-4553-B73C-D6C17E1EB7D2}"/>
    <cellStyle name="Normal 10 31 2 2 2" xfId="47993" xr:uid="{4F99C688-48A4-43C7-BC93-ED1ACC5A94A5}"/>
    <cellStyle name="Normal 10 31 2 2 3" xfId="34343" xr:uid="{B9C191E0-1D87-4F0B-81D1-9C7F5CC8292F}"/>
    <cellStyle name="Normal 10 31 2 2 4" xfId="20780" xr:uid="{C35D9726-148F-4592-BDF9-CE1D06EAE7F5}"/>
    <cellStyle name="Normal 10 31 2 3" xfId="47992" xr:uid="{AB525726-E4F9-47F2-B4C7-E3BFA0DA28F1}"/>
    <cellStyle name="Normal 10 31 2 4" xfId="34342" xr:uid="{ADFB3F4D-F7EB-454D-BB64-19D2A23EFF33}"/>
    <cellStyle name="Normal 10 31 2 5" xfId="20779" xr:uid="{9DAE84D4-7005-4540-9E98-0645943B8DBC}"/>
    <cellStyle name="Normal 10 31 3" xfId="6852" xr:uid="{103D3DC6-62D1-45DD-818F-D0D128F5069C}"/>
    <cellStyle name="Normal 10 31 3 2" xfId="6853" xr:uid="{AEC87D7C-1983-4804-8876-CD77B1B8A070}"/>
    <cellStyle name="Normal 10 31 3 2 2" xfId="47995" xr:uid="{D9E4234E-48DE-4C1E-8793-AA46951C4DE3}"/>
    <cellStyle name="Normal 10 31 3 2 3" xfId="34345" xr:uid="{2EF688EE-45A1-43A4-BE3D-D8A18E52E75B}"/>
    <cellStyle name="Normal 10 31 3 2 4" xfId="20782" xr:uid="{ADCFA2A3-9AC3-451C-82F1-3398B397A6DE}"/>
    <cellStyle name="Normal 10 31 3 3" xfId="47994" xr:uid="{2765D29A-E8A1-4DD4-8EFC-D9FE6C5D740D}"/>
    <cellStyle name="Normal 10 31 3 4" xfId="34344" xr:uid="{DB35EC07-068B-4C6F-B3DA-A0DB0E74E482}"/>
    <cellStyle name="Normal 10 31 3 5" xfId="20781" xr:uid="{0365BAA5-1269-4B8C-ACFD-79CE8D9BB81C}"/>
    <cellStyle name="Normal 10 31 4" xfId="6854" xr:uid="{6D020F56-D9CE-4092-BA3E-BBA8812DB85C}"/>
    <cellStyle name="Normal 10 31 4 2" xfId="47996" xr:uid="{0F43167B-95C8-486E-8694-9BB5CFBEF22A}"/>
    <cellStyle name="Normal 10 31 4 3" xfId="34346" xr:uid="{32215375-AB1B-4C75-BC77-22805B1C6CB2}"/>
    <cellStyle name="Normal 10 31 4 4" xfId="20783" xr:uid="{F94574E1-BEE8-4960-B196-E55A88F795BB}"/>
    <cellStyle name="Normal 10 31 5" xfId="47991" xr:uid="{7DFC8DC7-A294-43FE-9EFB-D8127AFACDAD}"/>
    <cellStyle name="Normal 10 31 6" xfId="34341" xr:uid="{AF3E99E1-AD35-4942-8812-D937F6CF1B5A}"/>
    <cellStyle name="Normal 10 31 7" xfId="20778" xr:uid="{248D0051-D0F9-4C5F-9772-A02D9E6BEEE1}"/>
    <cellStyle name="Normal 10 32" xfId="6855" xr:uid="{C1600E6E-008E-41E9-BC3C-75BEB496F6E4}"/>
    <cellStyle name="Normal 10 32 2" xfId="6856" xr:uid="{A662FA8B-AF65-4DF8-83A6-59861E9A997D}"/>
    <cellStyle name="Normal 10 32 2 2" xfId="6857" xr:uid="{AFE3E79A-F75A-41E3-B35D-952426D0BF8A}"/>
    <cellStyle name="Normal 10 32 2 2 2" xfId="47999" xr:uid="{9125CECA-DD7C-4261-AD33-62DD8F01B477}"/>
    <cellStyle name="Normal 10 32 2 2 3" xfId="34349" xr:uid="{B1F09B02-F44A-43FA-B032-F874602AF377}"/>
    <cellStyle name="Normal 10 32 2 2 4" xfId="20786" xr:uid="{D4F5C7B0-7649-404E-A3E2-0A7A58EE1EA0}"/>
    <cellStyle name="Normal 10 32 2 3" xfId="47998" xr:uid="{BE257357-CC34-489D-8F46-A13F0A7C4BBD}"/>
    <cellStyle name="Normal 10 32 2 4" xfId="34348" xr:uid="{DC3B0745-6311-42E2-B98F-D281FB73A8F8}"/>
    <cellStyle name="Normal 10 32 2 5" xfId="20785" xr:uid="{48760584-E7EA-4FE1-A796-4331712D7A4E}"/>
    <cellStyle name="Normal 10 32 3" xfId="6858" xr:uid="{73E642FE-0F06-4E4B-8EC3-EC7B10B02D42}"/>
    <cellStyle name="Normal 10 32 3 2" xfId="6859" xr:uid="{AB4738E2-748A-4F12-9F05-65E17BE9DE5C}"/>
    <cellStyle name="Normal 10 32 3 2 2" xfId="48001" xr:uid="{64ADF109-A0F1-46A9-A133-78161F9DB486}"/>
    <cellStyle name="Normal 10 32 3 2 3" xfId="34351" xr:uid="{33C9949F-3AE0-4F28-87F9-37D2B5D6975B}"/>
    <cellStyle name="Normal 10 32 3 2 4" xfId="20788" xr:uid="{CEE11B3A-BE99-4E5B-8D73-743BAD8647EA}"/>
    <cellStyle name="Normal 10 32 3 3" xfId="48000" xr:uid="{68B4E6F7-F65F-44E4-85D9-74E7F4580B7F}"/>
    <cellStyle name="Normal 10 32 3 4" xfId="34350" xr:uid="{128EAE40-1BFF-423D-89C9-849C8CC5EBBC}"/>
    <cellStyle name="Normal 10 32 3 5" xfId="20787" xr:uid="{CAB8F78E-7E91-4CD7-8202-CEC7B2D98FF3}"/>
    <cellStyle name="Normal 10 32 4" xfId="6860" xr:uid="{7C30CC1C-D08D-4B52-A6CC-942CC238A966}"/>
    <cellStyle name="Normal 10 32 4 2" xfId="48002" xr:uid="{EA7FBEA3-290B-4C31-82D4-50E357124516}"/>
    <cellStyle name="Normal 10 32 4 3" xfId="34352" xr:uid="{EE044902-11CC-4C2B-AF9D-7A3C63E849EA}"/>
    <cellStyle name="Normal 10 32 4 4" xfId="20789" xr:uid="{1532FBA8-F4E4-46E9-A8AA-DB828E42FE7A}"/>
    <cellStyle name="Normal 10 32 5" xfId="47997" xr:uid="{95A55584-5FA3-4ECC-B010-02C467C44C8C}"/>
    <cellStyle name="Normal 10 32 6" xfId="34347" xr:uid="{04DC7B0E-3BDA-46B3-B70A-3D3CAAC78CCF}"/>
    <cellStyle name="Normal 10 32 7" xfId="20784" xr:uid="{D5524C13-23E5-4D37-B064-AB28E0452AD9}"/>
    <cellStyle name="Normal 10 33" xfId="6861" xr:uid="{CE622F78-C44C-49D6-858D-ADCEE1B58B90}"/>
    <cellStyle name="Normal 10 33 2" xfId="6862" xr:uid="{A639DF85-FE92-4511-9DE5-BEDD5FFCE43C}"/>
    <cellStyle name="Normal 10 33 2 2" xfId="6863" xr:uid="{E6FF5180-E441-4966-93D0-CF9B8025A786}"/>
    <cellStyle name="Normal 10 33 2 2 2" xfId="48005" xr:uid="{603B0F8B-19F5-42CF-BB20-D7C8E41595FD}"/>
    <cellStyle name="Normal 10 33 2 2 3" xfId="34355" xr:uid="{5BA725D6-E4DE-4C4A-96D2-B5F3928D7D89}"/>
    <cellStyle name="Normal 10 33 2 2 4" xfId="20792" xr:uid="{902E47F0-11E2-4301-8A7F-13ABCF832D27}"/>
    <cellStyle name="Normal 10 33 2 3" xfId="48004" xr:uid="{2462C87F-5760-4E90-8FE6-77FB88434AF8}"/>
    <cellStyle name="Normal 10 33 2 4" xfId="34354" xr:uid="{2531F26B-685D-459A-8DF1-8FCE55242A3C}"/>
    <cellStyle name="Normal 10 33 2 5" xfId="20791" xr:uid="{D00CD579-12A9-4199-8DB2-57A47D1A9F8A}"/>
    <cellStyle name="Normal 10 33 3" xfId="6864" xr:uid="{8D2E046E-11F7-43C6-A69B-E9349E6F45E5}"/>
    <cellStyle name="Normal 10 33 3 2" xfId="6865" xr:uid="{CEE56042-3C15-4CF3-AE27-1B5F1EB496A9}"/>
    <cellStyle name="Normal 10 33 3 2 2" xfId="48007" xr:uid="{8B604769-5AAD-4444-89F7-610398079A25}"/>
    <cellStyle name="Normal 10 33 3 2 3" xfId="34357" xr:uid="{1DEB3C94-FF3B-4F14-A849-C03547AD72F4}"/>
    <cellStyle name="Normal 10 33 3 2 4" xfId="20794" xr:uid="{D749ECD6-811B-4E18-B80B-EC60C5EE7A8D}"/>
    <cellStyle name="Normal 10 33 3 3" xfId="48006" xr:uid="{B7EE490E-1349-4F0C-9766-7890C0015DAF}"/>
    <cellStyle name="Normal 10 33 3 4" xfId="34356" xr:uid="{958ED7CA-8E70-484D-945E-8E83721D0679}"/>
    <cellStyle name="Normal 10 33 3 5" xfId="20793" xr:uid="{81B347C4-B897-41E8-A9C2-748E18D52DE3}"/>
    <cellStyle name="Normal 10 33 4" xfId="6866" xr:uid="{A1B4C1EC-D080-4514-A390-91614CDC193F}"/>
    <cellStyle name="Normal 10 33 4 2" xfId="48008" xr:uid="{3D4D2041-D20E-4148-B6D7-9BC6460D9F9E}"/>
    <cellStyle name="Normal 10 33 4 3" xfId="34358" xr:uid="{2A9D26C1-9136-40C9-B2F1-AB319CEB4000}"/>
    <cellStyle name="Normal 10 33 4 4" xfId="20795" xr:uid="{C9AF10A2-05D6-43E9-B272-088E84F81184}"/>
    <cellStyle name="Normal 10 33 5" xfId="48003" xr:uid="{E4B335C9-A931-4FD6-8421-C14DB5E6AAB9}"/>
    <cellStyle name="Normal 10 33 6" xfId="34353" xr:uid="{1AF8AA4A-CAFF-4240-A9C6-F2E866771F60}"/>
    <cellStyle name="Normal 10 33 7" xfId="20790" xr:uid="{A6519818-EC63-4750-9525-F9FCADBCA119}"/>
    <cellStyle name="Normal 10 34" xfId="6867" xr:uid="{731BAAC1-FC58-4269-9EF8-415DED304647}"/>
    <cellStyle name="Normal 10 34 2" xfId="6868" xr:uid="{409D8061-68F2-4A55-8FD3-EA266C6D35AD}"/>
    <cellStyle name="Normal 10 34 2 2" xfId="48010" xr:uid="{9FEB0AFE-E247-40B5-9E41-F1B5E48B32AA}"/>
    <cellStyle name="Normal 10 34 2 3" xfId="34360" xr:uid="{347506AD-DD79-4346-B83E-DEDEB9F5F610}"/>
    <cellStyle name="Normal 10 34 2 4" xfId="20797" xr:uid="{3D265A3C-CC0F-4FAF-AA6F-7E5CA3B0CC84}"/>
    <cellStyle name="Normal 10 34 3" xfId="48009" xr:uid="{6A4D82E3-71FD-4E7A-9F82-4965D43EF47D}"/>
    <cellStyle name="Normal 10 34 4" xfId="34359" xr:uid="{D45E0B74-C50E-49B0-A9F0-1A413915CF22}"/>
    <cellStyle name="Normal 10 34 5" xfId="20796" xr:uid="{3DEA2A9B-C516-40E8-865F-F9AB28D22618}"/>
    <cellStyle name="Normal 10 35" xfId="6869" xr:uid="{3A676A4A-6C63-4E70-B739-597BBC451E62}"/>
    <cellStyle name="Normal 10 35 2" xfId="6870" xr:uid="{4C26E4E6-95F4-4425-87B4-A236774BAF09}"/>
    <cellStyle name="Normal 10 35 2 2" xfId="48012" xr:uid="{D9965E06-0935-4161-9B1D-01022AACA9D0}"/>
    <cellStyle name="Normal 10 35 2 3" xfId="34362" xr:uid="{13D94558-56A1-4F0B-BD93-660613E1BEA8}"/>
    <cellStyle name="Normal 10 35 2 4" xfId="20799" xr:uid="{C86F2F3A-72EC-4A58-824A-2D7D6EC02735}"/>
    <cellStyle name="Normal 10 35 3" xfId="48011" xr:uid="{BCB4B2F9-ED68-4D74-8B17-4A5334D85871}"/>
    <cellStyle name="Normal 10 35 4" xfId="34361" xr:uid="{B0E9926A-9078-42FE-9EF1-01060A975157}"/>
    <cellStyle name="Normal 10 35 5" xfId="20798" xr:uid="{5795D2EF-959A-44F9-9DB9-EFACCAC2FA67}"/>
    <cellStyle name="Normal 10 36" xfId="6871" xr:uid="{7827E33F-10BB-4D0B-B857-20D5AE5438B4}"/>
    <cellStyle name="Normal 10 36 2" xfId="48013" xr:uid="{89A473A1-B7DE-4532-AA06-6B7B7707E711}"/>
    <cellStyle name="Normal 10 36 3" xfId="34363" xr:uid="{950D8DBD-4483-470D-9B4C-D0DA580778CC}"/>
    <cellStyle name="Normal 10 36 4" xfId="20800" xr:uid="{F34DF6D6-4BF0-4AC3-920C-AA8C39FEE51A}"/>
    <cellStyle name="Normal 10 37" xfId="6872" xr:uid="{CE9AD6C8-50EB-469D-9871-AE3499B8017D}"/>
    <cellStyle name="Normal 10 37 2" xfId="48014" xr:uid="{4261A0E6-1D9B-42DB-82AC-489EE8F31266}"/>
    <cellStyle name="Normal 10 37 3" xfId="34364" xr:uid="{495EA455-89BB-4005-ABA8-6A0C1E2ED234}"/>
    <cellStyle name="Normal 10 37 4" xfId="20801" xr:uid="{421C6732-C762-474B-83F6-F417BBD2D155}"/>
    <cellStyle name="Normal 10 38" xfId="6873" xr:uid="{5E1F51C8-C3EF-4159-AF47-AA1091255459}"/>
    <cellStyle name="Normal 10 38 2" xfId="48015" xr:uid="{A4913072-301E-4B92-BCD1-CE6028111205}"/>
    <cellStyle name="Normal 10 38 3" xfId="34365" xr:uid="{1181FBBE-3BCD-4706-83C6-B0910CCF8017}"/>
    <cellStyle name="Normal 10 38 4" xfId="20802" xr:uid="{C4E40DA0-139F-4980-A0CA-2F58C0E3DD21}"/>
    <cellStyle name="Normal 10 39" xfId="41868" xr:uid="{0D9193EE-2631-4D02-9E5A-2A35F8BD4662}"/>
    <cellStyle name="Normal 10 4" xfId="6874" xr:uid="{B6D51948-3FA7-4067-B202-D2E440612BA8}"/>
    <cellStyle name="Normal 10 4 2" xfId="6875" xr:uid="{3B3373B4-8B2E-4025-A510-EA45DFD87A6A}"/>
    <cellStyle name="Normal 10 4 2 10" xfId="6876" xr:uid="{60A95CC5-D635-44EA-89F8-572BFEE38CD6}"/>
    <cellStyle name="Normal 10 4 2 10 2" xfId="6877" xr:uid="{3148EDF7-754F-4638-AB92-243257D07A81}"/>
    <cellStyle name="Normal 10 4 2 10 2 2" xfId="6878" xr:uid="{CF7E63C7-BADF-4E78-9612-DBFF011922AE}"/>
    <cellStyle name="Normal 10 4 2 10 2 2 2" xfId="48020" xr:uid="{3C153CBE-84F3-4E29-95CD-D9299A135835}"/>
    <cellStyle name="Normal 10 4 2 10 2 2 3" xfId="34370" xr:uid="{EE3EACDF-B0B9-4B33-A1FE-30F8CAC6BEBD}"/>
    <cellStyle name="Normal 10 4 2 10 2 2 4" xfId="20807" xr:uid="{0F91F0D8-BB31-40D0-9A46-241A19A0EE59}"/>
    <cellStyle name="Normal 10 4 2 10 2 3" xfId="48019" xr:uid="{43DD89FF-416A-4227-BD2F-C50285D1E288}"/>
    <cellStyle name="Normal 10 4 2 10 2 4" xfId="34369" xr:uid="{AFC7D541-C616-41FB-9D68-8857BDA8F23B}"/>
    <cellStyle name="Normal 10 4 2 10 2 5" xfId="20806" xr:uid="{78E70BE7-8793-47A6-B27F-78CF8DEA55F5}"/>
    <cellStyle name="Normal 10 4 2 10 3" xfId="6879" xr:uid="{03876BD3-BA68-47BA-9984-BAA6FA1D8B42}"/>
    <cellStyle name="Normal 10 4 2 10 3 2" xfId="6880" xr:uid="{E1DCD71D-F495-4D19-9964-861EA8C1F96D}"/>
    <cellStyle name="Normal 10 4 2 10 3 2 2" xfId="48022" xr:uid="{BF486C5E-193D-40A2-B926-8355D7E5710E}"/>
    <cellStyle name="Normal 10 4 2 10 3 2 3" xfId="34372" xr:uid="{B429D581-AB33-4DBE-B5BC-A2A4C707BD46}"/>
    <cellStyle name="Normal 10 4 2 10 3 2 4" xfId="20809" xr:uid="{39CC7137-309C-4E7D-8709-86D6C59B8C96}"/>
    <cellStyle name="Normal 10 4 2 10 3 3" xfId="48021" xr:uid="{DFC5C3CD-0C49-4B60-B158-DBEC1819D152}"/>
    <cellStyle name="Normal 10 4 2 10 3 4" xfId="34371" xr:uid="{3393E77C-EC67-4844-BC86-77A45B3DD2AF}"/>
    <cellStyle name="Normal 10 4 2 10 3 5" xfId="20808" xr:uid="{5EB07996-AFDE-4897-B866-186846EF142B}"/>
    <cellStyle name="Normal 10 4 2 10 4" xfId="6881" xr:uid="{5CC36299-46F3-4F6B-9747-F60D9D30F8CA}"/>
    <cellStyle name="Normal 10 4 2 10 4 2" xfId="48023" xr:uid="{C51C55F3-3757-4831-9810-E764E770BC91}"/>
    <cellStyle name="Normal 10 4 2 10 4 3" xfId="34373" xr:uid="{5CBD09D9-110C-446B-AA18-6EC1A683E2B9}"/>
    <cellStyle name="Normal 10 4 2 10 4 4" xfId="20810" xr:uid="{1553D586-DA06-43DC-A4DD-62380395487A}"/>
    <cellStyle name="Normal 10 4 2 10 5" xfId="48018" xr:uid="{C41EB966-36BD-4509-AC4D-811CFC999272}"/>
    <cellStyle name="Normal 10 4 2 10 6" xfId="34368" xr:uid="{11DB1D69-2945-4617-873B-280106C091A4}"/>
    <cellStyle name="Normal 10 4 2 10 7" xfId="20805" xr:uid="{C793864E-C937-4DBE-8E04-7E7A96AEF742}"/>
    <cellStyle name="Normal 10 4 2 11" xfId="6882" xr:uid="{A945742C-7155-41DF-B18B-A4B40BF14C1F}"/>
    <cellStyle name="Normal 10 4 2 11 2" xfId="6883" xr:uid="{EB181880-30EC-4EA4-B4E3-8F8F2AE9D215}"/>
    <cellStyle name="Normal 10 4 2 11 2 2" xfId="6884" xr:uid="{C3108412-5077-47DA-8F51-4A73A2478427}"/>
    <cellStyle name="Normal 10 4 2 11 2 2 2" xfId="48026" xr:uid="{27C6FC32-AB30-4012-9F18-A75760573F6D}"/>
    <cellStyle name="Normal 10 4 2 11 2 2 3" xfId="34376" xr:uid="{F13EE94A-0231-4104-B1FA-8D34A4120C74}"/>
    <cellStyle name="Normal 10 4 2 11 2 2 4" xfId="20813" xr:uid="{CBA17DF8-FB20-49FB-B595-AEAECFB9C9C0}"/>
    <cellStyle name="Normal 10 4 2 11 2 3" xfId="48025" xr:uid="{6E756A37-3120-401A-8D8D-438E6AE44645}"/>
    <cellStyle name="Normal 10 4 2 11 2 4" xfId="34375" xr:uid="{B3DCAF73-93EC-4768-929F-641056CCE105}"/>
    <cellStyle name="Normal 10 4 2 11 2 5" xfId="20812" xr:uid="{FAB2A0A6-8650-4DD0-995B-7CDC2352C287}"/>
    <cellStyle name="Normal 10 4 2 11 3" xfId="6885" xr:uid="{B7B6E301-895B-4CCB-88D3-6482B1AFB72E}"/>
    <cellStyle name="Normal 10 4 2 11 3 2" xfId="6886" xr:uid="{7287930F-D5E4-4888-939A-3D5FC1308533}"/>
    <cellStyle name="Normal 10 4 2 11 3 2 2" xfId="48028" xr:uid="{59766974-C909-4F80-8C40-B3F0E3B44F03}"/>
    <cellStyle name="Normal 10 4 2 11 3 2 3" xfId="34378" xr:uid="{BF315595-7DEF-4E54-8AFD-6EB19801F283}"/>
    <cellStyle name="Normal 10 4 2 11 3 2 4" xfId="20815" xr:uid="{D5A9F4D9-17CD-48AC-8D9E-7973D079158B}"/>
    <cellStyle name="Normal 10 4 2 11 3 3" xfId="48027" xr:uid="{44039939-6E25-4289-AE9C-22E3F0EF9943}"/>
    <cellStyle name="Normal 10 4 2 11 3 4" xfId="34377" xr:uid="{B987EBCD-330B-4C2F-BA11-4E75C99EA63F}"/>
    <cellStyle name="Normal 10 4 2 11 3 5" xfId="20814" xr:uid="{B1B7F985-5B27-4BF5-A069-6EB66463903A}"/>
    <cellStyle name="Normal 10 4 2 11 4" xfId="6887" xr:uid="{F85D4654-9E6E-40F8-9940-00A03E677344}"/>
    <cellStyle name="Normal 10 4 2 11 4 2" xfId="48029" xr:uid="{7912F517-4A3A-45FA-BF15-9C812A434FB4}"/>
    <cellStyle name="Normal 10 4 2 11 4 3" xfId="34379" xr:uid="{036C00B4-67EE-434F-8B8E-430DE635D982}"/>
    <cellStyle name="Normal 10 4 2 11 4 4" xfId="20816" xr:uid="{E8E75223-3B29-4963-9887-563DF1C4A97D}"/>
    <cellStyle name="Normal 10 4 2 11 5" xfId="48024" xr:uid="{D9B138BF-3983-4659-839C-BE50DA165CD8}"/>
    <cellStyle name="Normal 10 4 2 11 6" xfId="34374" xr:uid="{3FB4F322-564C-42DF-B678-4D94532D948D}"/>
    <cellStyle name="Normal 10 4 2 11 7" xfId="20811" xr:uid="{130052DF-0C49-4DF7-BC8D-06FFEDCA3EC2}"/>
    <cellStyle name="Normal 10 4 2 12" xfId="6888" xr:uid="{87376883-62BE-4F8D-BDF8-FAA67828D88D}"/>
    <cellStyle name="Normal 10 4 2 12 2" xfId="6889" xr:uid="{DA2F6C33-0259-49F4-A1C8-F7774149C00C}"/>
    <cellStyle name="Normal 10 4 2 12 2 2" xfId="6890" xr:uid="{B59AEE56-3082-48EF-BC3B-107DC65FC0C2}"/>
    <cellStyle name="Normal 10 4 2 12 2 2 2" xfId="48032" xr:uid="{0149C3CD-FFB0-45B3-9104-E4BB66A5BA01}"/>
    <cellStyle name="Normal 10 4 2 12 2 2 3" xfId="34382" xr:uid="{4F1ED642-3043-4651-9E29-F053975A8660}"/>
    <cellStyle name="Normal 10 4 2 12 2 2 4" xfId="20819" xr:uid="{5B0FCE32-BF7C-49C4-9FBE-4987F4F569AC}"/>
    <cellStyle name="Normal 10 4 2 12 2 3" xfId="48031" xr:uid="{71F51025-5B9D-47F3-BE83-877C911AEA32}"/>
    <cellStyle name="Normal 10 4 2 12 2 4" xfId="34381" xr:uid="{AC03AFBD-FB87-4FEC-8595-5B8F3F855349}"/>
    <cellStyle name="Normal 10 4 2 12 2 5" xfId="20818" xr:uid="{1A0537DB-D98D-4FF4-BD02-6A8FAC769721}"/>
    <cellStyle name="Normal 10 4 2 12 3" xfId="6891" xr:uid="{0E78230D-9E5F-42EA-917F-EA78408015DF}"/>
    <cellStyle name="Normal 10 4 2 12 3 2" xfId="6892" xr:uid="{025EB8EA-D5CB-421F-8BA4-DEC32827BAE7}"/>
    <cellStyle name="Normal 10 4 2 12 3 2 2" xfId="48034" xr:uid="{D9E3D4F5-D017-4E88-B77B-FDD43670C240}"/>
    <cellStyle name="Normal 10 4 2 12 3 2 3" xfId="34384" xr:uid="{D4A53A09-D304-4DF7-BA01-A47B94398ECD}"/>
    <cellStyle name="Normal 10 4 2 12 3 2 4" xfId="20821" xr:uid="{4E9FE10B-E779-41D5-A73C-D10C76F71C1D}"/>
    <cellStyle name="Normal 10 4 2 12 3 3" xfId="48033" xr:uid="{05E36373-D78E-4C8F-B260-8EE92855E79E}"/>
    <cellStyle name="Normal 10 4 2 12 3 4" xfId="34383" xr:uid="{F01E5CA1-3F7C-4C8C-AAE1-11AF70A13A8D}"/>
    <cellStyle name="Normal 10 4 2 12 3 5" xfId="20820" xr:uid="{2563D569-51EA-4B4E-B445-D29E2483663C}"/>
    <cellStyle name="Normal 10 4 2 12 4" xfId="6893" xr:uid="{66919622-C866-423F-9B10-CA3791B9AEE2}"/>
    <cellStyle name="Normal 10 4 2 12 4 2" xfId="48035" xr:uid="{2859829B-9BB5-46D9-8818-73BF07E5DE7E}"/>
    <cellStyle name="Normal 10 4 2 12 4 3" xfId="34385" xr:uid="{660918EE-4B73-4A4E-8313-949D533AB936}"/>
    <cellStyle name="Normal 10 4 2 12 4 4" xfId="20822" xr:uid="{AAF9C69B-246F-441D-AADC-3CEB666546F6}"/>
    <cellStyle name="Normal 10 4 2 12 5" xfId="48030" xr:uid="{D604EE16-7B33-4F3E-A510-D100E8E70A1A}"/>
    <cellStyle name="Normal 10 4 2 12 6" xfId="34380" xr:uid="{3C5E04F2-9081-4C1B-AF03-E10F0535232D}"/>
    <cellStyle name="Normal 10 4 2 12 7" xfId="20817" xr:uid="{8A09A67B-F577-4812-9C68-ADF13DDAC01E}"/>
    <cellStyle name="Normal 10 4 2 13" xfId="6894" xr:uid="{986E2C2A-EDC2-43BD-808A-D05E8A6F380D}"/>
    <cellStyle name="Normal 10 4 2 13 2" xfId="6895" xr:uid="{9815D62F-53F9-44E8-AB95-988CF47C85A1}"/>
    <cellStyle name="Normal 10 4 2 13 2 2" xfId="6896" xr:uid="{C18FB51A-9B1F-4BC5-8DD1-E8AC9317DC21}"/>
    <cellStyle name="Normal 10 4 2 13 2 2 2" xfId="48038" xr:uid="{3F74C750-F43A-4CD2-A6F0-4DB1A4DC1B45}"/>
    <cellStyle name="Normal 10 4 2 13 2 2 3" xfId="34388" xr:uid="{25EFBADA-75CF-4466-99F6-7D6531BE0A46}"/>
    <cellStyle name="Normal 10 4 2 13 2 2 4" xfId="20825" xr:uid="{27EA4FC0-B417-497E-93F7-BF254A081B38}"/>
    <cellStyle name="Normal 10 4 2 13 2 3" xfId="48037" xr:uid="{76F4538E-396F-4666-A646-5C9964BE987C}"/>
    <cellStyle name="Normal 10 4 2 13 2 4" xfId="34387" xr:uid="{B2A8A49A-F40D-430A-838E-D7E186FA8E01}"/>
    <cellStyle name="Normal 10 4 2 13 2 5" xfId="20824" xr:uid="{66CEE209-405C-4393-9434-4EDD0A2F6D04}"/>
    <cellStyle name="Normal 10 4 2 13 3" xfId="6897" xr:uid="{58D9EF0A-B746-4DCB-A2A1-3D8AB64C1091}"/>
    <cellStyle name="Normal 10 4 2 13 3 2" xfId="6898" xr:uid="{5618A0D3-5857-48CD-8355-941C2BFFC16E}"/>
    <cellStyle name="Normal 10 4 2 13 3 2 2" xfId="48040" xr:uid="{2E7A7449-9A6B-4BC9-8E15-C614542D69F3}"/>
    <cellStyle name="Normal 10 4 2 13 3 2 3" xfId="34390" xr:uid="{67A4576C-6946-4018-9D69-F799050C68D2}"/>
    <cellStyle name="Normal 10 4 2 13 3 2 4" xfId="20827" xr:uid="{822F7D8C-D01B-4C9F-B7AC-663D69FA4998}"/>
    <cellStyle name="Normal 10 4 2 13 3 3" xfId="48039" xr:uid="{0C9763CD-9ABF-45C4-97E7-1E519B81E562}"/>
    <cellStyle name="Normal 10 4 2 13 3 4" xfId="34389" xr:uid="{1924D749-5563-43C4-82D6-FA466EEA6F67}"/>
    <cellStyle name="Normal 10 4 2 13 3 5" xfId="20826" xr:uid="{4C5EA995-F65E-4ABA-AAD5-D1781960B50B}"/>
    <cellStyle name="Normal 10 4 2 13 4" xfId="6899" xr:uid="{E19E572A-D57D-4C3D-A67C-6A7782275996}"/>
    <cellStyle name="Normal 10 4 2 13 4 2" xfId="48041" xr:uid="{A21DECA9-5C4A-48EF-B692-F947BF80246E}"/>
    <cellStyle name="Normal 10 4 2 13 4 3" xfId="34391" xr:uid="{73695053-8064-4BF9-96FB-8F92D06B6D28}"/>
    <cellStyle name="Normal 10 4 2 13 4 4" xfId="20828" xr:uid="{5E1347FF-18C6-40A8-80E6-D31AFE6088CE}"/>
    <cellStyle name="Normal 10 4 2 13 5" xfId="48036" xr:uid="{62CE2DF9-F739-4765-8177-5ECE8100A30C}"/>
    <cellStyle name="Normal 10 4 2 13 6" xfId="34386" xr:uid="{933772A6-7FB7-47A8-A57C-88B28DD00493}"/>
    <cellStyle name="Normal 10 4 2 13 7" xfId="20823" xr:uid="{4CB7AE87-A7AC-4348-8E56-BE2FFB605B5E}"/>
    <cellStyle name="Normal 10 4 2 14" xfId="6900" xr:uid="{967530EF-CEA3-42F5-9F44-6E1E7BAD93E4}"/>
    <cellStyle name="Normal 10 4 2 14 2" xfId="6901" xr:uid="{2FD4BBD1-2F40-44CC-B911-1D8A6E27F7BC}"/>
    <cellStyle name="Normal 10 4 2 14 2 2" xfId="48043" xr:uid="{46FDC800-1426-46C8-B95F-EEC6E2F045C5}"/>
    <cellStyle name="Normal 10 4 2 14 2 3" xfId="34393" xr:uid="{545111EF-295A-4F43-B6EA-D41D0190A7F1}"/>
    <cellStyle name="Normal 10 4 2 14 2 4" xfId="20830" xr:uid="{616ABBB5-B2CF-4730-9201-94B3583385A9}"/>
    <cellStyle name="Normal 10 4 2 14 3" xfId="48042" xr:uid="{962FA472-96ED-4B01-994A-D92C62A89298}"/>
    <cellStyle name="Normal 10 4 2 14 4" xfId="34392" xr:uid="{6814EA0C-2672-425D-84B7-3C40D1D82FE2}"/>
    <cellStyle name="Normal 10 4 2 14 5" xfId="20829" xr:uid="{834C5D39-66A0-4ECD-A208-D0D202674537}"/>
    <cellStyle name="Normal 10 4 2 15" xfId="6902" xr:uid="{4E4BE14B-BC59-4BBC-B658-0940297A923B}"/>
    <cellStyle name="Normal 10 4 2 15 2" xfId="6903" xr:uid="{0AD0B588-7D87-495B-B449-D819C8D15A44}"/>
    <cellStyle name="Normal 10 4 2 15 2 2" xfId="48045" xr:uid="{0C7AD376-A0B0-46BE-93D5-3E7793896CCE}"/>
    <cellStyle name="Normal 10 4 2 15 2 3" xfId="34395" xr:uid="{EC4D7B2B-BADC-41B6-B411-E70CF39EAE68}"/>
    <cellStyle name="Normal 10 4 2 15 2 4" xfId="20832" xr:uid="{2B33C423-8CAD-487A-B1F5-C10B0E155765}"/>
    <cellStyle name="Normal 10 4 2 15 3" xfId="48044" xr:uid="{0D3CB440-06FD-4E57-8512-4808853C7FDF}"/>
    <cellStyle name="Normal 10 4 2 15 4" xfId="34394" xr:uid="{79521209-6186-4CFB-B613-E6ACA891FEC8}"/>
    <cellStyle name="Normal 10 4 2 15 5" xfId="20831" xr:uid="{BD67C181-D57A-4760-8987-7230F2808E93}"/>
    <cellStyle name="Normal 10 4 2 16" xfId="6904" xr:uid="{01005A8C-FC26-427A-88A3-9C011C928005}"/>
    <cellStyle name="Normal 10 4 2 16 2" xfId="48046" xr:uid="{D5727E4C-F860-4AFA-AB8D-C902AB3A47EF}"/>
    <cellStyle name="Normal 10 4 2 16 3" xfId="34396" xr:uid="{DC7312C0-7D72-4AC6-A603-47E23FD7E6A8}"/>
    <cellStyle name="Normal 10 4 2 16 4" xfId="20833" xr:uid="{3CADDB69-59BB-459D-9933-100AECA0EF73}"/>
    <cellStyle name="Normal 10 4 2 17" xfId="48017" xr:uid="{9CF09109-68EA-4E22-B46D-FA03CD5AFDE5}"/>
    <cellStyle name="Normal 10 4 2 18" xfId="34367" xr:uid="{7051E79A-C8AA-4428-9FA5-797AC656D2D4}"/>
    <cellStyle name="Normal 10 4 2 19" xfId="20804" xr:uid="{53AC174E-6F0F-4391-AA67-711A7852D077}"/>
    <cellStyle name="Normal 10 4 2 2" xfId="6905" xr:uid="{C647D86C-1D5F-4678-9AF6-F34DB75914FD}"/>
    <cellStyle name="Normal 10 4 2 2 10" xfId="34397" xr:uid="{6D25017F-5428-4520-A5F2-2A783DFE6AB5}"/>
    <cellStyle name="Normal 10 4 2 2 11" xfId="20834" xr:uid="{E16A688A-2A6C-4F8A-9E97-ECC8F50D2838}"/>
    <cellStyle name="Normal 10 4 2 2 2" xfId="6906" xr:uid="{4E74594D-1AF1-47A4-A430-557579242D07}"/>
    <cellStyle name="Normal 10 4 2 2 2 2" xfId="6907" xr:uid="{5F3401BE-4758-4F81-8F6F-A0ED6690CB16}"/>
    <cellStyle name="Normal 10 4 2 2 2 2 2" xfId="6908" xr:uid="{E978FD86-3D9C-4CAD-9820-6BA778372455}"/>
    <cellStyle name="Normal 10 4 2 2 2 2 2 2" xfId="6909" xr:uid="{7D40B9A4-189F-48AD-9301-B546EC78B8A5}"/>
    <cellStyle name="Normal 10 4 2 2 2 2 2 2 2" xfId="48051" xr:uid="{9A457997-5D8D-4D35-8EBD-85AEF36D4A41}"/>
    <cellStyle name="Normal 10 4 2 2 2 2 2 2 3" xfId="34401" xr:uid="{8C52B86D-C069-4672-85B9-74D278431C83}"/>
    <cellStyle name="Normal 10 4 2 2 2 2 2 2 4" xfId="20838" xr:uid="{732105A5-4839-43A2-8584-2AA47310F049}"/>
    <cellStyle name="Normal 10 4 2 2 2 2 2 3" xfId="48050" xr:uid="{0D80FF7B-DD68-47D2-A482-FD8FC4CC15F2}"/>
    <cellStyle name="Normal 10 4 2 2 2 2 2 4" xfId="34400" xr:uid="{31D49369-B4E7-4DC3-A8E5-69A754AB1D31}"/>
    <cellStyle name="Normal 10 4 2 2 2 2 2 5" xfId="20837" xr:uid="{54B303D3-669B-4C58-ABEA-74BA7DE7A490}"/>
    <cellStyle name="Normal 10 4 2 2 2 2 3" xfId="6910" xr:uid="{4906D0A3-154A-4AB6-A2DB-D13946EBB4FA}"/>
    <cellStyle name="Normal 10 4 2 2 2 2 3 2" xfId="6911" xr:uid="{28E893A4-1E03-4F23-8D43-24A68339237F}"/>
    <cellStyle name="Normal 10 4 2 2 2 2 3 2 2" xfId="48053" xr:uid="{15644ACC-B6FC-4DBD-AC7C-1569D082E136}"/>
    <cellStyle name="Normal 10 4 2 2 2 2 3 2 3" xfId="34403" xr:uid="{A6E69F75-3D06-4CD9-9FF3-8F31CFF1AB65}"/>
    <cellStyle name="Normal 10 4 2 2 2 2 3 2 4" xfId="20840" xr:uid="{499C3AE2-EE6B-4886-9509-488E15AABA01}"/>
    <cellStyle name="Normal 10 4 2 2 2 2 3 3" xfId="48052" xr:uid="{D5D2F642-21FE-467B-B3C3-ACA6485D4C77}"/>
    <cellStyle name="Normal 10 4 2 2 2 2 3 4" xfId="34402" xr:uid="{E10D8B0F-C0CF-4C98-9B85-E866755E6A9E}"/>
    <cellStyle name="Normal 10 4 2 2 2 2 3 5" xfId="20839" xr:uid="{33904456-5D70-476C-9E1A-D7D260B57926}"/>
    <cellStyle name="Normal 10 4 2 2 2 2 4" xfId="6912" xr:uid="{643BD7A3-C66E-4D5F-B9EA-030A5F70BF7C}"/>
    <cellStyle name="Normal 10 4 2 2 2 2 4 2" xfId="48054" xr:uid="{AC008AE9-C340-4771-ADE6-699ACDCAED17}"/>
    <cellStyle name="Normal 10 4 2 2 2 2 4 3" xfId="34404" xr:uid="{A5799C4A-33E9-4F00-A8BA-E27175102702}"/>
    <cellStyle name="Normal 10 4 2 2 2 2 4 4" xfId="20841" xr:uid="{4CE9B1E9-02AD-45A5-BDE1-B9D1A48E0188}"/>
    <cellStyle name="Normal 10 4 2 2 2 2 5" xfId="48049" xr:uid="{21EA110E-477E-4EB0-8F02-4B9F2EC9CCD6}"/>
    <cellStyle name="Normal 10 4 2 2 2 2 6" xfId="34399" xr:uid="{677847E4-D9EE-40DA-A558-78696D2F8361}"/>
    <cellStyle name="Normal 10 4 2 2 2 2 7" xfId="20836" xr:uid="{CD1F2C86-4F5D-411B-B743-E9B9933E747D}"/>
    <cellStyle name="Normal 10 4 2 2 2 3" xfId="6913" xr:uid="{F0E4ADDA-9101-440F-9002-ECC9D2BF8A02}"/>
    <cellStyle name="Normal 10 4 2 2 2 3 2" xfId="6914" xr:uid="{F83B376A-3004-4902-96CD-4C9F6E459DCC}"/>
    <cellStyle name="Normal 10 4 2 2 2 3 2 2" xfId="48056" xr:uid="{A0AD0470-CC56-4476-B1F8-21F3D7EBEC04}"/>
    <cellStyle name="Normal 10 4 2 2 2 3 2 3" xfId="34406" xr:uid="{2D5455C3-506A-4CCA-AB90-225AF0FF6575}"/>
    <cellStyle name="Normal 10 4 2 2 2 3 2 4" xfId="20843" xr:uid="{CD3395B3-6FC4-416A-AE2D-9DC5BF9F6CAD}"/>
    <cellStyle name="Normal 10 4 2 2 2 3 3" xfId="48055" xr:uid="{46485992-6782-4C7A-B654-18B14BBC94C2}"/>
    <cellStyle name="Normal 10 4 2 2 2 3 4" xfId="34405" xr:uid="{F04F3EDC-9400-4ABB-9D72-681672AD7405}"/>
    <cellStyle name="Normal 10 4 2 2 2 3 5" xfId="20842" xr:uid="{7890C105-472E-4C96-B95C-5F8BB9EF82BA}"/>
    <cellStyle name="Normal 10 4 2 2 2 4" xfId="6915" xr:uid="{61543B4B-D5F7-480F-BB73-873A9E493533}"/>
    <cellStyle name="Normal 10 4 2 2 2 4 2" xfId="6916" xr:uid="{3935AE04-C9DF-4810-9391-88C3C3C53F1D}"/>
    <cellStyle name="Normal 10 4 2 2 2 4 2 2" xfId="48058" xr:uid="{A2ED8FA0-2F3E-411B-8782-91DF7A51E565}"/>
    <cellStyle name="Normal 10 4 2 2 2 4 2 3" xfId="34408" xr:uid="{0638FE9B-2822-4403-A9A1-52191023286A}"/>
    <cellStyle name="Normal 10 4 2 2 2 4 2 4" xfId="20845" xr:uid="{793FF8D4-55BF-4156-8BD0-BFD722BE6946}"/>
    <cellStyle name="Normal 10 4 2 2 2 4 3" xfId="48057" xr:uid="{4A148747-43B7-40FE-8AD6-65363698C6FC}"/>
    <cellStyle name="Normal 10 4 2 2 2 4 4" xfId="34407" xr:uid="{92B32961-C6A5-449A-8224-6A7AC78AABCA}"/>
    <cellStyle name="Normal 10 4 2 2 2 4 5" xfId="20844" xr:uid="{294FFED7-9447-44F0-8217-FBCE1B28B7A1}"/>
    <cellStyle name="Normal 10 4 2 2 2 5" xfId="6917" xr:uid="{BEED968B-0A83-4DA8-958B-4AC51F6793D2}"/>
    <cellStyle name="Normal 10 4 2 2 2 5 2" xfId="48059" xr:uid="{F6636444-2C7D-4C88-9DD4-7ABA8DDEE1B0}"/>
    <cellStyle name="Normal 10 4 2 2 2 5 3" xfId="34409" xr:uid="{0E773458-F7AF-4ED0-89B3-1F6BAA6896C1}"/>
    <cellStyle name="Normal 10 4 2 2 2 5 4" xfId="20846" xr:uid="{362A089E-E227-4592-8418-0EA50ED909BD}"/>
    <cellStyle name="Normal 10 4 2 2 2 6" xfId="48048" xr:uid="{EEFB29D7-34F6-46D9-BAD0-50B80A68F66A}"/>
    <cellStyle name="Normal 10 4 2 2 2 7" xfId="34398" xr:uid="{49DD7BD6-4D83-4F52-8A30-F9F31D97F86E}"/>
    <cellStyle name="Normal 10 4 2 2 2 8" xfId="20835" xr:uid="{6E601211-5CE6-421A-921E-AB588E9CADBF}"/>
    <cellStyle name="Normal 10 4 2 2 3" xfId="6918" xr:uid="{5D0EC505-268D-4FD1-8947-599992346223}"/>
    <cellStyle name="Normal 10 4 2 2 3 2" xfId="6919" xr:uid="{C9A3AFA5-2C4C-4CA9-A6A0-1EC48DC88AFB}"/>
    <cellStyle name="Normal 10 4 2 2 3 2 2" xfId="6920" xr:uid="{1B3BA092-1534-4D1D-AA40-8EAB77D5C30B}"/>
    <cellStyle name="Normal 10 4 2 2 3 2 2 2" xfId="48062" xr:uid="{6E5BA301-E6E2-4E4D-BF71-C7EFB22481FC}"/>
    <cellStyle name="Normal 10 4 2 2 3 2 2 3" xfId="34412" xr:uid="{D5FFB35B-2BF8-4140-8650-4D0EA410E510}"/>
    <cellStyle name="Normal 10 4 2 2 3 2 2 4" xfId="20849" xr:uid="{AD612B1A-8333-48AC-AF23-2439BF3A31E0}"/>
    <cellStyle name="Normal 10 4 2 2 3 2 3" xfId="48061" xr:uid="{E60C98D0-76C8-45A7-8767-0378870AB3A9}"/>
    <cellStyle name="Normal 10 4 2 2 3 2 4" xfId="34411" xr:uid="{83548EDC-A3D7-486F-B3CE-67D3DBD81126}"/>
    <cellStyle name="Normal 10 4 2 2 3 2 5" xfId="20848" xr:uid="{87C7861C-B633-46C7-8500-7B20AC5A509D}"/>
    <cellStyle name="Normal 10 4 2 2 3 3" xfId="6921" xr:uid="{98E5FE97-A917-4C66-ACBC-1FF6F3A7DC50}"/>
    <cellStyle name="Normal 10 4 2 2 3 3 2" xfId="6922" xr:uid="{A573D228-B122-4F3B-A342-08740F0BB19C}"/>
    <cellStyle name="Normal 10 4 2 2 3 3 2 2" xfId="48064" xr:uid="{D92A06B8-56F7-4C14-9FE7-9A5BC08A6C51}"/>
    <cellStyle name="Normal 10 4 2 2 3 3 2 3" xfId="34414" xr:uid="{F5C6F983-DEC7-4C85-9E51-594E86D46B67}"/>
    <cellStyle name="Normal 10 4 2 2 3 3 2 4" xfId="20851" xr:uid="{3D126038-206E-477D-9650-8072E49EC36C}"/>
    <cellStyle name="Normal 10 4 2 2 3 3 3" xfId="48063" xr:uid="{8E166108-AA3A-40E5-9EC1-C2C540A6BBA2}"/>
    <cellStyle name="Normal 10 4 2 2 3 3 4" xfId="34413" xr:uid="{FC41EE44-A9D9-47B0-B11E-483BEA9B0E16}"/>
    <cellStyle name="Normal 10 4 2 2 3 3 5" xfId="20850" xr:uid="{60732760-AF6D-4FC4-A4FE-AAF2EF291769}"/>
    <cellStyle name="Normal 10 4 2 2 3 4" xfId="6923" xr:uid="{4B66DDE1-5983-48E8-9938-17AA5A212A2D}"/>
    <cellStyle name="Normal 10 4 2 2 3 4 2" xfId="48065" xr:uid="{2C344FC1-B3AD-41A6-8F45-327D9BABF9F8}"/>
    <cellStyle name="Normal 10 4 2 2 3 4 3" xfId="34415" xr:uid="{EA1515D6-5E83-4445-B47A-AEE6A21EF7B0}"/>
    <cellStyle name="Normal 10 4 2 2 3 4 4" xfId="20852" xr:uid="{1C5924CD-4AD5-49F1-9080-54594A46FD7F}"/>
    <cellStyle name="Normal 10 4 2 2 3 5" xfId="48060" xr:uid="{02057E55-668F-4FC2-A1B6-E3A7569F3601}"/>
    <cellStyle name="Normal 10 4 2 2 3 6" xfId="34410" xr:uid="{CF74261B-FA6A-4F91-8C75-10C6F49E9E80}"/>
    <cellStyle name="Normal 10 4 2 2 3 7" xfId="20847" xr:uid="{A4B914AD-0B31-4182-A0AF-E4A7506FDD97}"/>
    <cellStyle name="Normal 10 4 2 2 4" xfId="6924" xr:uid="{7C72240D-320D-4B16-9BA3-2BB70B8F8C23}"/>
    <cellStyle name="Normal 10 4 2 2 4 2" xfId="6925" xr:uid="{F22192C5-9369-4544-89CE-53A1FA13E1BE}"/>
    <cellStyle name="Normal 10 4 2 2 4 2 2" xfId="6926" xr:uid="{6F5C2FE9-0900-490D-9EA4-B3D0F902EB53}"/>
    <cellStyle name="Normal 10 4 2 2 4 2 2 2" xfId="48068" xr:uid="{55092D3C-0DB4-4250-A272-39638C8DBDA0}"/>
    <cellStyle name="Normal 10 4 2 2 4 2 2 3" xfId="34418" xr:uid="{142827E1-382E-4D5A-BA0F-A6FF2249025F}"/>
    <cellStyle name="Normal 10 4 2 2 4 2 2 4" xfId="20855" xr:uid="{EC3D8D13-519B-458B-B75E-6C174F3F9C89}"/>
    <cellStyle name="Normal 10 4 2 2 4 2 3" xfId="48067" xr:uid="{61BD55A8-54D7-451A-BE00-1B2CFC2E98EF}"/>
    <cellStyle name="Normal 10 4 2 2 4 2 4" xfId="34417" xr:uid="{3A49BAEF-89B2-425B-BDFE-F80C6B984842}"/>
    <cellStyle name="Normal 10 4 2 2 4 2 5" xfId="20854" xr:uid="{804783FE-5538-421E-9202-D282B0A9F560}"/>
    <cellStyle name="Normal 10 4 2 2 4 3" xfId="6927" xr:uid="{1ED4FB35-263C-4E9C-AF33-71385773AC62}"/>
    <cellStyle name="Normal 10 4 2 2 4 3 2" xfId="6928" xr:uid="{BED3CEAA-001C-4BC8-BB52-73BFA68E6C77}"/>
    <cellStyle name="Normal 10 4 2 2 4 3 2 2" xfId="48070" xr:uid="{6254E0D1-8B04-41D4-92DB-CFEC9260CFBF}"/>
    <cellStyle name="Normal 10 4 2 2 4 3 2 3" xfId="34420" xr:uid="{407263AD-E5D3-4325-A200-FF92675D817A}"/>
    <cellStyle name="Normal 10 4 2 2 4 3 2 4" xfId="20857" xr:uid="{4BFE8F99-F9BA-432C-BD1D-2991D00086C3}"/>
    <cellStyle name="Normal 10 4 2 2 4 3 3" xfId="48069" xr:uid="{37211244-87C6-4312-82D9-DDBA201128F5}"/>
    <cellStyle name="Normal 10 4 2 2 4 3 4" xfId="34419" xr:uid="{C827A72A-46DB-4131-9F05-DAD1D22FB811}"/>
    <cellStyle name="Normal 10 4 2 2 4 3 5" xfId="20856" xr:uid="{4E154824-6A43-4B5D-98EF-789373A2F86B}"/>
    <cellStyle name="Normal 10 4 2 2 4 4" xfId="6929" xr:uid="{609E2D7D-01CF-48CB-BEDD-D9169EFA943F}"/>
    <cellStyle name="Normal 10 4 2 2 4 4 2" xfId="48071" xr:uid="{E6EBC578-5F93-41E7-B4C5-950447A19883}"/>
    <cellStyle name="Normal 10 4 2 2 4 4 3" xfId="34421" xr:uid="{22D09AEA-80D2-4B5D-8DC1-5633DA299188}"/>
    <cellStyle name="Normal 10 4 2 2 4 4 4" xfId="20858" xr:uid="{F8AA62D5-3D0A-4FF9-BA5A-24EA82648DEA}"/>
    <cellStyle name="Normal 10 4 2 2 4 5" xfId="48066" xr:uid="{C4888319-DC94-4ED5-ADA1-4C463CAEE625}"/>
    <cellStyle name="Normal 10 4 2 2 4 6" xfId="34416" xr:uid="{D3135951-67E8-4A98-A68F-6421F9A724C9}"/>
    <cellStyle name="Normal 10 4 2 2 4 7" xfId="20853" xr:uid="{4CA405FD-8E0F-4705-B29E-0467356910E9}"/>
    <cellStyle name="Normal 10 4 2 2 5" xfId="6930" xr:uid="{4F7E4982-C448-4225-BF79-C691A0631991}"/>
    <cellStyle name="Normal 10 4 2 2 5 2" xfId="6931" xr:uid="{58783256-0768-465C-8A8B-1DADE887F985}"/>
    <cellStyle name="Normal 10 4 2 2 5 2 2" xfId="6932" xr:uid="{74DBFB29-539F-4EF0-BF3B-BFC5BBED02AE}"/>
    <cellStyle name="Normal 10 4 2 2 5 2 2 2" xfId="48074" xr:uid="{6E41385E-1977-4373-95EC-4ABA221AB2FC}"/>
    <cellStyle name="Normal 10 4 2 2 5 2 2 3" xfId="34424" xr:uid="{8E963966-F60E-4D25-BDC2-1880BB029F73}"/>
    <cellStyle name="Normal 10 4 2 2 5 2 2 4" xfId="20861" xr:uid="{9CE7324D-CF3A-41C4-989A-C979D003ABF2}"/>
    <cellStyle name="Normal 10 4 2 2 5 2 3" xfId="48073" xr:uid="{84E11109-F2F7-478F-914B-6261D87CE05B}"/>
    <cellStyle name="Normal 10 4 2 2 5 2 4" xfId="34423" xr:uid="{999A45E9-9CE4-48F3-A440-4C589FA9CF27}"/>
    <cellStyle name="Normal 10 4 2 2 5 2 5" xfId="20860" xr:uid="{48108C84-184F-40D2-A41E-36C3BAC3F2CC}"/>
    <cellStyle name="Normal 10 4 2 2 5 3" xfId="6933" xr:uid="{A67639D4-18B3-4AC5-8992-CC8D4DB6BB56}"/>
    <cellStyle name="Normal 10 4 2 2 5 3 2" xfId="6934" xr:uid="{FF42A352-5CF2-408D-9A57-59C2910BA4D6}"/>
    <cellStyle name="Normal 10 4 2 2 5 3 2 2" xfId="48076" xr:uid="{734E0EE2-37EC-45BC-A867-BA4F9E7FB13E}"/>
    <cellStyle name="Normal 10 4 2 2 5 3 2 3" xfId="34426" xr:uid="{C5DD5C5C-5899-4F14-88BE-6DAD1D22E3FF}"/>
    <cellStyle name="Normal 10 4 2 2 5 3 2 4" xfId="20863" xr:uid="{DC25075A-ADE5-499E-912D-062C2081BA5B}"/>
    <cellStyle name="Normal 10 4 2 2 5 3 3" xfId="48075" xr:uid="{14A4F8A9-9DF7-4FE9-8145-C63475633509}"/>
    <cellStyle name="Normal 10 4 2 2 5 3 4" xfId="34425" xr:uid="{17FDEB22-2852-4389-B264-123A84E1AA2E}"/>
    <cellStyle name="Normal 10 4 2 2 5 3 5" xfId="20862" xr:uid="{A06B4B67-7A56-4A0E-A69C-FE5873D84C0B}"/>
    <cellStyle name="Normal 10 4 2 2 5 4" xfId="6935" xr:uid="{123D5967-F988-462D-84BD-4FCC7405DBEA}"/>
    <cellStyle name="Normal 10 4 2 2 5 4 2" xfId="48077" xr:uid="{8DF4FE15-21E9-4216-B638-741D3FFE954D}"/>
    <cellStyle name="Normal 10 4 2 2 5 4 3" xfId="34427" xr:uid="{3E5DF695-6E8B-4781-B6CE-4FEB872025E4}"/>
    <cellStyle name="Normal 10 4 2 2 5 4 4" xfId="20864" xr:uid="{68C4E41B-15EC-4FF6-B40F-227D9E1668C5}"/>
    <cellStyle name="Normal 10 4 2 2 5 5" xfId="48072" xr:uid="{5880A599-2A26-4E7C-A592-230EB6C9A9F1}"/>
    <cellStyle name="Normal 10 4 2 2 5 6" xfId="34422" xr:uid="{437FB905-35FD-4584-BD80-1CA1FE51EF90}"/>
    <cellStyle name="Normal 10 4 2 2 5 7" xfId="20859" xr:uid="{B0E1D2E9-26C2-43F2-B8C5-CCBE5772D32A}"/>
    <cellStyle name="Normal 10 4 2 2 6" xfId="6936" xr:uid="{B1D268CC-1D55-4100-9128-D4A013DBAD45}"/>
    <cellStyle name="Normal 10 4 2 2 6 2" xfId="6937" xr:uid="{B8885189-800D-4A1A-976F-503DED08E443}"/>
    <cellStyle name="Normal 10 4 2 2 6 2 2" xfId="48079" xr:uid="{238E417E-7710-403D-B8AD-AA3BB8ED27AD}"/>
    <cellStyle name="Normal 10 4 2 2 6 2 3" xfId="34429" xr:uid="{F0585CA5-B369-412A-8DD1-C915CF0B800C}"/>
    <cellStyle name="Normal 10 4 2 2 6 2 4" xfId="20866" xr:uid="{53F431ED-C0DE-4E19-A9A4-3C8BD8FCD933}"/>
    <cellStyle name="Normal 10 4 2 2 6 3" xfId="48078" xr:uid="{130DEEC1-8817-4F4C-9CCB-607EFBB16C59}"/>
    <cellStyle name="Normal 10 4 2 2 6 4" xfId="34428" xr:uid="{E8B95F5D-45AB-4946-A07B-F0322E9E79C2}"/>
    <cellStyle name="Normal 10 4 2 2 6 5" xfId="20865" xr:uid="{30480089-0E5D-4D5F-9D95-E0978F6DF415}"/>
    <cellStyle name="Normal 10 4 2 2 7" xfId="6938" xr:uid="{4C027A16-7401-42FA-A827-08D405A51917}"/>
    <cellStyle name="Normal 10 4 2 2 7 2" xfId="6939" xr:uid="{A1ECD372-3DBB-45E5-A1DB-3DEA8185B2BD}"/>
    <cellStyle name="Normal 10 4 2 2 7 2 2" xfId="48081" xr:uid="{E94EB54A-E7F4-44EF-9DA6-8968730592BC}"/>
    <cellStyle name="Normal 10 4 2 2 7 2 3" xfId="34431" xr:uid="{7B89F488-6A00-4E01-B55D-2EB19390CC19}"/>
    <cellStyle name="Normal 10 4 2 2 7 2 4" xfId="20868" xr:uid="{18CD81AF-77AD-4432-8C3A-DC5B2B83E582}"/>
    <cellStyle name="Normal 10 4 2 2 7 3" xfId="48080" xr:uid="{1F55B4A1-C500-4DC7-B594-A215FE7D26E1}"/>
    <cellStyle name="Normal 10 4 2 2 7 4" xfId="34430" xr:uid="{18A0C9BD-3996-450E-BA73-365476E88511}"/>
    <cellStyle name="Normal 10 4 2 2 7 5" xfId="20867" xr:uid="{058E84C1-FD7F-48C3-8121-9C8F74A861DD}"/>
    <cellStyle name="Normal 10 4 2 2 8" xfId="6940" xr:uid="{C61A10C4-B740-4687-8527-021BB9D24B6F}"/>
    <cellStyle name="Normal 10 4 2 2 8 2" xfId="48082" xr:uid="{FC1954E9-8377-44A5-B462-6B00C586D726}"/>
    <cellStyle name="Normal 10 4 2 2 8 3" xfId="34432" xr:uid="{2FE04CAA-1C0A-48FF-B8C1-0BECED294706}"/>
    <cellStyle name="Normal 10 4 2 2 8 4" xfId="20869" xr:uid="{FE9D7F62-D54B-4515-AF16-2F20CEC20150}"/>
    <cellStyle name="Normal 10 4 2 2 9" xfId="48047" xr:uid="{87822953-A465-470C-87E6-BA001887D3E8}"/>
    <cellStyle name="Normal 10 4 2 3" xfId="6941" xr:uid="{A72C1C54-3C9F-4C28-B995-F0C6F66DBF9C}"/>
    <cellStyle name="Normal 10 4 2 3 10" xfId="34433" xr:uid="{F359CCE4-CEB9-4832-A651-AAAF64CC591A}"/>
    <cellStyle name="Normal 10 4 2 3 11" xfId="20870" xr:uid="{40E55480-154D-4A83-916A-0F71FEF2C32A}"/>
    <cellStyle name="Normal 10 4 2 3 2" xfId="6942" xr:uid="{CE0ED808-388C-4051-BCA8-E0CD4FCEE32C}"/>
    <cellStyle name="Normal 10 4 2 3 2 2" xfId="6943" xr:uid="{90CC5E6D-6FA1-4F2E-86BD-E4EFC8DE20B8}"/>
    <cellStyle name="Normal 10 4 2 3 2 2 2" xfId="6944" xr:uid="{6080ECE6-048F-4F91-B789-DEA8A22F72F7}"/>
    <cellStyle name="Normal 10 4 2 3 2 2 2 2" xfId="6945" xr:uid="{4CA43E20-F63D-4D9C-AC58-8922B242441F}"/>
    <cellStyle name="Normal 10 4 2 3 2 2 2 2 2" xfId="48087" xr:uid="{8A095EFD-1665-4E2E-BFE1-0FEDED30740A}"/>
    <cellStyle name="Normal 10 4 2 3 2 2 2 2 3" xfId="34437" xr:uid="{B24A9091-3AC5-45F1-9C63-6EEB7221FA41}"/>
    <cellStyle name="Normal 10 4 2 3 2 2 2 2 4" xfId="20874" xr:uid="{AA710F38-465F-452C-BAE5-D21083CD1BD4}"/>
    <cellStyle name="Normal 10 4 2 3 2 2 2 3" xfId="48086" xr:uid="{71080E2A-4C85-4A67-80F6-6A0E2897410E}"/>
    <cellStyle name="Normal 10 4 2 3 2 2 2 4" xfId="34436" xr:uid="{C9AAC32D-64DC-4555-B282-07ACD027050F}"/>
    <cellStyle name="Normal 10 4 2 3 2 2 2 5" xfId="20873" xr:uid="{5FCCE6FD-88CF-441C-BE3E-B8B70C96B22D}"/>
    <cellStyle name="Normal 10 4 2 3 2 2 3" xfId="6946" xr:uid="{7E508871-8182-4059-9EA1-B4A21D801FB0}"/>
    <cellStyle name="Normal 10 4 2 3 2 2 3 2" xfId="6947" xr:uid="{D3433A81-627F-48F3-A426-7109D0DD7F21}"/>
    <cellStyle name="Normal 10 4 2 3 2 2 3 2 2" xfId="48089" xr:uid="{A1B33D39-3D74-4E2B-93B9-69079514C074}"/>
    <cellStyle name="Normal 10 4 2 3 2 2 3 2 3" xfId="34439" xr:uid="{0951DA07-9AE0-4B50-B53B-EABB26646B96}"/>
    <cellStyle name="Normal 10 4 2 3 2 2 3 2 4" xfId="20876" xr:uid="{8FEF12A3-2555-4F21-8F98-AB204AAF403B}"/>
    <cellStyle name="Normal 10 4 2 3 2 2 3 3" xfId="48088" xr:uid="{C9964A5C-304D-4E96-82F0-48E1C7144BBB}"/>
    <cellStyle name="Normal 10 4 2 3 2 2 3 4" xfId="34438" xr:uid="{5C1AD6AD-4231-4234-8213-5866AD8B69EE}"/>
    <cellStyle name="Normal 10 4 2 3 2 2 3 5" xfId="20875" xr:uid="{44B43080-9121-4BBC-8BD9-51557D5183FF}"/>
    <cellStyle name="Normal 10 4 2 3 2 2 4" xfId="6948" xr:uid="{A8724C24-E75B-4606-BA1B-CF1491FA2F9F}"/>
    <cellStyle name="Normal 10 4 2 3 2 2 4 2" xfId="48090" xr:uid="{1DBA06FD-9C19-4C31-AF37-01CFE2919DD7}"/>
    <cellStyle name="Normal 10 4 2 3 2 2 4 3" xfId="34440" xr:uid="{6D86F3E8-9293-494B-917F-6D87941B90FE}"/>
    <cellStyle name="Normal 10 4 2 3 2 2 4 4" xfId="20877" xr:uid="{9BD57FB9-F80F-40F4-8942-0F4595D0AC7E}"/>
    <cellStyle name="Normal 10 4 2 3 2 2 5" xfId="48085" xr:uid="{733F0B50-87F5-40CD-8FB6-70FF748C867A}"/>
    <cellStyle name="Normal 10 4 2 3 2 2 6" xfId="34435" xr:uid="{26D8C036-9A56-4887-AABD-8A28563A136F}"/>
    <cellStyle name="Normal 10 4 2 3 2 2 7" xfId="20872" xr:uid="{717033FD-F967-409E-AD02-8F5A3B4D6845}"/>
    <cellStyle name="Normal 10 4 2 3 2 3" xfId="6949" xr:uid="{4078507C-EE61-4244-91DD-43D09D3FC935}"/>
    <cellStyle name="Normal 10 4 2 3 2 3 2" xfId="6950" xr:uid="{9086BFD9-5123-4525-97A7-2AEB17E1D5FD}"/>
    <cellStyle name="Normal 10 4 2 3 2 3 2 2" xfId="48092" xr:uid="{39330442-103C-4F30-B4D2-E37940C36E91}"/>
    <cellStyle name="Normal 10 4 2 3 2 3 2 3" xfId="34442" xr:uid="{68D1D44F-CE64-4178-99DF-7DABDE458C62}"/>
    <cellStyle name="Normal 10 4 2 3 2 3 2 4" xfId="20879" xr:uid="{64A1D9DB-9EC8-4B36-9A8C-A7AC381CC0FF}"/>
    <cellStyle name="Normal 10 4 2 3 2 3 3" xfId="48091" xr:uid="{C321B40E-0DC6-40BB-BB25-AA7AEB623B06}"/>
    <cellStyle name="Normal 10 4 2 3 2 3 4" xfId="34441" xr:uid="{D2FC856B-A746-47C9-A3BD-6D4C2293EDA3}"/>
    <cellStyle name="Normal 10 4 2 3 2 3 5" xfId="20878" xr:uid="{D19B4B26-B2B6-4B05-834A-890D82EF296D}"/>
    <cellStyle name="Normal 10 4 2 3 2 4" xfId="6951" xr:uid="{B7742A8B-1F28-404A-948D-EF895A844CDE}"/>
    <cellStyle name="Normal 10 4 2 3 2 4 2" xfId="6952" xr:uid="{9693BE17-8F15-4284-BE34-357876EAB8EE}"/>
    <cellStyle name="Normal 10 4 2 3 2 4 2 2" xfId="48094" xr:uid="{FA3B71B7-08BB-4AF5-B8F0-2FD2AEB029FC}"/>
    <cellStyle name="Normal 10 4 2 3 2 4 2 3" xfId="34444" xr:uid="{03D77404-B77A-4CE0-88BC-984566F39D7B}"/>
    <cellStyle name="Normal 10 4 2 3 2 4 2 4" xfId="20881" xr:uid="{1551E0B8-A329-45C7-99E5-7DFD500563F8}"/>
    <cellStyle name="Normal 10 4 2 3 2 4 3" xfId="48093" xr:uid="{F48CD624-58C3-4D8B-AE59-F25D3655689C}"/>
    <cellStyle name="Normal 10 4 2 3 2 4 4" xfId="34443" xr:uid="{A38915DC-4938-449F-B93E-32F29F373F51}"/>
    <cellStyle name="Normal 10 4 2 3 2 4 5" xfId="20880" xr:uid="{16C63B87-8B14-4609-8715-BAC976321565}"/>
    <cellStyle name="Normal 10 4 2 3 2 5" xfId="6953" xr:uid="{2D03C218-57E9-451C-9F9D-26245270BBD4}"/>
    <cellStyle name="Normal 10 4 2 3 2 5 2" xfId="48095" xr:uid="{B0792187-0EDE-4BBD-B200-0667E19FF27F}"/>
    <cellStyle name="Normal 10 4 2 3 2 5 3" xfId="34445" xr:uid="{0F75C847-A83C-4311-B32E-5C8ADE9F31C3}"/>
    <cellStyle name="Normal 10 4 2 3 2 5 4" xfId="20882" xr:uid="{36116B61-6818-42FB-AC29-25CF6EDE32F4}"/>
    <cellStyle name="Normal 10 4 2 3 2 6" xfId="48084" xr:uid="{D234AFF5-59FE-495E-A72A-25F9BBA2AC0B}"/>
    <cellStyle name="Normal 10 4 2 3 2 7" xfId="34434" xr:uid="{5CF75E57-46FB-4FEE-9652-2C0980C4982E}"/>
    <cellStyle name="Normal 10 4 2 3 2 8" xfId="20871" xr:uid="{406A0656-D837-4920-8E00-973AD53F6A1C}"/>
    <cellStyle name="Normal 10 4 2 3 3" xfId="6954" xr:uid="{1B59C24C-644B-475E-B67B-1D02762D9B7D}"/>
    <cellStyle name="Normal 10 4 2 3 3 2" xfId="6955" xr:uid="{1660E3A7-C390-45D4-B736-5828F5E46B9B}"/>
    <cellStyle name="Normal 10 4 2 3 3 2 2" xfId="6956" xr:uid="{D395D414-9147-4623-B6DE-1EE0A403548D}"/>
    <cellStyle name="Normal 10 4 2 3 3 2 2 2" xfId="48098" xr:uid="{5D4F8F06-31A5-4B7C-A468-6E5EBEA2B6D8}"/>
    <cellStyle name="Normal 10 4 2 3 3 2 2 3" xfId="34448" xr:uid="{3E9E3404-C924-4F4F-81D7-D14555494E9E}"/>
    <cellStyle name="Normal 10 4 2 3 3 2 2 4" xfId="20885" xr:uid="{ADA4E020-8B6E-40F9-988D-EBA4C5C85210}"/>
    <cellStyle name="Normal 10 4 2 3 3 2 3" xfId="48097" xr:uid="{F147995A-61FF-4F47-8C1D-7EBD1E62B7A6}"/>
    <cellStyle name="Normal 10 4 2 3 3 2 4" xfId="34447" xr:uid="{B440B6E1-7BAC-4D94-B73B-F4A7B58CB79C}"/>
    <cellStyle name="Normal 10 4 2 3 3 2 5" xfId="20884" xr:uid="{EA33B8F4-51E0-4D83-AA17-1F0DA883719F}"/>
    <cellStyle name="Normal 10 4 2 3 3 3" xfId="6957" xr:uid="{74D94BD6-683C-48D3-A3DA-52AD64E7A9EC}"/>
    <cellStyle name="Normal 10 4 2 3 3 3 2" xfId="6958" xr:uid="{FC60504D-61A3-4E4D-9B25-32B29BEB3D37}"/>
    <cellStyle name="Normal 10 4 2 3 3 3 2 2" xfId="48100" xr:uid="{14D7E023-7BE5-4DD8-AD14-A9F2535B4577}"/>
    <cellStyle name="Normal 10 4 2 3 3 3 2 3" xfId="34450" xr:uid="{F83A3936-041A-467B-AD05-CA5D8AEB9CFF}"/>
    <cellStyle name="Normal 10 4 2 3 3 3 2 4" xfId="20887" xr:uid="{90778E4B-E891-4092-83C2-DD790B15226D}"/>
    <cellStyle name="Normal 10 4 2 3 3 3 3" xfId="48099" xr:uid="{D52C1077-DC9D-41CB-BCA2-1C921515D8A7}"/>
    <cellStyle name="Normal 10 4 2 3 3 3 4" xfId="34449" xr:uid="{143F886C-6776-4646-9776-2C100C57B889}"/>
    <cellStyle name="Normal 10 4 2 3 3 3 5" xfId="20886" xr:uid="{0AE3A6D5-445A-41B2-A093-4C1B1D7F305A}"/>
    <cellStyle name="Normal 10 4 2 3 3 4" xfId="6959" xr:uid="{3E148A15-DFEE-4238-A0A5-5938D3FCF728}"/>
    <cellStyle name="Normal 10 4 2 3 3 4 2" xfId="48101" xr:uid="{A86DD735-4E29-428A-B86F-A2F8A0639912}"/>
    <cellStyle name="Normal 10 4 2 3 3 4 3" xfId="34451" xr:uid="{3A2C03A2-A48B-4631-9782-55DC81FFBF64}"/>
    <cellStyle name="Normal 10 4 2 3 3 4 4" xfId="20888" xr:uid="{00053A8F-395C-41E5-8488-E797AA84132C}"/>
    <cellStyle name="Normal 10 4 2 3 3 5" xfId="48096" xr:uid="{E61360BE-8580-486D-9A91-025E141AA1DA}"/>
    <cellStyle name="Normal 10 4 2 3 3 6" xfId="34446" xr:uid="{B9966CCF-EE99-4C17-9D26-02647A656DEF}"/>
    <cellStyle name="Normal 10 4 2 3 3 7" xfId="20883" xr:uid="{44EDC57D-4C68-49F1-B7E9-F9FCCF2CA564}"/>
    <cellStyle name="Normal 10 4 2 3 4" xfId="6960" xr:uid="{7E14ABB9-8FBA-4D06-856F-6BD2C622BD13}"/>
    <cellStyle name="Normal 10 4 2 3 4 2" xfId="6961" xr:uid="{D4FE42CF-0980-4173-BEDC-D147DBA6F6C7}"/>
    <cellStyle name="Normal 10 4 2 3 4 2 2" xfId="6962" xr:uid="{1C154FC5-60D1-444B-8622-27FE2FC3CE03}"/>
    <cellStyle name="Normal 10 4 2 3 4 2 2 2" xfId="48104" xr:uid="{3DB712E8-5124-401F-9B64-2EA7E28AD1D9}"/>
    <cellStyle name="Normal 10 4 2 3 4 2 2 3" xfId="34454" xr:uid="{FB2788E1-053F-4B42-8E8E-925E27BA1185}"/>
    <cellStyle name="Normal 10 4 2 3 4 2 2 4" xfId="20891" xr:uid="{9167E2C6-C076-48FA-B61C-A3D1D3312A07}"/>
    <cellStyle name="Normal 10 4 2 3 4 2 3" xfId="48103" xr:uid="{927A4457-57C6-40AE-B4E0-C81B92DD4167}"/>
    <cellStyle name="Normal 10 4 2 3 4 2 4" xfId="34453" xr:uid="{1ECACAD9-D445-4E36-8B7A-98E2E0DB7972}"/>
    <cellStyle name="Normal 10 4 2 3 4 2 5" xfId="20890" xr:uid="{DD264AE7-55AA-4966-A70A-8B06C0275001}"/>
    <cellStyle name="Normal 10 4 2 3 4 3" xfId="6963" xr:uid="{69AB1E7F-ED23-472F-9AB6-9D33612D0ABD}"/>
    <cellStyle name="Normal 10 4 2 3 4 3 2" xfId="6964" xr:uid="{975E407A-8FE0-4F0F-821C-811B2B750FF3}"/>
    <cellStyle name="Normal 10 4 2 3 4 3 2 2" xfId="48106" xr:uid="{4634A1E8-6CDB-43F8-A295-63034D32EFC5}"/>
    <cellStyle name="Normal 10 4 2 3 4 3 2 3" xfId="34456" xr:uid="{382FBC90-9C8E-4DC1-A308-FED9741DFAE3}"/>
    <cellStyle name="Normal 10 4 2 3 4 3 2 4" xfId="20893" xr:uid="{174F0FDD-6017-4F3D-8335-9C416BD4FF03}"/>
    <cellStyle name="Normal 10 4 2 3 4 3 3" xfId="48105" xr:uid="{53C31834-CD0D-45B7-A752-6D8138AF3CEE}"/>
    <cellStyle name="Normal 10 4 2 3 4 3 4" xfId="34455" xr:uid="{B28DF564-08C2-474E-AFC4-1C85ABCCBC60}"/>
    <cellStyle name="Normal 10 4 2 3 4 3 5" xfId="20892" xr:uid="{15C6DC7B-7580-4E15-B835-6BEA70A97E05}"/>
    <cellStyle name="Normal 10 4 2 3 4 4" xfId="6965" xr:uid="{F7A175B0-16C8-478E-8DDE-38BDF5EA7227}"/>
    <cellStyle name="Normal 10 4 2 3 4 4 2" xfId="48107" xr:uid="{1C1AA9BD-8A1E-4723-9C6B-5EABD2E062FC}"/>
    <cellStyle name="Normal 10 4 2 3 4 4 3" xfId="34457" xr:uid="{0738C24E-705C-4ABD-933A-4123B8DE8F86}"/>
    <cellStyle name="Normal 10 4 2 3 4 4 4" xfId="20894" xr:uid="{514F373A-60B4-4332-B990-90D0B8086926}"/>
    <cellStyle name="Normal 10 4 2 3 4 5" xfId="48102" xr:uid="{FAD4AF1F-66B8-42DD-95AA-1643CD86EE4D}"/>
    <cellStyle name="Normal 10 4 2 3 4 6" xfId="34452" xr:uid="{F7EF25A8-B260-4615-B458-E6F4D931AEBE}"/>
    <cellStyle name="Normal 10 4 2 3 4 7" xfId="20889" xr:uid="{FCEE6CA0-2C2A-401D-B7E1-ABA75EBBBBBB}"/>
    <cellStyle name="Normal 10 4 2 3 5" xfId="6966" xr:uid="{91D49D59-1C60-42EF-8461-4252A24D1121}"/>
    <cellStyle name="Normal 10 4 2 3 5 2" xfId="6967" xr:uid="{77F9675F-4789-4A90-AD7E-12BEB6D04B66}"/>
    <cellStyle name="Normal 10 4 2 3 5 2 2" xfId="6968" xr:uid="{DF54835E-09A6-4A8A-946A-89459594FB93}"/>
    <cellStyle name="Normal 10 4 2 3 5 2 2 2" xfId="48110" xr:uid="{017AD437-65E2-4770-A375-6D17DC29E645}"/>
    <cellStyle name="Normal 10 4 2 3 5 2 2 3" xfId="34460" xr:uid="{9A6AFB5B-7F89-4983-9F60-71AF8A541F00}"/>
    <cellStyle name="Normal 10 4 2 3 5 2 2 4" xfId="20897" xr:uid="{BD665DFA-BA1A-42EF-8ABE-D3D079D31B1A}"/>
    <cellStyle name="Normal 10 4 2 3 5 2 3" xfId="48109" xr:uid="{846B08A0-8267-4C0C-895D-75A60475EDD0}"/>
    <cellStyle name="Normal 10 4 2 3 5 2 4" xfId="34459" xr:uid="{E9E56308-F2DE-4ADA-AA58-CEDC5E526357}"/>
    <cellStyle name="Normal 10 4 2 3 5 2 5" xfId="20896" xr:uid="{B23AF899-6624-409B-8EDA-02C0D186EC34}"/>
    <cellStyle name="Normal 10 4 2 3 5 3" xfId="6969" xr:uid="{67FBBC92-BDF3-45F7-AF87-9BEB24CE863B}"/>
    <cellStyle name="Normal 10 4 2 3 5 3 2" xfId="6970" xr:uid="{E962D90C-3665-4B5E-A357-178B4438BAC7}"/>
    <cellStyle name="Normal 10 4 2 3 5 3 2 2" xfId="48112" xr:uid="{C1DE6A8E-9C0C-49C4-AF10-345FF46025F6}"/>
    <cellStyle name="Normal 10 4 2 3 5 3 2 3" xfId="34462" xr:uid="{12EF0EFA-16CF-4DBE-9A9A-8D130860F1B0}"/>
    <cellStyle name="Normal 10 4 2 3 5 3 2 4" xfId="20899" xr:uid="{EBBAAA50-9DB9-4342-BBDD-002318361E1A}"/>
    <cellStyle name="Normal 10 4 2 3 5 3 3" xfId="48111" xr:uid="{8813F3A6-E6C7-4120-82C1-D702C0CE4C15}"/>
    <cellStyle name="Normal 10 4 2 3 5 3 4" xfId="34461" xr:uid="{927A6F14-9B6D-4AEB-AADF-8087DCB4A7C8}"/>
    <cellStyle name="Normal 10 4 2 3 5 3 5" xfId="20898" xr:uid="{9BB6FD9A-5B41-4FF3-BF46-83E3246775B6}"/>
    <cellStyle name="Normal 10 4 2 3 5 4" xfId="6971" xr:uid="{065B10B1-97F9-41AB-BA53-73BD8D87F8DE}"/>
    <cellStyle name="Normal 10 4 2 3 5 4 2" xfId="48113" xr:uid="{4AF6D80E-D3E9-4872-AD18-EDB808714D15}"/>
    <cellStyle name="Normal 10 4 2 3 5 4 3" xfId="34463" xr:uid="{C084BD84-F660-469E-A6E5-C221AC5BBB86}"/>
    <cellStyle name="Normal 10 4 2 3 5 4 4" xfId="20900" xr:uid="{F499E72C-E2E8-40EE-BCDE-667787380D97}"/>
    <cellStyle name="Normal 10 4 2 3 5 5" xfId="48108" xr:uid="{BC4DB7DB-9787-42AC-8E77-6EBDDBB86AE7}"/>
    <cellStyle name="Normal 10 4 2 3 5 6" xfId="34458" xr:uid="{CB265F01-021A-4D54-A465-B9A61F80C11D}"/>
    <cellStyle name="Normal 10 4 2 3 5 7" xfId="20895" xr:uid="{000DEF39-221A-47F9-8DEE-1BD55F58DCE9}"/>
    <cellStyle name="Normal 10 4 2 3 6" xfId="6972" xr:uid="{7221B5FA-A487-4D79-A4C0-7A3B355B028B}"/>
    <cellStyle name="Normal 10 4 2 3 6 2" xfId="6973" xr:uid="{64CB89D1-4160-4D33-96DC-7CF10625ABDF}"/>
    <cellStyle name="Normal 10 4 2 3 6 2 2" xfId="48115" xr:uid="{E73C0F9C-0B3B-4C52-8C9C-DE7DF4953B5B}"/>
    <cellStyle name="Normal 10 4 2 3 6 2 3" xfId="34465" xr:uid="{1BB63913-8469-4679-B516-22604919038A}"/>
    <cellStyle name="Normal 10 4 2 3 6 2 4" xfId="20902" xr:uid="{717A737E-878B-472B-B3E0-686D32772F9C}"/>
    <cellStyle name="Normal 10 4 2 3 6 3" xfId="48114" xr:uid="{A945669E-3AE9-462E-9CEC-A5FF2A97942F}"/>
    <cellStyle name="Normal 10 4 2 3 6 4" xfId="34464" xr:uid="{8F8584A8-DC67-423B-BE0B-20E81586E282}"/>
    <cellStyle name="Normal 10 4 2 3 6 5" xfId="20901" xr:uid="{FB77D61B-16C0-4264-8563-4F3C01129038}"/>
    <cellStyle name="Normal 10 4 2 3 7" xfId="6974" xr:uid="{613B8D34-39EE-46F7-9159-F940B41EF853}"/>
    <cellStyle name="Normal 10 4 2 3 7 2" xfId="6975" xr:uid="{03B4E24A-2B28-4BE2-85CD-5671C16BAEF8}"/>
    <cellStyle name="Normal 10 4 2 3 7 2 2" xfId="48117" xr:uid="{B91AF737-A4C0-4A6A-9F5F-118B816A8293}"/>
    <cellStyle name="Normal 10 4 2 3 7 2 3" xfId="34467" xr:uid="{DC6F80D6-B3D4-4914-8120-AE4AB3C70655}"/>
    <cellStyle name="Normal 10 4 2 3 7 2 4" xfId="20904" xr:uid="{E0433EE7-D99D-4BF1-89AD-71B7A7C0E274}"/>
    <cellStyle name="Normal 10 4 2 3 7 3" xfId="48116" xr:uid="{163423E3-0CC3-4D02-8976-10DB7EAED233}"/>
    <cellStyle name="Normal 10 4 2 3 7 4" xfId="34466" xr:uid="{3AF55FAE-54BE-483D-B234-6E9298CD3D22}"/>
    <cellStyle name="Normal 10 4 2 3 7 5" xfId="20903" xr:uid="{80989E47-F270-4BEB-B19F-F781C18BDA3B}"/>
    <cellStyle name="Normal 10 4 2 3 8" xfId="6976" xr:uid="{968E5326-5D87-42C8-914F-F5A05F602FAB}"/>
    <cellStyle name="Normal 10 4 2 3 8 2" xfId="48118" xr:uid="{442BA8CA-70F4-481E-9CC4-8F99A7E9B7B8}"/>
    <cellStyle name="Normal 10 4 2 3 8 3" xfId="34468" xr:uid="{0B266C65-866D-4E05-88AB-75A5BCA1CB08}"/>
    <cellStyle name="Normal 10 4 2 3 8 4" xfId="20905" xr:uid="{0AF2D493-6146-449A-A45B-3A855EB30E96}"/>
    <cellStyle name="Normal 10 4 2 3 9" xfId="48083" xr:uid="{7C79D0AC-1A88-4B93-9EB5-2329BFECE2A9}"/>
    <cellStyle name="Normal 10 4 2 4" xfId="6977" xr:uid="{697BE6F2-739D-475B-8D2D-F320EA7BBBF2}"/>
    <cellStyle name="Normal 10 4 2 4 10" xfId="34469" xr:uid="{24A961D3-7A67-41C3-BA9B-DA7A82F13FA1}"/>
    <cellStyle name="Normal 10 4 2 4 11" xfId="20906" xr:uid="{29CA3F44-648E-4ADC-9E53-4393E38DD619}"/>
    <cellStyle name="Normal 10 4 2 4 2" xfId="6978" xr:uid="{3DC85E83-419B-4587-8FD3-4B087F1AF9E9}"/>
    <cellStyle name="Normal 10 4 2 4 2 2" xfId="6979" xr:uid="{BBBADFB9-75FF-4DBD-B2C5-6B07D8DCA6FF}"/>
    <cellStyle name="Normal 10 4 2 4 2 2 2" xfId="6980" xr:uid="{4E463543-E197-492E-98E3-E157FA662C0E}"/>
    <cellStyle name="Normal 10 4 2 4 2 2 2 2" xfId="6981" xr:uid="{E8AC807C-E6E9-4A95-AA49-F5EC3478E1D9}"/>
    <cellStyle name="Normal 10 4 2 4 2 2 2 2 2" xfId="48123" xr:uid="{B798C67A-6CBD-470F-9D03-C22E61AECB85}"/>
    <cellStyle name="Normal 10 4 2 4 2 2 2 2 3" xfId="34473" xr:uid="{A3D2CBA4-A5F8-4726-9577-9D4316172A64}"/>
    <cellStyle name="Normal 10 4 2 4 2 2 2 2 4" xfId="20910" xr:uid="{E0525C8E-F5C8-4625-A0D1-BD95050F71D7}"/>
    <cellStyle name="Normal 10 4 2 4 2 2 2 3" xfId="48122" xr:uid="{0A8FFDD2-2549-43E7-BD15-A2F286C93236}"/>
    <cellStyle name="Normal 10 4 2 4 2 2 2 4" xfId="34472" xr:uid="{55D18C75-984F-46AE-9D12-24E07E773AA8}"/>
    <cellStyle name="Normal 10 4 2 4 2 2 2 5" xfId="20909" xr:uid="{674352BF-061D-417D-9815-ECD173B44355}"/>
    <cellStyle name="Normal 10 4 2 4 2 2 3" xfId="6982" xr:uid="{A0555A8B-6D14-4275-A3BF-6595917409FE}"/>
    <cellStyle name="Normal 10 4 2 4 2 2 3 2" xfId="6983" xr:uid="{0A317266-08A5-4B3C-8023-37ECC075382D}"/>
    <cellStyle name="Normal 10 4 2 4 2 2 3 2 2" xfId="48125" xr:uid="{EEEE7F35-246A-44A4-BE6B-5017DDCA5ECF}"/>
    <cellStyle name="Normal 10 4 2 4 2 2 3 2 3" xfId="34475" xr:uid="{1BC25934-6419-428B-9FE1-02F1EA7F4F03}"/>
    <cellStyle name="Normal 10 4 2 4 2 2 3 2 4" xfId="20912" xr:uid="{F20AA44F-7EB8-46BB-B584-919197187925}"/>
    <cellStyle name="Normal 10 4 2 4 2 2 3 3" xfId="48124" xr:uid="{42F26A92-A233-4E5C-AA0D-374A13B84148}"/>
    <cellStyle name="Normal 10 4 2 4 2 2 3 4" xfId="34474" xr:uid="{750A75DC-778C-4500-9478-865BBCB5F1A8}"/>
    <cellStyle name="Normal 10 4 2 4 2 2 3 5" xfId="20911" xr:uid="{91703758-BF8A-4267-9FF5-F875045EF88A}"/>
    <cellStyle name="Normal 10 4 2 4 2 2 4" xfId="6984" xr:uid="{C169FF10-DCA0-428C-9485-F806EA2866FA}"/>
    <cellStyle name="Normal 10 4 2 4 2 2 4 2" xfId="48126" xr:uid="{03CE2D8E-F812-4C33-AE7F-C4FFFAC246CC}"/>
    <cellStyle name="Normal 10 4 2 4 2 2 4 3" xfId="34476" xr:uid="{AC03E2E3-9C36-42EB-85D9-05EA4AE91ADF}"/>
    <cellStyle name="Normal 10 4 2 4 2 2 4 4" xfId="20913" xr:uid="{2A7984C5-9E3C-4D29-96EF-6CF8EA024D32}"/>
    <cellStyle name="Normal 10 4 2 4 2 2 5" xfId="48121" xr:uid="{889A5F92-5574-4528-816F-52B4D6AC2D96}"/>
    <cellStyle name="Normal 10 4 2 4 2 2 6" xfId="34471" xr:uid="{4EBED600-EE2C-45E6-AF64-91483ECB051A}"/>
    <cellStyle name="Normal 10 4 2 4 2 2 7" xfId="20908" xr:uid="{2A1C074C-DA14-4C5D-BA3D-FBD3F59EA915}"/>
    <cellStyle name="Normal 10 4 2 4 2 3" xfId="6985" xr:uid="{B65339A8-68C4-4402-A60B-1A3F0DC52519}"/>
    <cellStyle name="Normal 10 4 2 4 2 3 2" xfId="6986" xr:uid="{846AEB71-5CA6-4F51-9BD0-7E06D1C3F502}"/>
    <cellStyle name="Normal 10 4 2 4 2 3 2 2" xfId="48128" xr:uid="{8BBD8CD3-6A37-42AC-BE36-B3C132F43D22}"/>
    <cellStyle name="Normal 10 4 2 4 2 3 2 3" xfId="34478" xr:uid="{C6DBCF0E-A304-484C-87A5-081B38C64F99}"/>
    <cellStyle name="Normal 10 4 2 4 2 3 2 4" xfId="20915" xr:uid="{AEE08A14-1550-4F29-AECA-604042B18A2B}"/>
    <cellStyle name="Normal 10 4 2 4 2 3 3" xfId="48127" xr:uid="{BD5EE171-034F-4FE5-B063-854A113FC6D1}"/>
    <cellStyle name="Normal 10 4 2 4 2 3 4" xfId="34477" xr:uid="{44DBA968-79C3-4AAF-A032-6BC93486A0FA}"/>
    <cellStyle name="Normal 10 4 2 4 2 3 5" xfId="20914" xr:uid="{0216AA4F-EE58-4FB2-91ED-49C22ECB9BAA}"/>
    <cellStyle name="Normal 10 4 2 4 2 4" xfId="6987" xr:uid="{22CD219F-599B-4422-BB76-3B0DA188541F}"/>
    <cellStyle name="Normal 10 4 2 4 2 4 2" xfId="6988" xr:uid="{E9FA127A-5524-4788-AB85-3B4CFFF4BB76}"/>
    <cellStyle name="Normal 10 4 2 4 2 4 2 2" xfId="48130" xr:uid="{1B80A896-54FB-40C6-8CCF-EE769520D96A}"/>
    <cellStyle name="Normal 10 4 2 4 2 4 2 3" xfId="34480" xr:uid="{51C1FAA6-C064-4019-9C5B-17AEC9B097C6}"/>
    <cellStyle name="Normal 10 4 2 4 2 4 2 4" xfId="20917" xr:uid="{88CD7958-A906-4F0E-A753-D2D53EAF865C}"/>
    <cellStyle name="Normal 10 4 2 4 2 4 3" xfId="48129" xr:uid="{811A7C7A-6B3C-4120-B833-DC530EAC4B9F}"/>
    <cellStyle name="Normal 10 4 2 4 2 4 4" xfId="34479" xr:uid="{D81A9D46-42E3-4189-BF2F-C4B33574D6AC}"/>
    <cellStyle name="Normal 10 4 2 4 2 4 5" xfId="20916" xr:uid="{1C618E2A-E1E7-44F5-9CE3-A837D0CDE6B8}"/>
    <cellStyle name="Normal 10 4 2 4 2 5" xfId="6989" xr:uid="{A6334EA2-230C-4D63-8AA1-22421F86658A}"/>
    <cellStyle name="Normal 10 4 2 4 2 5 2" xfId="48131" xr:uid="{C027F895-1AB5-4935-81AC-F0C7DD98F70F}"/>
    <cellStyle name="Normal 10 4 2 4 2 5 3" xfId="34481" xr:uid="{102BCEF3-04A4-468B-9BB3-C33592FE97EF}"/>
    <cellStyle name="Normal 10 4 2 4 2 5 4" xfId="20918" xr:uid="{744420BA-9850-4D1C-AB94-E97E3C32FF60}"/>
    <cellStyle name="Normal 10 4 2 4 2 6" xfId="48120" xr:uid="{9832FA4C-C1F6-433E-8344-8060C388B0B6}"/>
    <cellStyle name="Normal 10 4 2 4 2 7" xfId="34470" xr:uid="{BA15F04F-DE18-45BE-890E-6C505D821B3C}"/>
    <cellStyle name="Normal 10 4 2 4 2 8" xfId="20907" xr:uid="{186289EF-BD80-47B0-9E10-74840A701350}"/>
    <cellStyle name="Normal 10 4 2 4 3" xfId="6990" xr:uid="{EE44C3CE-3901-4869-AD56-99401D7BFBB9}"/>
    <cellStyle name="Normal 10 4 2 4 3 2" xfId="6991" xr:uid="{57E803E6-064E-41DD-921A-F6CFF2C6EBCF}"/>
    <cellStyle name="Normal 10 4 2 4 3 2 2" xfId="6992" xr:uid="{6CBE38A9-2144-421B-86D3-84694EDEE1FD}"/>
    <cellStyle name="Normal 10 4 2 4 3 2 2 2" xfId="48134" xr:uid="{FBF72BE8-8095-43AC-985D-5D052DA76649}"/>
    <cellStyle name="Normal 10 4 2 4 3 2 2 3" xfId="34484" xr:uid="{26C1709B-17C9-494C-B633-C93DD275F59D}"/>
    <cellStyle name="Normal 10 4 2 4 3 2 2 4" xfId="20921" xr:uid="{A3566B9B-3A26-473F-B6F3-9305EA6E2A03}"/>
    <cellStyle name="Normal 10 4 2 4 3 2 3" xfId="48133" xr:uid="{1D19E671-7DBC-4DB6-A5DE-8E5E0A7D3337}"/>
    <cellStyle name="Normal 10 4 2 4 3 2 4" xfId="34483" xr:uid="{376EA30A-249A-4A15-BB9B-DE72380B9311}"/>
    <cellStyle name="Normal 10 4 2 4 3 2 5" xfId="20920" xr:uid="{17100865-0E7D-483B-81A8-CC2EE8B95362}"/>
    <cellStyle name="Normal 10 4 2 4 3 3" xfId="6993" xr:uid="{A21D217F-9D34-4BBA-B1E2-758884922A95}"/>
    <cellStyle name="Normal 10 4 2 4 3 3 2" xfId="6994" xr:uid="{08FC1979-9D9E-47BE-8D01-D7C4F9110A22}"/>
    <cellStyle name="Normal 10 4 2 4 3 3 2 2" xfId="48136" xr:uid="{EA3AE593-38EC-4676-9653-3E5431AE4F3F}"/>
    <cellStyle name="Normal 10 4 2 4 3 3 2 3" xfId="34486" xr:uid="{8CF865FC-79D6-4630-8CD6-10752A75E5AB}"/>
    <cellStyle name="Normal 10 4 2 4 3 3 2 4" xfId="20923" xr:uid="{38DA2D15-A887-4D7F-90F8-2485E2D6ED1A}"/>
    <cellStyle name="Normal 10 4 2 4 3 3 3" xfId="48135" xr:uid="{22FC5C68-B8EC-4D20-8F52-9F073AED9F85}"/>
    <cellStyle name="Normal 10 4 2 4 3 3 4" xfId="34485" xr:uid="{C54C50FE-9814-4243-A8F9-6751DD23FA2F}"/>
    <cellStyle name="Normal 10 4 2 4 3 3 5" xfId="20922" xr:uid="{AAD3E62A-81B5-42CF-8482-969BB9F767BB}"/>
    <cellStyle name="Normal 10 4 2 4 3 4" xfId="6995" xr:uid="{FC27A789-AD12-4DE9-9824-82974C4A8C25}"/>
    <cellStyle name="Normal 10 4 2 4 3 4 2" xfId="48137" xr:uid="{D0069A5D-54B7-4B62-A967-4203895C23C9}"/>
    <cellStyle name="Normal 10 4 2 4 3 4 3" xfId="34487" xr:uid="{AD92E85E-2D55-4B0A-AB8E-2F43F0106374}"/>
    <cellStyle name="Normal 10 4 2 4 3 4 4" xfId="20924" xr:uid="{060B152A-07B1-4C99-A156-05E26FFBDBE9}"/>
    <cellStyle name="Normal 10 4 2 4 3 5" xfId="48132" xr:uid="{34070CD9-8A16-4B72-B132-2810C9929EFE}"/>
    <cellStyle name="Normal 10 4 2 4 3 6" xfId="34482" xr:uid="{2775FC57-1827-4DA0-9E5F-EF9B74E656AE}"/>
    <cellStyle name="Normal 10 4 2 4 3 7" xfId="20919" xr:uid="{017A818F-F8C7-4A71-BC1C-B8E54C08083D}"/>
    <cellStyle name="Normal 10 4 2 4 4" xfId="6996" xr:uid="{49378076-AA5C-4DFA-BAA4-B3CA50D8C4EA}"/>
    <cellStyle name="Normal 10 4 2 4 4 2" xfId="6997" xr:uid="{D9D706E3-B7A1-4BD1-9361-72FC8FF5C48C}"/>
    <cellStyle name="Normal 10 4 2 4 4 2 2" xfId="6998" xr:uid="{52245E20-D97B-46E8-B826-4A8DF214D86E}"/>
    <cellStyle name="Normal 10 4 2 4 4 2 2 2" xfId="48140" xr:uid="{6F33F907-8A4A-4754-86B7-8544F513982E}"/>
    <cellStyle name="Normal 10 4 2 4 4 2 2 3" xfId="34490" xr:uid="{8A42496F-DFFC-43F9-89D1-563D329A9D4E}"/>
    <cellStyle name="Normal 10 4 2 4 4 2 2 4" xfId="20927" xr:uid="{7335CCC6-3DF4-4A20-AC62-F74B61BA76EB}"/>
    <cellStyle name="Normal 10 4 2 4 4 2 3" xfId="48139" xr:uid="{76F8BD5F-8DAE-4024-B832-4F9028271B33}"/>
    <cellStyle name="Normal 10 4 2 4 4 2 4" xfId="34489" xr:uid="{B91BF8D3-F5C4-4838-8F26-A8588BC013C8}"/>
    <cellStyle name="Normal 10 4 2 4 4 2 5" xfId="20926" xr:uid="{AE7C08FA-7D2D-4E10-92FC-1AE1509770D1}"/>
    <cellStyle name="Normal 10 4 2 4 4 3" xfId="6999" xr:uid="{B509BAAD-0D1D-4208-BC52-1482CC3FBC45}"/>
    <cellStyle name="Normal 10 4 2 4 4 3 2" xfId="7000" xr:uid="{6787658E-2943-4D99-B6D0-874ED5A6C31D}"/>
    <cellStyle name="Normal 10 4 2 4 4 3 2 2" xfId="48142" xr:uid="{49816AE4-81CF-41A0-AF43-C5A5D6A5D12B}"/>
    <cellStyle name="Normal 10 4 2 4 4 3 2 3" xfId="34492" xr:uid="{9B2D3F62-B80A-4565-8224-ED8D6C83AAF2}"/>
    <cellStyle name="Normal 10 4 2 4 4 3 2 4" xfId="20929" xr:uid="{BDA7A63F-FDE9-4796-B80F-D991649A67B0}"/>
    <cellStyle name="Normal 10 4 2 4 4 3 3" xfId="48141" xr:uid="{AF39EBFB-4C74-4C0E-8BEA-E951F51B0EB2}"/>
    <cellStyle name="Normal 10 4 2 4 4 3 4" xfId="34491" xr:uid="{429F7759-2CDC-4996-B0D5-38572477B7C1}"/>
    <cellStyle name="Normal 10 4 2 4 4 3 5" xfId="20928" xr:uid="{B177118F-A3CF-460B-ABB5-FD428FF9E4E2}"/>
    <cellStyle name="Normal 10 4 2 4 4 4" xfId="7001" xr:uid="{C9E714B0-164A-49E9-94AE-7253E7933B50}"/>
    <cellStyle name="Normal 10 4 2 4 4 4 2" xfId="48143" xr:uid="{FF296B35-78B8-44A6-82AD-A99EFD27383E}"/>
    <cellStyle name="Normal 10 4 2 4 4 4 3" xfId="34493" xr:uid="{DD9279A0-655E-402D-85DC-05DBF02E629C}"/>
    <cellStyle name="Normal 10 4 2 4 4 4 4" xfId="20930" xr:uid="{348C4809-6B8B-4BCD-B1BC-B34F18D8234A}"/>
    <cellStyle name="Normal 10 4 2 4 4 5" xfId="48138" xr:uid="{BC25B8AA-4C0E-45EF-BB28-D1C5CACD9B38}"/>
    <cellStyle name="Normal 10 4 2 4 4 6" xfId="34488" xr:uid="{3631295F-FA78-46AB-9068-B2CAFCBFFD78}"/>
    <cellStyle name="Normal 10 4 2 4 4 7" xfId="20925" xr:uid="{93B129F9-7AA6-4404-A075-3527DA1C7826}"/>
    <cellStyle name="Normal 10 4 2 4 5" xfId="7002" xr:uid="{24720DC8-70A0-403A-A38E-4DA3D01BF624}"/>
    <cellStyle name="Normal 10 4 2 4 5 2" xfId="7003" xr:uid="{3A1654DE-49EF-4255-BCE4-912A100EE2EA}"/>
    <cellStyle name="Normal 10 4 2 4 5 2 2" xfId="7004" xr:uid="{22A5D22B-0D1C-4A0B-8A4F-32AB243D5C3D}"/>
    <cellStyle name="Normal 10 4 2 4 5 2 2 2" xfId="48146" xr:uid="{A9733932-93BE-41D0-AA0D-DB4BE79A5A2C}"/>
    <cellStyle name="Normal 10 4 2 4 5 2 2 3" xfId="34496" xr:uid="{211F38FD-362F-41E5-8271-FCBBF1CA6FF5}"/>
    <cellStyle name="Normal 10 4 2 4 5 2 2 4" xfId="20933" xr:uid="{D321D6F5-73AB-4C36-8280-1C71D6E6088A}"/>
    <cellStyle name="Normal 10 4 2 4 5 2 3" xfId="48145" xr:uid="{CD81DA0D-E53F-4657-9DBB-516192E6F1EB}"/>
    <cellStyle name="Normal 10 4 2 4 5 2 4" xfId="34495" xr:uid="{410AA2AC-14C1-42D8-9710-97BC7FE4E4FF}"/>
    <cellStyle name="Normal 10 4 2 4 5 2 5" xfId="20932" xr:uid="{F6C949D8-F7A9-476B-9A1E-254A9805B7A1}"/>
    <cellStyle name="Normal 10 4 2 4 5 3" xfId="7005" xr:uid="{9D30960C-9EA9-4C97-BC95-4D3CA5B7F845}"/>
    <cellStyle name="Normal 10 4 2 4 5 3 2" xfId="7006" xr:uid="{4C823EEC-5D0D-48C0-8EAB-4BB867562582}"/>
    <cellStyle name="Normal 10 4 2 4 5 3 2 2" xfId="48148" xr:uid="{03960E7A-048F-48DD-93B7-1723A006ACDB}"/>
    <cellStyle name="Normal 10 4 2 4 5 3 2 3" xfId="34498" xr:uid="{7A11C809-1C9C-4561-87C4-71F9936BC818}"/>
    <cellStyle name="Normal 10 4 2 4 5 3 2 4" xfId="20935" xr:uid="{5A2B1B5A-9C5D-4029-B4DC-868F568505A3}"/>
    <cellStyle name="Normal 10 4 2 4 5 3 3" xfId="48147" xr:uid="{63E6B375-6999-4E42-8008-AB4674A169B7}"/>
    <cellStyle name="Normal 10 4 2 4 5 3 4" xfId="34497" xr:uid="{705CCC61-6C17-404F-A526-EB67924D9162}"/>
    <cellStyle name="Normal 10 4 2 4 5 3 5" xfId="20934" xr:uid="{D13CD4B7-82D9-4D28-845F-30A5C23F20E7}"/>
    <cellStyle name="Normal 10 4 2 4 5 4" xfId="7007" xr:uid="{F46B784E-280F-4F62-8E7B-E026E1500F3F}"/>
    <cellStyle name="Normal 10 4 2 4 5 4 2" xfId="48149" xr:uid="{ADCE7D9E-D5F3-432A-AC42-4CB892E60E8D}"/>
    <cellStyle name="Normal 10 4 2 4 5 4 3" xfId="34499" xr:uid="{D0E3697A-54CF-4059-A583-84B247058827}"/>
    <cellStyle name="Normal 10 4 2 4 5 4 4" xfId="20936" xr:uid="{F689D30F-3AAC-40E0-A271-E6B22144B3EE}"/>
    <cellStyle name="Normal 10 4 2 4 5 5" xfId="48144" xr:uid="{1C9C3D5B-52A4-4B09-96D3-F4B042D8824F}"/>
    <cellStyle name="Normal 10 4 2 4 5 6" xfId="34494" xr:uid="{2EA466D8-ABA4-4944-B87F-F4E773562659}"/>
    <cellStyle name="Normal 10 4 2 4 5 7" xfId="20931" xr:uid="{C71BAC7C-5660-4988-83A8-9F7C179A20FC}"/>
    <cellStyle name="Normal 10 4 2 4 6" xfId="7008" xr:uid="{791207D3-A3BA-4F7F-8CE3-3E5699DB286C}"/>
    <cellStyle name="Normal 10 4 2 4 6 2" xfId="7009" xr:uid="{29DA8EF9-BAC3-4D26-92A5-ED37523FD21E}"/>
    <cellStyle name="Normal 10 4 2 4 6 2 2" xfId="48151" xr:uid="{22743E81-B1B1-409E-B6BA-952E2D43DF61}"/>
    <cellStyle name="Normal 10 4 2 4 6 2 3" xfId="34501" xr:uid="{B21E4FF9-D3A9-454B-8FD7-693D377048F3}"/>
    <cellStyle name="Normal 10 4 2 4 6 2 4" xfId="20938" xr:uid="{05DF8220-2468-4353-9B7E-FFA88BE9D61B}"/>
    <cellStyle name="Normal 10 4 2 4 6 3" xfId="48150" xr:uid="{03ABB562-6B9E-4664-9F3D-DC3FE538615E}"/>
    <cellStyle name="Normal 10 4 2 4 6 4" xfId="34500" xr:uid="{3BE001A3-7646-4C8E-8FB7-E0202CCE7B17}"/>
    <cellStyle name="Normal 10 4 2 4 6 5" xfId="20937" xr:uid="{E19D253C-AFF1-4E99-BB38-7C48938DAEEF}"/>
    <cellStyle name="Normal 10 4 2 4 7" xfId="7010" xr:uid="{EC8820C3-055C-41E1-A30A-F831CF6CABCC}"/>
    <cellStyle name="Normal 10 4 2 4 7 2" xfId="7011" xr:uid="{1219D547-FAEA-469D-8350-7790D2E3E355}"/>
    <cellStyle name="Normal 10 4 2 4 7 2 2" xfId="48153" xr:uid="{03416502-78FC-4C99-84D7-1D8DE6A67F3C}"/>
    <cellStyle name="Normal 10 4 2 4 7 2 3" xfId="34503" xr:uid="{62C5154B-3F92-4B90-8039-B3581D333AC7}"/>
    <cellStyle name="Normal 10 4 2 4 7 2 4" xfId="20940" xr:uid="{5E8D771A-3E2D-4D82-8E5E-6F0611760625}"/>
    <cellStyle name="Normal 10 4 2 4 7 3" xfId="48152" xr:uid="{A9B497DC-20A4-4EF4-B11E-0112A492D51D}"/>
    <cellStyle name="Normal 10 4 2 4 7 4" xfId="34502" xr:uid="{A107D30F-26D2-488F-9542-A2253F0CC658}"/>
    <cellStyle name="Normal 10 4 2 4 7 5" xfId="20939" xr:uid="{8BA6C421-2194-4058-9219-1B1C05B00553}"/>
    <cellStyle name="Normal 10 4 2 4 8" xfId="7012" xr:uid="{E162E33D-39C1-4C8A-830D-EF8BE914A571}"/>
    <cellStyle name="Normal 10 4 2 4 8 2" xfId="48154" xr:uid="{6B7092D8-D043-4AB6-85EF-B9337416FC94}"/>
    <cellStyle name="Normal 10 4 2 4 8 3" xfId="34504" xr:uid="{825DAD4E-18E7-4781-9E90-A180FC842F68}"/>
    <cellStyle name="Normal 10 4 2 4 8 4" xfId="20941" xr:uid="{150BC456-3685-4E7A-9D87-9A98BB3C10CE}"/>
    <cellStyle name="Normal 10 4 2 4 9" xfId="48119" xr:uid="{DAC9351D-E136-4A17-BAC1-28C6C9A56D74}"/>
    <cellStyle name="Normal 10 4 2 5" xfId="7013" xr:uid="{6C43433A-4E86-4F91-9834-FEAADD8E09A1}"/>
    <cellStyle name="Normal 10 4 2 5 10" xfId="34505" xr:uid="{44696983-CC86-4DD5-9E16-7AA724587F76}"/>
    <cellStyle name="Normal 10 4 2 5 11" xfId="20942" xr:uid="{310749F9-8A2F-4DF5-94CF-9ED159E26E5F}"/>
    <cellStyle name="Normal 10 4 2 5 2" xfId="7014" xr:uid="{F0A7C721-6D4F-45C9-9E13-EEB196DDDB45}"/>
    <cellStyle name="Normal 10 4 2 5 2 2" xfId="7015" xr:uid="{3DEA75D0-A17D-4731-ACD2-1F22392701DB}"/>
    <cellStyle name="Normal 10 4 2 5 2 2 2" xfId="7016" xr:uid="{DB99E5EC-504A-4619-ACED-01482C6E4B8A}"/>
    <cellStyle name="Normal 10 4 2 5 2 2 2 2" xfId="7017" xr:uid="{F5632183-A650-4E99-ABE2-4D0C5504F218}"/>
    <cellStyle name="Normal 10 4 2 5 2 2 2 2 2" xfId="48159" xr:uid="{7273FFC4-1DC1-4D56-9EC5-CF8A8AF559C9}"/>
    <cellStyle name="Normal 10 4 2 5 2 2 2 2 3" xfId="34509" xr:uid="{A8FFC376-2A33-4550-A052-6004625A9AA7}"/>
    <cellStyle name="Normal 10 4 2 5 2 2 2 2 4" xfId="20946" xr:uid="{6868B97E-1581-4B7E-8F42-CCE57E06B10E}"/>
    <cellStyle name="Normal 10 4 2 5 2 2 2 3" xfId="48158" xr:uid="{E8FC9F21-4E51-4A5B-A2F2-228964DDDEEC}"/>
    <cellStyle name="Normal 10 4 2 5 2 2 2 4" xfId="34508" xr:uid="{B6AEAF93-0813-477E-83B7-62D7BA1EC812}"/>
    <cellStyle name="Normal 10 4 2 5 2 2 2 5" xfId="20945" xr:uid="{76825567-4C42-42CD-AEC3-1561D9EE4B5D}"/>
    <cellStyle name="Normal 10 4 2 5 2 2 3" xfId="7018" xr:uid="{D90BF325-6F3F-4467-B44E-916E19123F47}"/>
    <cellStyle name="Normal 10 4 2 5 2 2 3 2" xfId="7019" xr:uid="{C3B9C7B8-BED3-4B3A-A43F-7F798276C96D}"/>
    <cellStyle name="Normal 10 4 2 5 2 2 3 2 2" xfId="48161" xr:uid="{65CD861D-5930-4AA7-9A27-77D7CB4736C1}"/>
    <cellStyle name="Normal 10 4 2 5 2 2 3 2 3" xfId="34511" xr:uid="{38B07F73-A33E-42C4-A4FB-B58DA6ACC31C}"/>
    <cellStyle name="Normal 10 4 2 5 2 2 3 2 4" xfId="20948" xr:uid="{B5BBBC6B-12E3-4188-B7C6-46E108EA3DB2}"/>
    <cellStyle name="Normal 10 4 2 5 2 2 3 3" xfId="48160" xr:uid="{04C349D5-C8BD-494F-9616-0ACBFE8E1115}"/>
    <cellStyle name="Normal 10 4 2 5 2 2 3 4" xfId="34510" xr:uid="{04262C32-E8F3-4528-80D4-A5D7D8A2E792}"/>
    <cellStyle name="Normal 10 4 2 5 2 2 3 5" xfId="20947" xr:uid="{487DD6C7-4476-42A6-B968-FCC549E563AD}"/>
    <cellStyle name="Normal 10 4 2 5 2 2 4" xfId="7020" xr:uid="{CEBA8F79-D00F-487B-A49C-B61416897468}"/>
    <cellStyle name="Normal 10 4 2 5 2 2 4 2" xfId="48162" xr:uid="{61DD8607-EF04-42B3-BC32-31BE557629F8}"/>
    <cellStyle name="Normal 10 4 2 5 2 2 4 3" xfId="34512" xr:uid="{21153D32-C0E1-40BA-9603-D10133538CF9}"/>
    <cellStyle name="Normal 10 4 2 5 2 2 4 4" xfId="20949" xr:uid="{0713BB84-A545-411C-8D30-A80DBC24C7B7}"/>
    <cellStyle name="Normal 10 4 2 5 2 2 5" xfId="48157" xr:uid="{013A9A3D-6462-4EDE-997E-A6CAE99C5B56}"/>
    <cellStyle name="Normal 10 4 2 5 2 2 6" xfId="34507" xr:uid="{CF8A70E8-A4A1-4E34-AE9C-6062408E5DD6}"/>
    <cellStyle name="Normal 10 4 2 5 2 2 7" xfId="20944" xr:uid="{1AF56F92-14DB-4115-886D-E62E1CF85247}"/>
    <cellStyle name="Normal 10 4 2 5 2 3" xfId="7021" xr:uid="{832A5133-EAA0-40B3-BF9F-A334AB0CDB3A}"/>
    <cellStyle name="Normal 10 4 2 5 2 3 2" xfId="7022" xr:uid="{212AAB6A-3B1A-48D6-9004-271DFA3BD8F2}"/>
    <cellStyle name="Normal 10 4 2 5 2 3 2 2" xfId="48164" xr:uid="{B1DFCA5D-E843-4B2E-829E-83EA70F9FF8F}"/>
    <cellStyle name="Normal 10 4 2 5 2 3 2 3" xfId="34514" xr:uid="{274783C0-02A9-432F-890C-FBB186DA52C9}"/>
    <cellStyle name="Normal 10 4 2 5 2 3 2 4" xfId="20951" xr:uid="{89230AFA-0253-4C73-ACA5-E49E17BD2B56}"/>
    <cellStyle name="Normal 10 4 2 5 2 3 3" xfId="48163" xr:uid="{24FBF847-8A50-4544-B0F5-0ED23E0479F0}"/>
    <cellStyle name="Normal 10 4 2 5 2 3 4" xfId="34513" xr:uid="{17B5B097-AF92-4092-B577-D156982FEDCF}"/>
    <cellStyle name="Normal 10 4 2 5 2 3 5" xfId="20950" xr:uid="{1A55AFDA-CE2C-4077-A08B-0A79BC49EC5D}"/>
    <cellStyle name="Normal 10 4 2 5 2 4" xfId="7023" xr:uid="{8D4E6746-8974-456D-84DC-52120C124AB7}"/>
    <cellStyle name="Normal 10 4 2 5 2 4 2" xfId="7024" xr:uid="{B7C14D31-0609-499C-BF14-F5BB0D5C06C5}"/>
    <cellStyle name="Normal 10 4 2 5 2 4 2 2" xfId="48166" xr:uid="{422B2020-0117-4C7B-AADD-38B985D8E620}"/>
    <cellStyle name="Normal 10 4 2 5 2 4 2 3" xfId="34516" xr:uid="{9AFDA0FA-0320-4068-A683-5911E79E8040}"/>
    <cellStyle name="Normal 10 4 2 5 2 4 2 4" xfId="20953" xr:uid="{5A0D2CB7-52D7-4CEA-AB72-61EC50A4047D}"/>
    <cellStyle name="Normal 10 4 2 5 2 4 3" xfId="48165" xr:uid="{AB49F7F4-3009-4D58-8A64-DDE6B884B712}"/>
    <cellStyle name="Normal 10 4 2 5 2 4 4" xfId="34515" xr:uid="{7AD8E4D1-98CE-46BA-8C91-0C6F97B0CC12}"/>
    <cellStyle name="Normal 10 4 2 5 2 4 5" xfId="20952" xr:uid="{6DB1921E-36D8-4B05-98A8-E4A48755C118}"/>
    <cellStyle name="Normal 10 4 2 5 2 5" xfId="7025" xr:uid="{D6B670A2-2DA1-4B34-B760-CC7088BD0A95}"/>
    <cellStyle name="Normal 10 4 2 5 2 5 2" xfId="48167" xr:uid="{2429FC97-5E98-475E-AE95-1E8AA0249132}"/>
    <cellStyle name="Normal 10 4 2 5 2 5 3" xfId="34517" xr:uid="{66F43B98-FA89-4759-B225-9EC40FA821D4}"/>
    <cellStyle name="Normal 10 4 2 5 2 5 4" xfId="20954" xr:uid="{8B1BBBDD-93A8-4A20-AD69-F031084011D2}"/>
    <cellStyle name="Normal 10 4 2 5 2 6" xfId="48156" xr:uid="{9043D793-9366-4C59-A57D-67E57981A203}"/>
    <cellStyle name="Normal 10 4 2 5 2 7" xfId="34506" xr:uid="{9A727742-7B7F-417A-9BD3-DC2ECD8AA9BE}"/>
    <cellStyle name="Normal 10 4 2 5 2 8" xfId="20943" xr:uid="{60A271A6-1B52-441F-BDD9-CB13509DE42F}"/>
    <cellStyle name="Normal 10 4 2 5 3" xfId="7026" xr:uid="{E57E2C75-8CAA-4E07-B219-95B8EFBA332D}"/>
    <cellStyle name="Normal 10 4 2 5 3 2" xfId="7027" xr:uid="{AECE127E-74FE-4AEC-98BD-69E33ED28572}"/>
    <cellStyle name="Normal 10 4 2 5 3 2 2" xfId="7028" xr:uid="{C1CFCEFD-0506-49D9-8B93-87B11C140648}"/>
    <cellStyle name="Normal 10 4 2 5 3 2 2 2" xfId="48170" xr:uid="{22224FA6-E937-4B97-93E7-A523DC42AAEC}"/>
    <cellStyle name="Normal 10 4 2 5 3 2 2 3" xfId="34520" xr:uid="{4E88E386-FC96-4740-82ED-DF0295E9484A}"/>
    <cellStyle name="Normal 10 4 2 5 3 2 2 4" xfId="20957" xr:uid="{09E5DFB1-7FB6-4F83-A28E-13A49B144ABE}"/>
    <cellStyle name="Normal 10 4 2 5 3 2 3" xfId="48169" xr:uid="{C3C782EE-574C-4B8E-B870-6D85042A87C2}"/>
    <cellStyle name="Normal 10 4 2 5 3 2 4" xfId="34519" xr:uid="{55C2E1D3-C79B-4B2F-AEF2-6488F6F8A06D}"/>
    <cellStyle name="Normal 10 4 2 5 3 2 5" xfId="20956" xr:uid="{0828E48C-F610-48D0-A915-8D01B194BF86}"/>
    <cellStyle name="Normal 10 4 2 5 3 3" xfId="7029" xr:uid="{F1BF4EA3-A51B-4384-A718-970E0274277F}"/>
    <cellStyle name="Normal 10 4 2 5 3 3 2" xfId="7030" xr:uid="{C71FEB97-0B02-4B4C-9FAA-5E88F8C0FBDF}"/>
    <cellStyle name="Normal 10 4 2 5 3 3 2 2" xfId="48172" xr:uid="{5AE05E06-81E8-4F9E-9F01-773B31EDE61B}"/>
    <cellStyle name="Normal 10 4 2 5 3 3 2 3" xfId="34522" xr:uid="{FF53F575-D0F5-4602-A262-F0DBE9C29C4B}"/>
    <cellStyle name="Normal 10 4 2 5 3 3 2 4" xfId="20959" xr:uid="{D4C7E8D4-D17D-4782-9ADA-DC03297389D2}"/>
    <cellStyle name="Normal 10 4 2 5 3 3 3" xfId="48171" xr:uid="{59CED386-720B-42B1-9EBB-0219B4105E61}"/>
    <cellStyle name="Normal 10 4 2 5 3 3 4" xfId="34521" xr:uid="{E71A28AD-EEBE-4937-AA2E-3CC3C6774D8F}"/>
    <cellStyle name="Normal 10 4 2 5 3 3 5" xfId="20958" xr:uid="{368AA6B4-F506-4B75-BF0E-D2B5ACC6B120}"/>
    <cellStyle name="Normal 10 4 2 5 3 4" xfId="7031" xr:uid="{BCFA1C47-60A6-4A49-8242-3B816D088DA7}"/>
    <cellStyle name="Normal 10 4 2 5 3 4 2" xfId="48173" xr:uid="{4B0F90FD-CA00-407B-8C51-D3EB1D7E31E5}"/>
    <cellStyle name="Normal 10 4 2 5 3 4 3" xfId="34523" xr:uid="{5CAFA8F2-BAB9-435C-9789-7CF3EAE3D8BE}"/>
    <cellStyle name="Normal 10 4 2 5 3 4 4" xfId="20960" xr:uid="{1110C178-D6CC-4D51-82FA-429F26C54C54}"/>
    <cellStyle name="Normal 10 4 2 5 3 5" xfId="48168" xr:uid="{7AA6E137-FD90-4F41-9488-4542CEEA22E2}"/>
    <cellStyle name="Normal 10 4 2 5 3 6" xfId="34518" xr:uid="{84B4857A-DDE0-49E8-94DB-0D05DA84AD65}"/>
    <cellStyle name="Normal 10 4 2 5 3 7" xfId="20955" xr:uid="{1543608B-64F6-4A13-8473-261DDD26F740}"/>
    <cellStyle name="Normal 10 4 2 5 4" xfId="7032" xr:uid="{8C8C5860-296B-4B82-B968-A46F00CC0CE0}"/>
    <cellStyle name="Normal 10 4 2 5 4 2" xfId="7033" xr:uid="{FE4736CD-6949-443A-AC51-A7C80260DE5D}"/>
    <cellStyle name="Normal 10 4 2 5 4 2 2" xfId="7034" xr:uid="{02BCFAC2-C3B3-46D1-BA87-DCBC23287923}"/>
    <cellStyle name="Normal 10 4 2 5 4 2 2 2" xfId="48176" xr:uid="{40826091-6062-4A5D-BE04-6B1149877ED2}"/>
    <cellStyle name="Normal 10 4 2 5 4 2 2 3" xfId="34526" xr:uid="{660A44B6-7CB8-4690-BC6E-407A333A5B68}"/>
    <cellStyle name="Normal 10 4 2 5 4 2 2 4" xfId="20963" xr:uid="{7011749A-0BF2-451B-907C-A179CBF69602}"/>
    <cellStyle name="Normal 10 4 2 5 4 2 3" xfId="48175" xr:uid="{347F6524-C144-44A4-BE74-B5C6B122865E}"/>
    <cellStyle name="Normal 10 4 2 5 4 2 4" xfId="34525" xr:uid="{E7169385-BBBA-4837-9ECF-C8ADAFB3EEF4}"/>
    <cellStyle name="Normal 10 4 2 5 4 2 5" xfId="20962" xr:uid="{E1D25463-C8C0-49D4-992C-6FB5CC9F9621}"/>
    <cellStyle name="Normal 10 4 2 5 4 3" xfId="7035" xr:uid="{C781F1C0-D4DE-4BBE-A048-8698C0F7F48B}"/>
    <cellStyle name="Normal 10 4 2 5 4 3 2" xfId="7036" xr:uid="{0717CBC8-80E0-485B-8C61-6DCCD6E54DDA}"/>
    <cellStyle name="Normal 10 4 2 5 4 3 2 2" xfId="48178" xr:uid="{23ED9126-7438-4650-905F-0D59C6DAA2EC}"/>
    <cellStyle name="Normal 10 4 2 5 4 3 2 3" xfId="34528" xr:uid="{98EBB843-6ED1-4269-98CF-0BACA4B8FC72}"/>
    <cellStyle name="Normal 10 4 2 5 4 3 2 4" xfId="20965" xr:uid="{255CE435-A052-4E01-A797-491BE7D10632}"/>
    <cellStyle name="Normal 10 4 2 5 4 3 3" xfId="48177" xr:uid="{69BC6D26-A206-457E-A8E1-964A95F4A036}"/>
    <cellStyle name="Normal 10 4 2 5 4 3 4" xfId="34527" xr:uid="{5275C130-9B03-4100-9F9A-C8B310DBA7F8}"/>
    <cellStyle name="Normal 10 4 2 5 4 3 5" xfId="20964" xr:uid="{D84B4462-4405-4957-9D15-9CD6AD5500C0}"/>
    <cellStyle name="Normal 10 4 2 5 4 4" xfId="7037" xr:uid="{51F4B826-ACDC-4308-916B-49E7785CE4E1}"/>
    <cellStyle name="Normal 10 4 2 5 4 4 2" xfId="48179" xr:uid="{6B2FBC7A-D521-4313-8A00-282595308CAE}"/>
    <cellStyle name="Normal 10 4 2 5 4 4 3" xfId="34529" xr:uid="{4A5D2A6A-F1E3-4E90-96B6-9B2F04181CC5}"/>
    <cellStyle name="Normal 10 4 2 5 4 4 4" xfId="20966" xr:uid="{2279FF3B-CDB7-43E1-AF72-428A65031F69}"/>
    <cellStyle name="Normal 10 4 2 5 4 5" xfId="48174" xr:uid="{6754D5A1-254C-4303-A45E-613206E6A203}"/>
    <cellStyle name="Normal 10 4 2 5 4 6" xfId="34524" xr:uid="{8D059489-262E-4BF7-B703-8745E4C867A2}"/>
    <cellStyle name="Normal 10 4 2 5 4 7" xfId="20961" xr:uid="{707AF6E6-ADE8-4362-BA4D-4765BE22ACF4}"/>
    <cellStyle name="Normal 10 4 2 5 5" xfId="7038" xr:uid="{051FBC37-EB43-449C-93E7-D193CD7E5E06}"/>
    <cellStyle name="Normal 10 4 2 5 5 2" xfId="7039" xr:uid="{6399C656-603C-4B66-AD62-8D56B0E2B57E}"/>
    <cellStyle name="Normal 10 4 2 5 5 2 2" xfId="7040" xr:uid="{0F9FEBF5-DDED-408B-9C50-693861483FF2}"/>
    <cellStyle name="Normal 10 4 2 5 5 2 2 2" xfId="48182" xr:uid="{DE885B9B-2DD8-46EB-BC48-650A2B56B405}"/>
    <cellStyle name="Normal 10 4 2 5 5 2 2 3" xfId="34532" xr:uid="{34374D2C-B8E4-4113-B7F4-4CB7BDA74240}"/>
    <cellStyle name="Normal 10 4 2 5 5 2 2 4" xfId="20969" xr:uid="{ED495215-9979-422C-9C05-E72B282D2798}"/>
    <cellStyle name="Normal 10 4 2 5 5 2 3" xfId="48181" xr:uid="{25F8DE99-3056-45EE-B943-0AD86A313C51}"/>
    <cellStyle name="Normal 10 4 2 5 5 2 4" xfId="34531" xr:uid="{6B918960-3632-44C9-9115-5ECF89CEDF23}"/>
    <cellStyle name="Normal 10 4 2 5 5 2 5" xfId="20968" xr:uid="{3789C411-D170-4DA1-8550-DEB61CF449FE}"/>
    <cellStyle name="Normal 10 4 2 5 5 3" xfId="7041" xr:uid="{35264B81-6C8A-4EAC-BA27-8405223884BC}"/>
    <cellStyle name="Normal 10 4 2 5 5 3 2" xfId="7042" xr:uid="{A62DAAC2-936C-49B1-95B5-72586AEFF26A}"/>
    <cellStyle name="Normal 10 4 2 5 5 3 2 2" xfId="48184" xr:uid="{E68E9925-9657-4534-9475-500374EE5684}"/>
    <cellStyle name="Normal 10 4 2 5 5 3 2 3" xfId="34534" xr:uid="{60D29D80-B53A-4603-8457-E990DA243E86}"/>
    <cellStyle name="Normal 10 4 2 5 5 3 2 4" xfId="20971" xr:uid="{A340AA01-6409-46D6-A00B-0088E04E9BD3}"/>
    <cellStyle name="Normal 10 4 2 5 5 3 3" xfId="48183" xr:uid="{274A2FF0-B786-49F5-AE3B-F282393BE28C}"/>
    <cellStyle name="Normal 10 4 2 5 5 3 4" xfId="34533" xr:uid="{21359E71-DF4B-4F44-852B-F90EC04FD0A3}"/>
    <cellStyle name="Normal 10 4 2 5 5 3 5" xfId="20970" xr:uid="{2DD6AB48-DEBC-425E-8870-D065DC3A529E}"/>
    <cellStyle name="Normal 10 4 2 5 5 4" xfId="7043" xr:uid="{7982E352-362E-40E6-8427-ABF9B4C74212}"/>
    <cellStyle name="Normal 10 4 2 5 5 4 2" xfId="48185" xr:uid="{A1560E22-EDC6-4B74-BDCF-71F21E5531D7}"/>
    <cellStyle name="Normal 10 4 2 5 5 4 3" xfId="34535" xr:uid="{546FC24F-036B-4D16-8B13-81B226CFA823}"/>
    <cellStyle name="Normal 10 4 2 5 5 4 4" xfId="20972" xr:uid="{3CB5DB12-BA66-4B8A-A6FB-24178132FD3F}"/>
    <cellStyle name="Normal 10 4 2 5 5 5" xfId="48180" xr:uid="{2DE6C97C-7D9D-4B1A-99A8-B82420AAB904}"/>
    <cellStyle name="Normal 10 4 2 5 5 6" xfId="34530" xr:uid="{C58447B3-C55E-430F-8F80-2A7F32020069}"/>
    <cellStyle name="Normal 10 4 2 5 5 7" xfId="20967" xr:uid="{D7443A1E-2042-4756-A4F5-B65FE3098486}"/>
    <cellStyle name="Normal 10 4 2 5 6" xfId="7044" xr:uid="{B941A47F-E0D4-4C31-BC3A-7A8B90445996}"/>
    <cellStyle name="Normal 10 4 2 5 6 2" xfId="7045" xr:uid="{A5A0B0E2-F27D-4175-8231-85674F4D40B9}"/>
    <cellStyle name="Normal 10 4 2 5 6 2 2" xfId="48187" xr:uid="{BCE910B1-CEE7-480F-BC0E-E7DF7B19DB42}"/>
    <cellStyle name="Normal 10 4 2 5 6 2 3" xfId="34537" xr:uid="{5D534026-DFAF-465D-846E-0B5079A2EFC8}"/>
    <cellStyle name="Normal 10 4 2 5 6 2 4" xfId="20974" xr:uid="{A2850D10-30FC-4FBF-B798-86BF9683CC7D}"/>
    <cellStyle name="Normal 10 4 2 5 6 3" xfId="48186" xr:uid="{7CD05A50-75C2-42CB-A813-AE6AACD275AE}"/>
    <cellStyle name="Normal 10 4 2 5 6 4" xfId="34536" xr:uid="{A189E08F-6CEE-4478-9665-805D3DD06800}"/>
    <cellStyle name="Normal 10 4 2 5 6 5" xfId="20973" xr:uid="{B1DA376A-C29E-4DD7-8401-D9143727783F}"/>
    <cellStyle name="Normal 10 4 2 5 7" xfId="7046" xr:uid="{04362B7E-7878-4A43-873B-33DF884A1011}"/>
    <cellStyle name="Normal 10 4 2 5 7 2" xfId="7047" xr:uid="{D0471508-F349-48E3-A1D8-27E0266D1CD4}"/>
    <cellStyle name="Normal 10 4 2 5 7 2 2" xfId="48189" xr:uid="{D001400F-DD2E-483F-AE9E-B03C8A4132A1}"/>
    <cellStyle name="Normal 10 4 2 5 7 2 3" xfId="34539" xr:uid="{BE6BCEB5-6F96-47C2-8C6F-E62F923BA35D}"/>
    <cellStyle name="Normal 10 4 2 5 7 2 4" xfId="20976" xr:uid="{F1DBF6D6-57F5-4E70-8033-71AFE6D00457}"/>
    <cellStyle name="Normal 10 4 2 5 7 3" xfId="48188" xr:uid="{01FA2B70-F59C-4446-8C74-BC7E7F37FF12}"/>
    <cellStyle name="Normal 10 4 2 5 7 4" xfId="34538" xr:uid="{D9113F23-1D4A-4D4D-8D1D-C7DC46F6FF30}"/>
    <cellStyle name="Normal 10 4 2 5 7 5" xfId="20975" xr:uid="{C61471A2-2FEF-452C-9A15-1F33E48094FC}"/>
    <cellStyle name="Normal 10 4 2 5 8" xfId="7048" xr:uid="{08FCEAC6-0D63-41E7-9A31-6468CDB3DA33}"/>
    <cellStyle name="Normal 10 4 2 5 8 2" xfId="48190" xr:uid="{35F33930-8F25-4136-B465-DCB825275C8D}"/>
    <cellStyle name="Normal 10 4 2 5 8 3" xfId="34540" xr:uid="{6FF2DCBF-3D54-4A8F-8B1E-6B57340A97F8}"/>
    <cellStyle name="Normal 10 4 2 5 8 4" xfId="20977" xr:uid="{C90D992F-6943-4374-B713-4B1763A5770D}"/>
    <cellStyle name="Normal 10 4 2 5 9" xfId="48155" xr:uid="{91952BB2-D04B-4969-BA8D-6594E5D8F3C6}"/>
    <cellStyle name="Normal 10 4 2 6" xfId="7049" xr:uid="{9168769D-FCAC-484D-AA48-31CC44F851FD}"/>
    <cellStyle name="Normal 10 4 2 6 10" xfId="34541" xr:uid="{64A4EB27-1118-4DD2-AA26-BFD706265D74}"/>
    <cellStyle name="Normal 10 4 2 6 11" xfId="20978" xr:uid="{C0891B92-6412-46CE-B333-F3348BA1469D}"/>
    <cellStyle name="Normal 10 4 2 6 2" xfId="7050" xr:uid="{60650CF9-A3F2-477F-9040-CACE29EF1915}"/>
    <cellStyle name="Normal 10 4 2 6 2 2" xfId="7051" xr:uid="{51FE69CD-CFFA-494F-8666-A89252564B36}"/>
    <cellStyle name="Normal 10 4 2 6 2 2 2" xfId="7052" xr:uid="{EA89246D-FEFB-4BB8-99E8-E15AE8F0189C}"/>
    <cellStyle name="Normal 10 4 2 6 2 2 2 2" xfId="7053" xr:uid="{94FD6DF1-54A7-4F95-A418-F4F1E4241DB2}"/>
    <cellStyle name="Normal 10 4 2 6 2 2 2 2 2" xfId="48195" xr:uid="{029A0BBD-80AE-4726-B433-4C022B5F3192}"/>
    <cellStyle name="Normal 10 4 2 6 2 2 2 2 3" xfId="34545" xr:uid="{7211CBF2-7688-4435-A264-883B021BED3B}"/>
    <cellStyle name="Normal 10 4 2 6 2 2 2 2 4" xfId="20982" xr:uid="{741EDC5F-135D-44FC-A344-81439852BF06}"/>
    <cellStyle name="Normal 10 4 2 6 2 2 2 3" xfId="48194" xr:uid="{64763FBC-FA4E-41C4-8F63-9AA0572C9EB9}"/>
    <cellStyle name="Normal 10 4 2 6 2 2 2 4" xfId="34544" xr:uid="{26597C94-2A88-49E0-9AA5-8F85A9681EAE}"/>
    <cellStyle name="Normal 10 4 2 6 2 2 2 5" xfId="20981" xr:uid="{C0DE98CB-623F-4B67-A68E-714B42D00884}"/>
    <cellStyle name="Normal 10 4 2 6 2 2 3" xfId="7054" xr:uid="{35BED34E-E347-46E7-9A5A-80387CFF438F}"/>
    <cellStyle name="Normal 10 4 2 6 2 2 3 2" xfId="7055" xr:uid="{C291B08E-80DE-4AEC-A6BA-D9D4413B7A72}"/>
    <cellStyle name="Normal 10 4 2 6 2 2 3 2 2" xfId="48197" xr:uid="{415C945E-1FF6-482D-9AC8-91F4166BDB19}"/>
    <cellStyle name="Normal 10 4 2 6 2 2 3 2 3" xfId="34547" xr:uid="{BEF3D042-8642-447F-91AE-522FCD6E76D0}"/>
    <cellStyle name="Normal 10 4 2 6 2 2 3 2 4" xfId="20984" xr:uid="{5EC062FB-62BE-476B-800A-55971691DB13}"/>
    <cellStyle name="Normal 10 4 2 6 2 2 3 3" xfId="48196" xr:uid="{B478B958-E986-4C83-8D80-28EEDACAC2D7}"/>
    <cellStyle name="Normal 10 4 2 6 2 2 3 4" xfId="34546" xr:uid="{F44F65F4-3631-46F2-B68E-F83507711216}"/>
    <cellStyle name="Normal 10 4 2 6 2 2 3 5" xfId="20983" xr:uid="{0F9A4136-4178-46F7-A646-99146799BE8E}"/>
    <cellStyle name="Normal 10 4 2 6 2 2 4" xfId="7056" xr:uid="{9B605A30-4439-4F7B-8C5A-F4751CFFF930}"/>
    <cellStyle name="Normal 10 4 2 6 2 2 4 2" xfId="48198" xr:uid="{79286A62-B01D-43C7-99E5-B09C741E308F}"/>
    <cellStyle name="Normal 10 4 2 6 2 2 4 3" xfId="34548" xr:uid="{BBC1C693-5267-4439-A46A-4E3DDEEA645C}"/>
    <cellStyle name="Normal 10 4 2 6 2 2 4 4" xfId="20985" xr:uid="{B52CA495-692E-4CD6-8447-40FF977C09B8}"/>
    <cellStyle name="Normal 10 4 2 6 2 2 5" xfId="48193" xr:uid="{22062D51-B771-4CFC-AEA1-F0D255CAEBE8}"/>
    <cellStyle name="Normal 10 4 2 6 2 2 6" xfId="34543" xr:uid="{76802BC9-48A6-470E-9FCB-5335F0E078BC}"/>
    <cellStyle name="Normal 10 4 2 6 2 2 7" xfId="20980" xr:uid="{C32D28BA-53B1-431F-AE1A-DBED6D856E24}"/>
    <cellStyle name="Normal 10 4 2 6 2 3" xfId="7057" xr:uid="{412F59B2-D5E7-4771-9E70-BE50A0DD4043}"/>
    <cellStyle name="Normal 10 4 2 6 2 3 2" xfId="7058" xr:uid="{2B742BAF-66FF-4D8A-9F50-5F1F760D23D5}"/>
    <cellStyle name="Normal 10 4 2 6 2 3 2 2" xfId="48200" xr:uid="{FED4FA3A-6350-44A5-992D-39B28B33BCF6}"/>
    <cellStyle name="Normal 10 4 2 6 2 3 2 3" xfId="34550" xr:uid="{F8E09021-D4DF-459D-9DE3-F5E06D64A6E8}"/>
    <cellStyle name="Normal 10 4 2 6 2 3 2 4" xfId="20987" xr:uid="{F20F6B69-9B4D-448D-A9BF-3713DB8EB83B}"/>
    <cellStyle name="Normal 10 4 2 6 2 3 3" xfId="48199" xr:uid="{690C0FCE-F499-4D9A-AE0B-3A7CDA3DB35D}"/>
    <cellStyle name="Normal 10 4 2 6 2 3 4" xfId="34549" xr:uid="{73709006-A846-4128-841B-A659354A8A20}"/>
    <cellStyle name="Normal 10 4 2 6 2 3 5" xfId="20986" xr:uid="{E5748EFE-D1CD-4F55-B7EC-127ABDFC59B9}"/>
    <cellStyle name="Normal 10 4 2 6 2 4" xfId="7059" xr:uid="{59EF3845-D43C-4639-8436-9A56792CB40C}"/>
    <cellStyle name="Normal 10 4 2 6 2 4 2" xfId="7060" xr:uid="{B69B1D8E-4459-40A1-9A52-3DFDDAD8A2C3}"/>
    <cellStyle name="Normal 10 4 2 6 2 4 2 2" xfId="48202" xr:uid="{FB4D906E-5A87-4B78-9F64-DD163C375664}"/>
    <cellStyle name="Normal 10 4 2 6 2 4 2 3" xfId="34552" xr:uid="{6BE32771-9ACE-46EC-B2DF-84CB0B24FB72}"/>
    <cellStyle name="Normal 10 4 2 6 2 4 2 4" xfId="20989" xr:uid="{100B096E-8508-4E1A-8E87-56CC87DAB021}"/>
    <cellStyle name="Normal 10 4 2 6 2 4 3" xfId="48201" xr:uid="{DDD86F70-7EC2-4669-B8A1-B6FC95B86D1B}"/>
    <cellStyle name="Normal 10 4 2 6 2 4 4" xfId="34551" xr:uid="{E409CA85-9E45-463E-A570-A347E5521411}"/>
    <cellStyle name="Normal 10 4 2 6 2 4 5" xfId="20988" xr:uid="{22EC949E-C34C-47CC-B7A4-BD72C159AD1B}"/>
    <cellStyle name="Normal 10 4 2 6 2 5" xfId="7061" xr:uid="{AC2DE7EF-1534-4C3C-86FA-DE84F1C84FBB}"/>
    <cellStyle name="Normal 10 4 2 6 2 5 2" xfId="48203" xr:uid="{F367EEF0-39BD-4BFE-AC6D-930EB16FDE0C}"/>
    <cellStyle name="Normal 10 4 2 6 2 5 3" xfId="34553" xr:uid="{D5AFD6BE-0BB5-486F-817D-E6E6BF439CE3}"/>
    <cellStyle name="Normal 10 4 2 6 2 5 4" xfId="20990" xr:uid="{54F92ED4-4E9F-4AA1-A212-A3781D8A1EC0}"/>
    <cellStyle name="Normal 10 4 2 6 2 6" xfId="48192" xr:uid="{F02BF1E4-7963-4FCB-BDE1-10D5ADE2CF75}"/>
    <cellStyle name="Normal 10 4 2 6 2 7" xfId="34542" xr:uid="{ADCE0EA5-1821-44F8-B7B9-83AB0B1D1A36}"/>
    <cellStyle name="Normal 10 4 2 6 2 8" xfId="20979" xr:uid="{4889B35F-6258-4F05-8A96-573E8CBF2EDB}"/>
    <cellStyle name="Normal 10 4 2 6 3" xfId="7062" xr:uid="{1D82A283-C1A4-4ACE-8569-F49D31A32EC4}"/>
    <cellStyle name="Normal 10 4 2 6 3 2" xfId="7063" xr:uid="{F7AEC3D9-ACCD-444A-8394-F2C0F4B0103B}"/>
    <cellStyle name="Normal 10 4 2 6 3 2 2" xfId="7064" xr:uid="{E09A5C8F-2D49-48B0-A29A-4AF7D837BA16}"/>
    <cellStyle name="Normal 10 4 2 6 3 2 2 2" xfId="48206" xr:uid="{D568260E-BFFD-45F9-82CA-DDB611963464}"/>
    <cellStyle name="Normal 10 4 2 6 3 2 2 3" xfId="34556" xr:uid="{68BCC2A4-6BC4-4EDF-80DB-181D73362810}"/>
    <cellStyle name="Normal 10 4 2 6 3 2 2 4" xfId="20993" xr:uid="{47DA203F-4CAB-4C05-BAE1-B26C8C7E9745}"/>
    <cellStyle name="Normal 10 4 2 6 3 2 3" xfId="48205" xr:uid="{B7ED8E6B-321D-46EB-9E4E-BC3498534485}"/>
    <cellStyle name="Normal 10 4 2 6 3 2 4" xfId="34555" xr:uid="{B8954C4B-DCE8-473D-9678-5D21258EA7F0}"/>
    <cellStyle name="Normal 10 4 2 6 3 2 5" xfId="20992" xr:uid="{C6FFCD8F-6610-43C5-AD07-5E74B81B431F}"/>
    <cellStyle name="Normal 10 4 2 6 3 3" xfId="7065" xr:uid="{7D653FBA-E2CF-4B87-AB30-206C39C35ED2}"/>
    <cellStyle name="Normal 10 4 2 6 3 3 2" xfId="7066" xr:uid="{06B5A6E9-72FA-476B-B31C-2FADFF0710B0}"/>
    <cellStyle name="Normal 10 4 2 6 3 3 2 2" xfId="48208" xr:uid="{4A5E3B52-D9DF-4616-8890-BD5A8C4932B7}"/>
    <cellStyle name="Normal 10 4 2 6 3 3 2 3" xfId="34558" xr:uid="{A5001201-C9C3-46A4-8F2B-0099D5E08A83}"/>
    <cellStyle name="Normal 10 4 2 6 3 3 2 4" xfId="20995" xr:uid="{D2D4A8D3-7DE9-4136-9B45-280A13287B92}"/>
    <cellStyle name="Normal 10 4 2 6 3 3 3" xfId="48207" xr:uid="{B5D2A73B-8ECC-4229-8234-DD61B46AE563}"/>
    <cellStyle name="Normal 10 4 2 6 3 3 4" xfId="34557" xr:uid="{F631DB0C-D23F-4E74-9F85-95ED43FD9148}"/>
    <cellStyle name="Normal 10 4 2 6 3 3 5" xfId="20994" xr:uid="{F4819E5F-AB38-4EA1-8B4B-2329F1698892}"/>
    <cellStyle name="Normal 10 4 2 6 3 4" xfId="7067" xr:uid="{93921A70-86CE-464E-820B-D27D93F62C83}"/>
    <cellStyle name="Normal 10 4 2 6 3 4 2" xfId="48209" xr:uid="{E89CA43B-8345-4487-9657-C6181725441A}"/>
    <cellStyle name="Normal 10 4 2 6 3 4 3" xfId="34559" xr:uid="{9B6DDCE3-0671-42C4-A3A7-A10FAC67F62D}"/>
    <cellStyle name="Normal 10 4 2 6 3 4 4" xfId="20996" xr:uid="{162572C8-BC1B-44BF-AB84-F239CBFA6435}"/>
    <cellStyle name="Normal 10 4 2 6 3 5" xfId="48204" xr:uid="{07B69CCB-75AD-43E5-B481-25813D9E2B49}"/>
    <cellStyle name="Normal 10 4 2 6 3 6" xfId="34554" xr:uid="{CF7F9A49-7CDB-4999-B831-9EF1978A885E}"/>
    <cellStyle name="Normal 10 4 2 6 3 7" xfId="20991" xr:uid="{5F5BFE19-7910-43BD-8247-6363153DD9B0}"/>
    <cellStyle name="Normal 10 4 2 6 4" xfId="7068" xr:uid="{04CF5A88-425A-4891-B5A6-B8902401B243}"/>
    <cellStyle name="Normal 10 4 2 6 4 2" xfId="7069" xr:uid="{B6AEE3D4-36B4-45C9-8466-8A86AAB5AD1A}"/>
    <cellStyle name="Normal 10 4 2 6 4 2 2" xfId="7070" xr:uid="{A578FA5F-7C33-4C0E-952F-7490ACFE8322}"/>
    <cellStyle name="Normal 10 4 2 6 4 2 2 2" xfId="48212" xr:uid="{341F6A6A-9DD1-4B39-B7BF-D8AEEB29284E}"/>
    <cellStyle name="Normal 10 4 2 6 4 2 2 3" xfId="34562" xr:uid="{AF223EB4-0AFE-4987-8C8B-199BD0346CB1}"/>
    <cellStyle name="Normal 10 4 2 6 4 2 2 4" xfId="20999" xr:uid="{9A30DF0E-907D-4996-A388-8195EC7B9CD5}"/>
    <cellStyle name="Normal 10 4 2 6 4 2 3" xfId="48211" xr:uid="{2926A177-9D2D-406C-AAFA-B77C60199EB8}"/>
    <cellStyle name="Normal 10 4 2 6 4 2 4" xfId="34561" xr:uid="{3858F24E-8A08-4D51-8032-4698387FC334}"/>
    <cellStyle name="Normal 10 4 2 6 4 2 5" xfId="20998" xr:uid="{C5F71ABB-1FAF-498F-B820-D87C3846236E}"/>
    <cellStyle name="Normal 10 4 2 6 4 3" xfId="7071" xr:uid="{A8E078AB-6914-473E-A718-546A1E10EB37}"/>
    <cellStyle name="Normal 10 4 2 6 4 3 2" xfId="7072" xr:uid="{C4E24F24-A225-4150-B3D0-D82F14714F0B}"/>
    <cellStyle name="Normal 10 4 2 6 4 3 2 2" xfId="48214" xr:uid="{D62E467B-AE4F-490A-A228-00C160883D89}"/>
    <cellStyle name="Normal 10 4 2 6 4 3 2 3" xfId="34564" xr:uid="{FEAAEA7C-1192-4B65-B0EE-F09BC45BF622}"/>
    <cellStyle name="Normal 10 4 2 6 4 3 2 4" xfId="21001" xr:uid="{ADF234A0-BF0A-4BE3-A9DF-1C63E3A60374}"/>
    <cellStyle name="Normal 10 4 2 6 4 3 3" xfId="48213" xr:uid="{6F17EEB9-5DBC-4EF1-AAFD-A93B501BFBF2}"/>
    <cellStyle name="Normal 10 4 2 6 4 3 4" xfId="34563" xr:uid="{0A00A3A9-0A32-4C6C-ABE7-C0391890AF8B}"/>
    <cellStyle name="Normal 10 4 2 6 4 3 5" xfId="21000" xr:uid="{A503523A-CB0E-4FCA-8BB2-61B1407B7891}"/>
    <cellStyle name="Normal 10 4 2 6 4 4" xfId="7073" xr:uid="{6DC2ABC1-5939-4709-B1DF-DAB52154C59C}"/>
    <cellStyle name="Normal 10 4 2 6 4 4 2" xfId="48215" xr:uid="{CA3180B6-9021-45A5-BF31-EE0D83236D02}"/>
    <cellStyle name="Normal 10 4 2 6 4 4 3" xfId="34565" xr:uid="{BE58DEA5-EBA9-4380-ADF9-E0B0EA5767B7}"/>
    <cellStyle name="Normal 10 4 2 6 4 4 4" xfId="21002" xr:uid="{FFFFB2B4-FA45-4F15-AAF3-CCB872702250}"/>
    <cellStyle name="Normal 10 4 2 6 4 5" xfId="48210" xr:uid="{85A2A36A-9D81-483F-9608-ECD81F21F134}"/>
    <cellStyle name="Normal 10 4 2 6 4 6" xfId="34560" xr:uid="{3D73EF3A-CE8E-48C0-901E-04AF5F6F3311}"/>
    <cellStyle name="Normal 10 4 2 6 4 7" xfId="20997" xr:uid="{9C7C8AF4-2BCE-4DF3-8692-5244BA4CB157}"/>
    <cellStyle name="Normal 10 4 2 6 5" xfId="7074" xr:uid="{BA5878C9-02FC-41BB-8FEE-688EC966A6E7}"/>
    <cellStyle name="Normal 10 4 2 6 5 2" xfId="7075" xr:uid="{E5243F46-9519-4E1D-8C68-7B362E7F8EA1}"/>
    <cellStyle name="Normal 10 4 2 6 5 2 2" xfId="7076" xr:uid="{9F9309CC-44CC-4AFE-99B1-A91A491FF439}"/>
    <cellStyle name="Normal 10 4 2 6 5 2 2 2" xfId="48218" xr:uid="{64277B97-0B19-4E3B-9A49-7DA5C87325D2}"/>
    <cellStyle name="Normal 10 4 2 6 5 2 2 3" xfId="34568" xr:uid="{A259AC83-36C1-4FFF-A9A6-41232CD76ACE}"/>
    <cellStyle name="Normal 10 4 2 6 5 2 2 4" xfId="21005" xr:uid="{B62C3E09-8B9C-4B97-AE74-D16BF35BA939}"/>
    <cellStyle name="Normal 10 4 2 6 5 2 3" xfId="48217" xr:uid="{45A30E82-A971-4B06-AFE8-D815E56285F8}"/>
    <cellStyle name="Normal 10 4 2 6 5 2 4" xfId="34567" xr:uid="{118DDC93-9CAF-44DB-B124-2DAEB7F01CA5}"/>
    <cellStyle name="Normal 10 4 2 6 5 2 5" xfId="21004" xr:uid="{70D99E36-14DD-48A1-B879-E11B53DB1136}"/>
    <cellStyle name="Normal 10 4 2 6 5 3" xfId="7077" xr:uid="{6569A73C-CA99-45A0-98BA-01039A28595D}"/>
    <cellStyle name="Normal 10 4 2 6 5 3 2" xfId="7078" xr:uid="{20DC1C9E-804E-46F3-8D06-A275DF93D1BC}"/>
    <cellStyle name="Normal 10 4 2 6 5 3 2 2" xfId="48220" xr:uid="{746209C8-7780-4E3B-ADA2-D650B87E8406}"/>
    <cellStyle name="Normal 10 4 2 6 5 3 2 3" xfId="34570" xr:uid="{51F545CA-BF54-4B75-8802-5125D4D18E96}"/>
    <cellStyle name="Normal 10 4 2 6 5 3 2 4" xfId="21007" xr:uid="{EFDE5BA9-005C-4A77-8183-3FCCE92E72AC}"/>
    <cellStyle name="Normal 10 4 2 6 5 3 3" xfId="48219" xr:uid="{C38A2B8F-1041-47C2-A838-961F0E6F2FA6}"/>
    <cellStyle name="Normal 10 4 2 6 5 3 4" xfId="34569" xr:uid="{C53670FB-06CE-4A6E-8B03-5BDAE58DE1AA}"/>
    <cellStyle name="Normal 10 4 2 6 5 3 5" xfId="21006" xr:uid="{A48B390B-7E3E-4D8D-B4F4-2C90796587C9}"/>
    <cellStyle name="Normal 10 4 2 6 5 4" xfId="7079" xr:uid="{F63721D1-9DBE-4A55-A632-29E763164A2D}"/>
    <cellStyle name="Normal 10 4 2 6 5 4 2" xfId="48221" xr:uid="{4E355B43-7FD2-4383-A7B0-AB5818C2010C}"/>
    <cellStyle name="Normal 10 4 2 6 5 4 3" xfId="34571" xr:uid="{5E9E5141-90A5-43E8-AF6E-6F2AFE236DA8}"/>
    <cellStyle name="Normal 10 4 2 6 5 4 4" xfId="21008" xr:uid="{BD341770-D8C9-4C8D-9A2B-59039045E7D6}"/>
    <cellStyle name="Normal 10 4 2 6 5 5" xfId="48216" xr:uid="{CD826EC0-E84E-452A-8567-1E6393908829}"/>
    <cellStyle name="Normal 10 4 2 6 5 6" xfId="34566" xr:uid="{17DF3D3D-312B-42CC-B147-EE9740C2FCAE}"/>
    <cellStyle name="Normal 10 4 2 6 5 7" xfId="21003" xr:uid="{2A160791-BB99-4623-9CE7-397781300E6E}"/>
    <cellStyle name="Normal 10 4 2 6 6" xfId="7080" xr:uid="{F196F420-3EE0-4FB4-901E-F3A35E76F3E0}"/>
    <cellStyle name="Normal 10 4 2 6 6 2" xfId="7081" xr:uid="{5A1F5CB6-61CF-4851-9047-29F3156ED3F1}"/>
    <cellStyle name="Normal 10 4 2 6 6 2 2" xfId="48223" xr:uid="{2AB075E5-00A2-4B59-A672-BE3E8C3055DE}"/>
    <cellStyle name="Normal 10 4 2 6 6 2 3" xfId="34573" xr:uid="{E50482C9-AE32-456D-AB79-E83BED67EE55}"/>
    <cellStyle name="Normal 10 4 2 6 6 2 4" xfId="21010" xr:uid="{4A49E253-312E-413E-91E0-FF0899C022E5}"/>
    <cellStyle name="Normal 10 4 2 6 6 3" xfId="48222" xr:uid="{EE395B29-C773-4F8F-968F-63D8DEF06CA7}"/>
    <cellStyle name="Normal 10 4 2 6 6 4" xfId="34572" xr:uid="{27BC8456-0C27-4E97-9891-431529284D47}"/>
    <cellStyle name="Normal 10 4 2 6 6 5" xfId="21009" xr:uid="{0BFEAF1B-681E-4D17-8B6F-E8E63B2EEB18}"/>
    <cellStyle name="Normal 10 4 2 6 7" xfId="7082" xr:uid="{8E24AF97-DA5A-4BB6-9EDF-3002C2B0EC2F}"/>
    <cellStyle name="Normal 10 4 2 6 7 2" xfId="7083" xr:uid="{854F00A9-CE61-4199-9BCC-77A7E2C36FAD}"/>
    <cellStyle name="Normal 10 4 2 6 7 2 2" xfId="48225" xr:uid="{E1973C12-7E85-443A-A312-2D25E52178A4}"/>
    <cellStyle name="Normal 10 4 2 6 7 2 3" xfId="34575" xr:uid="{921977B9-479F-4F6C-BCF4-D44FC95D9C4C}"/>
    <cellStyle name="Normal 10 4 2 6 7 2 4" xfId="21012" xr:uid="{7AFDCB2F-3A07-41EC-BF89-D39C046E06AA}"/>
    <cellStyle name="Normal 10 4 2 6 7 3" xfId="48224" xr:uid="{F0FCB9F1-A1DE-43FC-811D-7017A3BB4249}"/>
    <cellStyle name="Normal 10 4 2 6 7 4" xfId="34574" xr:uid="{09BD7C05-60F1-4803-915B-3E3010F05410}"/>
    <cellStyle name="Normal 10 4 2 6 7 5" xfId="21011" xr:uid="{DE355702-52BB-4D4B-B655-8CF7BECD288B}"/>
    <cellStyle name="Normal 10 4 2 6 8" xfId="7084" xr:uid="{1E327FC1-24B3-43E2-A0D6-3BBA5C02E3B5}"/>
    <cellStyle name="Normal 10 4 2 6 8 2" xfId="48226" xr:uid="{9EB5FD8C-89D1-41F8-A048-BF1A73C3A2D5}"/>
    <cellStyle name="Normal 10 4 2 6 8 3" xfId="34576" xr:uid="{29F22383-E051-4FCC-851C-4DD555AA3DED}"/>
    <cellStyle name="Normal 10 4 2 6 8 4" xfId="21013" xr:uid="{616909CD-5E7C-4756-B625-917080DEA8EC}"/>
    <cellStyle name="Normal 10 4 2 6 9" xfId="48191" xr:uid="{DDCDF4E7-5B1D-4AC4-913D-BBD825B918CD}"/>
    <cellStyle name="Normal 10 4 2 7" xfId="7085" xr:uid="{4EAF5376-1200-4E87-BBFE-F49118F13EF4}"/>
    <cellStyle name="Normal 10 4 2 7 2" xfId="7086" xr:uid="{078F6113-6EFD-4F61-9ADE-70A0A1C93563}"/>
    <cellStyle name="Normal 10 4 2 7 2 2" xfId="7087" xr:uid="{504535BB-DB13-46F2-AD03-933A3773CCB1}"/>
    <cellStyle name="Normal 10 4 2 7 2 2 2" xfId="7088" xr:uid="{56ED079B-77EF-4744-B55E-54611633D52B}"/>
    <cellStyle name="Normal 10 4 2 7 2 2 2 2" xfId="48230" xr:uid="{CA91546D-478B-4BAF-B15C-FDE86E8D2B2E}"/>
    <cellStyle name="Normal 10 4 2 7 2 2 2 3" xfId="34580" xr:uid="{DDB50949-41B3-4FD7-9D85-9B6F13B3C031}"/>
    <cellStyle name="Normal 10 4 2 7 2 2 2 4" xfId="21017" xr:uid="{095E7032-3876-4751-840C-43F0D3739EE0}"/>
    <cellStyle name="Normal 10 4 2 7 2 2 3" xfId="48229" xr:uid="{4CE6C73D-F978-425F-9C19-C59B1AEFAB35}"/>
    <cellStyle name="Normal 10 4 2 7 2 2 4" xfId="34579" xr:uid="{DEF8AAFD-0B8D-4276-B7EF-26E1FCEB63CC}"/>
    <cellStyle name="Normal 10 4 2 7 2 2 5" xfId="21016" xr:uid="{DE07180B-1247-403E-AC58-4B201824FD8F}"/>
    <cellStyle name="Normal 10 4 2 7 2 3" xfId="7089" xr:uid="{DF15C82A-EFCB-4D53-85FB-ADD1137A420F}"/>
    <cellStyle name="Normal 10 4 2 7 2 3 2" xfId="7090" xr:uid="{A830AE3B-0979-4373-99A9-EB11C2D5604C}"/>
    <cellStyle name="Normal 10 4 2 7 2 3 2 2" xfId="48232" xr:uid="{275E765E-2BAB-4A7D-82E5-829F4E9DF5C0}"/>
    <cellStyle name="Normal 10 4 2 7 2 3 2 3" xfId="34582" xr:uid="{28BFC33C-56DF-4BA0-8B3C-6602AC3D2569}"/>
    <cellStyle name="Normal 10 4 2 7 2 3 2 4" xfId="21019" xr:uid="{14FFD1B1-61A5-459E-BF1E-8FCDCCB081DD}"/>
    <cellStyle name="Normal 10 4 2 7 2 3 3" xfId="48231" xr:uid="{4A209656-D19C-4DC3-AC4C-04F85EB0C2C4}"/>
    <cellStyle name="Normal 10 4 2 7 2 3 4" xfId="34581" xr:uid="{7505BB13-DEF0-478F-BCD1-A8F38E24FB88}"/>
    <cellStyle name="Normal 10 4 2 7 2 3 5" xfId="21018" xr:uid="{BFCA59D6-A809-4448-9B69-932C79E5815A}"/>
    <cellStyle name="Normal 10 4 2 7 2 4" xfId="7091" xr:uid="{02F6F912-3A93-43EF-863E-724D34B62F4D}"/>
    <cellStyle name="Normal 10 4 2 7 2 4 2" xfId="48233" xr:uid="{819547A6-9E27-49FC-82DA-43D7EA05B96B}"/>
    <cellStyle name="Normal 10 4 2 7 2 4 3" xfId="34583" xr:uid="{19FD6EC0-9D4D-4343-B737-2762E5C0BA69}"/>
    <cellStyle name="Normal 10 4 2 7 2 4 4" xfId="21020" xr:uid="{63DE32A4-9397-445F-A001-45C2D62D0EA7}"/>
    <cellStyle name="Normal 10 4 2 7 2 5" xfId="48228" xr:uid="{2BB670A1-CCFF-4B67-BEFF-2F49AF0C1576}"/>
    <cellStyle name="Normal 10 4 2 7 2 6" xfId="34578" xr:uid="{7BAAEB0A-F381-4194-8B25-CFCB8DB26FCC}"/>
    <cellStyle name="Normal 10 4 2 7 2 7" xfId="21015" xr:uid="{0765030E-45FC-4A42-91FD-640C467DE941}"/>
    <cellStyle name="Normal 10 4 2 7 3" xfId="7092" xr:uid="{0DCC72FC-5E3C-4775-93FB-639ED2922F0C}"/>
    <cellStyle name="Normal 10 4 2 7 3 2" xfId="7093" xr:uid="{66C99F4B-D2D3-4C73-AAA3-683E07D5424D}"/>
    <cellStyle name="Normal 10 4 2 7 3 2 2" xfId="7094" xr:uid="{C6E3A1FB-DEA8-438B-BFD5-3BAD35682BF0}"/>
    <cellStyle name="Normal 10 4 2 7 3 2 2 2" xfId="48236" xr:uid="{4F8D8D26-E0DA-460D-8B7C-3447153CBF31}"/>
    <cellStyle name="Normal 10 4 2 7 3 2 2 3" xfId="34586" xr:uid="{D901FCA3-99E9-455E-B91A-9BA91F9BA0C6}"/>
    <cellStyle name="Normal 10 4 2 7 3 2 2 4" xfId="21023" xr:uid="{9CA0E75A-122D-41C4-904C-E2528A2A47AE}"/>
    <cellStyle name="Normal 10 4 2 7 3 2 3" xfId="48235" xr:uid="{BE2E9211-4C5C-4693-9656-91A90A6255A3}"/>
    <cellStyle name="Normal 10 4 2 7 3 2 4" xfId="34585" xr:uid="{1A9E843E-A2B1-4F2C-97D2-FBD96783B34D}"/>
    <cellStyle name="Normal 10 4 2 7 3 2 5" xfId="21022" xr:uid="{10687D61-89FE-4BEB-82C2-DB9E3580B7D7}"/>
    <cellStyle name="Normal 10 4 2 7 3 3" xfId="7095" xr:uid="{964FBAA0-DDCA-4D53-A18D-0E9D4FA34EE3}"/>
    <cellStyle name="Normal 10 4 2 7 3 3 2" xfId="7096" xr:uid="{0163468C-3FF5-49E4-BAC1-88B5A8AA0D7F}"/>
    <cellStyle name="Normal 10 4 2 7 3 3 2 2" xfId="48238" xr:uid="{D77DB2D3-17EA-4B20-9AB7-C7A3D8B9193C}"/>
    <cellStyle name="Normal 10 4 2 7 3 3 2 3" xfId="34588" xr:uid="{3DA43E90-6C01-47C9-9796-3F41AC6082B0}"/>
    <cellStyle name="Normal 10 4 2 7 3 3 2 4" xfId="21025" xr:uid="{F8B7F7CD-6FAE-4894-9C77-36E17C8A118B}"/>
    <cellStyle name="Normal 10 4 2 7 3 3 3" xfId="48237" xr:uid="{2F12BBB0-9BFF-487D-B77B-ED5D82A66E04}"/>
    <cellStyle name="Normal 10 4 2 7 3 3 4" xfId="34587" xr:uid="{BD669580-6F4C-479B-9E3A-6A8A3745963D}"/>
    <cellStyle name="Normal 10 4 2 7 3 3 5" xfId="21024" xr:uid="{BCFAE318-CF50-4CA2-8732-81532A716FB9}"/>
    <cellStyle name="Normal 10 4 2 7 3 4" xfId="7097" xr:uid="{31373CF1-DA9B-4E81-88FE-D110C9C1430C}"/>
    <cellStyle name="Normal 10 4 2 7 3 4 2" xfId="48239" xr:uid="{39085E21-5098-48F0-A8F8-73B3DB8E5E35}"/>
    <cellStyle name="Normal 10 4 2 7 3 4 3" xfId="34589" xr:uid="{3A4317C5-CA65-4715-A4EC-3ECFAAB6E776}"/>
    <cellStyle name="Normal 10 4 2 7 3 4 4" xfId="21026" xr:uid="{FDC0E4AA-8260-48D1-ADD6-BED120066D81}"/>
    <cellStyle name="Normal 10 4 2 7 3 5" xfId="48234" xr:uid="{C073873E-274A-42EF-9970-89F4D329013B}"/>
    <cellStyle name="Normal 10 4 2 7 3 6" xfId="34584" xr:uid="{4A8ACFF7-D6A4-4EC3-9CEE-ECCC47DF2C15}"/>
    <cellStyle name="Normal 10 4 2 7 3 7" xfId="21021" xr:uid="{5BD27F7D-C8AA-4F9F-8000-73932E07C74D}"/>
    <cellStyle name="Normal 10 4 2 7 4" xfId="7098" xr:uid="{6238707F-2951-4C1F-8CD8-BE9E210740A3}"/>
    <cellStyle name="Normal 10 4 2 7 4 2" xfId="7099" xr:uid="{2BD98E19-4C8B-4F4C-B05D-E7D61AE96E50}"/>
    <cellStyle name="Normal 10 4 2 7 4 2 2" xfId="48241" xr:uid="{6AA27ADF-E6FC-4D17-B56E-27E3A26CD4B8}"/>
    <cellStyle name="Normal 10 4 2 7 4 2 3" xfId="34591" xr:uid="{BD974C42-065F-4D22-ACFF-842B9076CC4E}"/>
    <cellStyle name="Normal 10 4 2 7 4 2 4" xfId="21028" xr:uid="{FDF0C2D2-09F4-41CB-BE80-129FF7E00BC4}"/>
    <cellStyle name="Normal 10 4 2 7 4 3" xfId="48240" xr:uid="{15A5027A-734E-4EF0-9AEB-559361D8042E}"/>
    <cellStyle name="Normal 10 4 2 7 4 4" xfId="34590" xr:uid="{AA8FC01F-1D93-4009-BA8D-8D85FDDC08B5}"/>
    <cellStyle name="Normal 10 4 2 7 4 5" xfId="21027" xr:uid="{2A3A886B-E60D-4A0D-B40D-176F7E0F4B52}"/>
    <cellStyle name="Normal 10 4 2 7 5" xfId="7100" xr:uid="{47EC82D6-F879-46A7-A724-A8436C0D4A13}"/>
    <cellStyle name="Normal 10 4 2 7 5 2" xfId="7101" xr:uid="{FC845C2A-5756-486C-BB13-BCD7CDA61E3D}"/>
    <cellStyle name="Normal 10 4 2 7 5 2 2" xfId="48243" xr:uid="{FADB3B87-3D86-487D-A9E6-91C2724B47D5}"/>
    <cellStyle name="Normal 10 4 2 7 5 2 3" xfId="34593" xr:uid="{91307967-4DE6-4A6A-89EC-8706B9FFD7B2}"/>
    <cellStyle name="Normal 10 4 2 7 5 2 4" xfId="21030" xr:uid="{85366B41-FF6F-4446-86CD-8977B2D1DA7C}"/>
    <cellStyle name="Normal 10 4 2 7 5 3" xfId="48242" xr:uid="{C21CDD22-C276-4296-AEFA-396CE97C857C}"/>
    <cellStyle name="Normal 10 4 2 7 5 4" xfId="34592" xr:uid="{0F22367A-88AE-472A-9A65-8FD3F74B35EF}"/>
    <cellStyle name="Normal 10 4 2 7 5 5" xfId="21029" xr:uid="{3D4A828D-0815-4E39-A02B-63A8CCD3ECDA}"/>
    <cellStyle name="Normal 10 4 2 7 6" xfId="7102" xr:uid="{98C26F72-2C5D-4A2C-B79D-D0853107D8E3}"/>
    <cellStyle name="Normal 10 4 2 7 6 2" xfId="48244" xr:uid="{2528D2AA-D9E9-4FDB-B5DA-4D9FF311741A}"/>
    <cellStyle name="Normal 10 4 2 7 6 3" xfId="34594" xr:uid="{87CDED9C-B7BE-4C5C-96FF-6E241C2495F9}"/>
    <cellStyle name="Normal 10 4 2 7 6 4" xfId="21031" xr:uid="{6D111676-C882-4B40-8429-4385BA3380A9}"/>
    <cellStyle name="Normal 10 4 2 7 7" xfId="48227" xr:uid="{2E784BCD-125F-48AE-B714-0781D0A9FA2E}"/>
    <cellStyle name="Normal 10 4 2 7 8" xfId="34577" xr:uid="{CF196680-24AB-472C-99D1-896CA9D7D872}"/>
    <cellStyle name="Normal 10 4 2 7 9" xfId="21014" xr:uid="{6A60DF31-8C38-466A-B1B4-45AE86BAE6EF}"/>
    <cellStyle name="Normal 10 4 2 8" xfId="7103" xr:uid="{3EB825BA-B602-400D-816E-3C333B62942F}"/>
    <cellStyle name="Normal 10 4 2 8 2" xfId="7104" xr:uid="{EC5C7B5A-E9B6-4F83-BBC5-6B89094FD6CE}"/>
    <cellStyle name="Normal 10 4 2 8 2 2" xfId="7105" xr:uid="{1845074F-3FD7-49DC-AFC8-EA80C7E0DA71}"/>
    <cellStyle name="Normal 10 4 2 8 2 2 2" xfId="7106" xr:uid="{1FEB8BB9-EA73-4D2E-889E-0B83C9512309}"/>
    <cellStyle name="Normal 10 4 2 8 2 2 2 2" xfId="48248" xr:uid="{597C2714-0330-451C-8790-F744733713DE}"/>
    <cellStyle name="Normal 10 4 2 8 2 2 2 3" xfId="34598" xr:uid="{A0D0416F-939D-4F84-A85B-D9D7A858F1DB}"/>
    <cellStyle name="Normal 10 4 2 8 2 2 2 4" xfId="21035" xr:uid="{59BF59F1-61D4-4176-875D-D545E3E2184C}"/>
    <cellStyle name="Normal 10 4 2 8 2 2 3" xfId="48247" xr:uid="{B521D68B-7C17-4721-B602-578DBB2E46BE}"/>
    <cellStyle name="Normal 10 4 2 8 2 2 4" xfId="34597" xr:uid="{2E5D4D10-F82B-4B62-A0C7-8BA52B6B5F55}"/>
    <cellStyle name="Normal 10 4 2 8 2 2 5" xfId="21034" xr:uid="{862E2DCC-CB88-41C7-8BE2-B292041C9BC3}"/>
    <cellStyle name="Normal 10 4 2 8 2 3" xfId="7107" xr:uid="{DCBE84A2-EAE2-481F-94C7-257F1B6EE950}"/>
    <cellStyle name="Normal 10 4 2 8 2 3 2" xfId="7108" xr:uid="{615DDE5F-00BF-4E78-A4EB-1EA9C4D2ED63}"/>
    <cellStyle name="Normal 10 4 2 8 2 3 2 2" xfId="48250" xr:uid="{E218FA7F-B335-4B4D-BE06-DA6A5B157745}"/>
    <cellStyle name="Normal 10 4 2 8 2 3 2 3" xfId="34600" xr:uid="{65973015-7338-4BC0-8D3E-01D364867F2F}"/>
    <cellStyle name="Normal 10 4 2 8 2 3 2 4" xfId="21037" xr:uid="{55374575-0C96-4137-A2A6-CAEA278D28F0}"/>
    <cellStyle name="Normal 10 4 2 8 2 3 3" xfId="48249" xr:uid="{CE027565-A788-4394-81AB-50153403F50F}"/>
    <cellStyle name="Normal 10 4 2 8 2 3 4" xfId="34599" xr:uid="{6A777962-043E-474A-9283-CEE63A921397}"/>
    <cellStyle name="Normal 10 4 2 8 2 3 5" xfId="21036" xr:uid="{0550E8F6-6096-48C2-A127-D5F14BCEC0BB}"/>
    <cellStyle name="Normal 10 4 2 8 2 4" xfId="7109" xr:uid="{4E2DC463-68B8-478F-87E8-9B678FA300B4}"/>
    <cellStyle name="Normal 10 4 2 8 2 4 2" xfId="48251" xr:uid="{3C2B7371-A5A2-4DCE-8536-3CBB0E3DD663}"/>
    <cellStyle name="Normal 10 4 2 8 2 4 3" xfId="34601" xr:uid="{F4E8D297-C6FA-4FE8-98D7-9C37796D8AB1}"/>
    <cellStyle name="Normal 10 4 2 8 2 4 4" xfId="21038" xr:uid="{6E132302-DF9C-4546-8182-9CA6B771F19B}"/>
    <cellStyle name="Normal 10 4 2 8 2 5" xfId="48246" xr:uid="{62C6AC0E-93CA-4A83-9424-8D4C57714919}"/>
    <cellStyle name="Normal 10 4 2 8 2 6" xfId="34596" xr:uid="{92AF1BF1-1F83-4F23-91E5-EEBD0F997F36}"/>
    <cellStyle name="Normal 10 4 2 8 2 7" xfId="21033" xr:uid="{0C52BDD2-D3F0-400D-AD26-D5CA53B63F18}"/>
    <cellStyle name="Normal 10 4 2 8 3" xfId="7110" xr:uid="{96CEC512-BCCD-4722-BA0A-AF66BD4759BB}"/>
    <cellStyle name="Normal 10 4 2 8 3 2" xfId="7111" xr:uid="{8958D8C3-CDEC-4572-AA87-626FFC0CA3B2}"/>
    <cellStyle name="Normal 10 4 2 8 3 2 2" xfId="7112" xr:uid="{B0E18181-96D7-4F6D-B38F-6A5EB74C2AFD}"/>
    <cellStyle name="Normal 10 4 2 8 3 2 2 2" xfId="48254" xr:uid="{B7E3470F-B145-4A04-B159-FB0772B43C5C}"/>
    <cellStyle name="Normal 10 4 2 8 3 2 2 3" xfId="34604" xr:uid="{BA972C16-F951-4098-92D2-9039F73EAFB1}"/>
    <cellStyle name="Normal 10 4 2 8 3 2 2 4" xfId="21041" xr:uid="{0BD3A145-0635-482D-AC9A-184D82A42614}"/>
    <cellStyle name="Normal 10 4 2 8 3 2 3" xfId="48253" xr:uid="{7C2ED388-9572-4330-9B2C-6DFC2FC61166}"/>
    <cellStyle name="Normal 10 4 2 8 3 2 4" xfId="34603" xr:uid="{28382A87-D122-4D1F-9B40-B6430CAEA6E3}"/>
    <cellStyle name="Normal 10 4 2 8 3 2 5" xfId="21040" xr:uid="{7D833A30-5905-4168-A19E-AD4F4EB243B3}"/>
    <cellStyle name="Normal 10 4 2 8 3 3" xfId="7113" xr:uid="{272BFF9C-327E-4CBD-BD5E-CDE903212062}"/>
    <cellStyle name="Normal 10 4 2 8 3 3 2" xfId="7114" xr:uid="{BC473009-456C-44FF-B318-A2DA37D46F94}"/>
    <cellStyle name="Normal 10 4 2 8 3 3 2 2" xfId="48256" xr:uid="{D3205001-5C02-465A-8877-EE0476704A65}"/>
    <cellStyle name="Normal 10 4 2 8 3 3 2 3" xfId="34606" xr:uid="{D6573AD1-0B0C-4968-8689-C27C225F7B06}"/>
    <cellStyle name="Normal 10 4 2 8 3 3 2 4" xfId="21043" xr:uid="{5DF73435-31BD-4711-96DF-D07538C833B9}"/>
    <cellStyle name="Normal 10 4 2 8 3 3 3" xfId="48255" xr:uid="{151D94C2-2B84-4B11-BF4C-3ED12A801897}"/>
    <cellStyle name="Normal 10 4 2 8 3 3 4" xfId="34605" xr:uid="{D47300BC-B1F8-4AA0-83AB-EE3145474C33}"/>
    <cellStyle name="Normal 10 4 2 8 3 3 5" xfId="21042" xr:uid="{116544FE-45BC-4D95-A6BE-8DE122FDAA23}"/>
    <cellStyle name="Normal 10 4 2 8 3 4" xfId="7115" xr:uid="{A3D70B91-7A89-4C71-828D-26AA67B17F94}"/>
    <cellStyle name="Normal 10 4 2 8 3 4 2" xfId="48257" xr:uid="{3E61C886-167B-485E-B176-FB6A3D1B5CD0}"/>
    <cellStyle name="Normal 10 4 2 8 3 4 3" xfId="34607" xr:uid="{9E1A0A6F-CDC4-49B8-826A-8CEC9D320169}"/>
    <cellStyle name="Normal 10 4 2 8 3 4 4" xfId="21044" xr:uid="{3D925EF9-0737-44C4-86B3-149CDAB9332D}"/>
    <cellStyle name="Normal 10 4 2 8 3 5" xfId="48252" xr:uid="{BD6E9065-403C-44ED-856B-1E7570C104DF}"/>
    <cellStyle name="Normal 10 4 2 8 3 6" xfId="34602" xr:uid="{0BA0C057-DAA4-4583-93C5-5E279CFCF389}"/>
    <cellStyle name="Normal 10 4 2 8 3 7" xfId="21039" xr:uid="{E4C453B0-4E39-4831-81BA-354268BE49D8}"/>
    <cellStyle name="Normal 10 4 2 8 4" xfId="7116" xr:uid="{94DAA319-EAA3-4E7C-96FF-623F284BE1B3}"/>
    <cellStyle name="Normal 10 4 2 8 4 2" xfId="7117" xr:uid="{D19D3DB4-C173-4F8A-987B-AC8884050D3F}"/>
    <cellStyle name="Normal 10 4 2 8 4 2 2" xfId="48259" xr:uid="{18B9B595-56C0-4FEE-BC9D-677ED3E34EC8}"/>
    <cellStyle name="Normal 10 4 2 8 4 2 3" xfId="34609" xr:uid="{12516E99-93D2-445C-9A3A-0B71E12D149F}"/>
    <cellStyle name="Normal 10 4 2 8 4 2 4" xfId="21046" xr:uid="{D4D8579D-410F-4351-843F-780D8560B442}"/>
    <cellStyle name="Normal 10 4 2 8 4 3" xfId="48258" xr:uid="{DCBB5F1A-4045-4FE9-A6E0-916D57601910}"/>
    <cellStyle name="Normal 10 4 2 8 4 4" xfId="34608" xr:uid="{9B974480-AC01-4039-8D18-B049B28B1BBF}"/>
    <cellStyle name="Normal 10 4 2 8 4 5" xfId="21045" xr:uid="{5BAD86B9-80BC-487E-994B-96BCB31250F9}"/>
    <cellStyle name="Normal 10 4 2 8 5" xfId="7118" xr:uid="{920C5F9A-AA05-440D-877E-76229A6E97A3}"/>
    <cellStyle name="Normal 10 4 2 8 5 2" xfId="7119" xr:uid="{3869A822-45E1-402C-9BC4-F4F4D0C7B0FB}"/>
    <cellStyle name="Normal 10 4 2 8 5 2 2" xfId="48261" xr:uid="{FEAED951-8762-4B60-86CD-8D54AA1ED4C2}"/>
    <cellStyle name="Normal 10 4 2 8 5 2 3" xfId="34611" xr:uid="{0D6515A3-6CC9-4297-97C6-51BA4913C96D}"/>
    <cellStyle name="Normal 10 4 2 8 5 2 4" xfId="21048" xr:uid="{083CC3B7-870E-4139-8895-7F67A0ADE3F7}"/>
    <cellStyle name="Normal 10 4 2 8 5 3" xfId="48260" xr:uid="{66DE64DE-8502-4DD5-8F93-E087A7B9C957}"/>
    <cellStyle name="Normal 10 4 2 8 5 4" xfId="34610" xr:uid="{08F10F68-6465-4FBE-8791-5A005297D667}"/>
    <cellStyle name="Normal 10 4 2 8 5 5" xfId="21047" xr:uid="{A3F9AD21-6094-4724-A40F-1A58334B6FDE}"/>
    <cellStyle name="Normal 10 4 2 8 6" xfId="7120" xr:uid="{665D5FAE-CF47-459B-939F-6A4978B67425}"/>
    <cellStyle name="Normal 10 4 2 8 6 2" xfId="48262" xr:uid="{4054DA0C-50AD-449D-9778-DB7FE74AF411}"/>
    <cellStyle name="Normal 10 4 2 8 6 3" xfId="34612" xr:uid="{8BBBCD12-49EF-4FBF-9417-B7FBB0244AE9}"/>
    <cellStyle name="Normal 10 4 2 8 6 4" xfId="21049" xr:uid="{678F1F01-C53C-4C4F-9998-DE22E33374AC}"/>
    <cellStyle name="Normal 10 4 2 8 7" xfId="48245" xr:uid="{9EDA095E-3CD3-4A13-97FE-41621E2B522F}"/>
    <cellStyle name="Normal 10 4 2 8 8" xfId="34595" xr:uid="{2AF9C626-3AA3-461E-83E3-7B086DA6A8E6}"/>
    <cellStyle name="Normal 10 4 2 8 9" xfId="21032" xr:uid="{288324EC-08B0-4316-A6E8-D9248E049766}"/>
    <cellStyle name="Normal 10 4 2 9" xfId="7121" xr:uid="{4C6F75BC-5D0A-4C24-B107-7F338DD3941F}"/>
    <cellStyle name="Normal 10 4 2 9 2" xfId="7122" xr:uid="{2740BC33-B191-403F-9D7D-4277DE37B539}"/>
    <cellStyle name="Normal 10 4 2 9 2 2" xfId="7123" xr:uid="{A3215EB7-B06D-48D6-978C-73F7EEE044CC}"/>
    <cellStyle name="Normal 10 4 2 9 2 2 2" xfId="48265" xr:uid="{83438A64-3538-4219-9F40-A7EAAAE30795}"/>
    <cellStyle name="Normal 10 4 2 9 2 2 3" xfId="34615" xr:uid="{C0FBF5C3-0EB5-4542-805F-A787EC14647F}"/>
    <cellStyle name="Normal 10 4 2 9 2 2 4" xfId="21052" xr:uid="{AD12AAB1-A7EA-4CDD-B4CD-3641CEA07045}"/>
    <cellStyle name="Normal 10 4 2 9 2 3" xfId="48264" xr:uid="{C470340C-F5FF-4F34-9083-1B8765B5972E}"/>
    <cellStyle name="Normal 10 4 2 9 2 4" xfId="34614" xr:uid="{3CF7349C-1C8E-492E-BF73-EC02A7AC5016}"/>
    <cellStyle name="Normal 10 4 2 9 2 5" xfId="21051" xr:uid="{B9671054-9B1E-403C-9F52-A28CFD643DC2}"/>
    <cellStyle name="Normal 10 4 2 9 3" xfId="7124" xr:uid="{18978B75-AA1B-40D0-97A4-BEA6A9384953}"/>
    <cellStyle name="Normal 10 4 2 9 3 2" xfId="7125" xr:uid="{7E0D3EDA-330A-4F23-B159-62CB7FE55E1C}"/>
    <cellStyle name="Normal 10 4 2 9 3 2 2" xfId="48267" xr:uid="{63FFA3FD-8275-403A-8A7F-435D68DC0787}"/>
    <cellStyle name="Normal 10 4 2 9 3 2 3" xfId="34617" xr:uid="{419669A6-5F0C-44E4-86B5-B138FD735CCD}"/>
    <cellStyle name="Normal 10 4 2 9 3 2 4" xfId="21054" xr:uid="{AAA5DC42-2129-4507-AFEF-C9934AFA25EC}"/>
    <cellStyle name="Normal 10 4 2 9 3 3" xfId="48266" xr:uid="{FFB20940-3635-4EF1-B880-F60EA04852C0}"/>
    <cellStyle name="Normal 10 4 2 9 3 4" xfId="34616" xr:uid="{02375D1F-7F9E-4D16-8CEA-82C81E5B1FB0}"/>
    <cellStyle name="Normal 10 4 2 9 3 5" xfId="21053" xr:uid="{95D76449-4151-42D0-BFDA-B6E9E3DDF36B}"/>
    <cellStyle name="Normal 10 4 2 9 4" xfId="7126" xr:uid="{48D535CF-5F76-4B4C-96EF-0FE451F4958E}"/>
    <cellStyle name="Normal 10 4 2 9 4 2" xfId="48268" xr:uid="{A743C9E4-3673-4305-8E64-883F7B4B833C}"/>
    <cellStyle name="Normal 10 4 2 9 4 3" xfId="34618" xr:uid="{776CB8A0-BE58-4C22-8BA5-14A9482C2B6D}"/>
    <cellStyle name="Normal 10 4 2 9 4 4" xfId="21055" xr:uid="{575C918A-17B0-433B-A6FC-2D64D2802A3B}"/>
    <cellStyle name="Normal 10 4 2 9 5" xfId="48263" xr:uid="{08B8EB8B-D6C7-411D-A0D5-93BFFD396893}"/>
    <cellStyle name="Normal 10 4 2 9 6" xfId="34613" xr:uid="{7D77B4A6-DCFD-4E32-9E7A-653F61BA75B9}"/>
    <cellStyle name="Normal 10 4 2 9 7" xfId="21050" xr:uid="{3D4375C3-371D-40A6-8858-5866CD3F4148}"/>
    <cellStyle name="Normal 10 4 3" xfId="48016" xr:uid="{AFAACEE4-2B17-4961-9B20-9A312AAA66D4}"/>
    <cellStyle name="Normal 10 4 4" xfId="34366" xr:uid="{C7E88B86-8998-4C62-B190-C91544673D94}"/>
    <cellStyle name="Normal 10 4 5" xfId="20803" xr:uid="{ED93F42C-8932-4098-98B0-4D563AFD8AEF}"/>
    <cellStyle name="Normal 10 40" xfId="28218" xr:uid="{FFF6CFA6-ED59-4CBA-A118-A924DB792688}"/>
    <cellStyle name="Normal 10 41" xfId="14655" xr:uid="{5F30CF99-D6D0-4140-9DF2-90B9B783A32A}"/>
    <cellStyle name="Normal 10 5" xfId="7127" xr:uid="{DC3C9535-489B-4530-867D-656052D53B1F}"/>
    <cellStyle name="Normal 10 5 2" xfId="7128" xr:uid="{04C1C55B-61D8-4D4A-84DE-BEADA7324C96}"/>
    <cellStyle name="Normal 10 5 2 10" xfId="7129" xr:uid="{752124B9-4E4A-44A0-8252-4CAEEDC7FB71}"/>
    <cellStyle name="Normal 10 5 2 10 2" xfId="7130" xr:uid="{BA2B7049-6E7E-4416-BC44-279518F12C05}"/>
    <cellStyle name="Normal 10 5 2 10 2 2" xfId="7131" xr:uid="{75B8B85C-377E-4960-A39C-01C107A51113}"/>
    <cellStyle name="Normal 10 5 2 10 2 2 2" xfId="48273" xr:uid="{A8BD6A01-5C9F-40A6-B5ED-C69DBB5A5103}"/>
    <cellStyle name="Normal 10 5 2 10 2 2 3" xfId="34623" xr:uid="{8DD2EC54-FF67-49A8-9D3B-E983A01937CE}"/>
    <cellStyle name="Normal 10 5 2 10 2 2 4" xfId="21060" xr:uid="{04DCD9FF-DFBE-4434-A92A-E22B5548475E}"/>
    <cellStyle name="Normal 10 5 2 10 2 3" xfId="48272" xr:uid="{29447288-ADC9-4AC3-9899-698FB4CF1DEB}"/>
    <cellStyle name="Normal 10 5 2 10 2 4" xfId="34622" xr:uid="{DFCB29F0-F23D-451A-91DE-5BD3836FA326}"/>
    <cellStyle name="Normal 10 5 2 10 2 5" xfId="21059" xr:uid="{5B359452-DA07-4D1E-A9B9-D49F42E69E15}"/>
    <cellStyle name="Normal 10 5 2 10 3" xfId="7132" xr:uid="{E2FB590D-50E9-41D3-B02B-49DB70310BDD}"/>
    <cellStyle name="Normal 10 5 2 10 3 2" xfId="7133" xr:uid="{6818B26D-775B-4A66-BDB1-8FA2515C3F0B}"/>
    <cellStyle name="Normal 10 5 2 10 3 2 2" xfId="48275" xr:uid="{665C3361-0A3B-440C-BE40-5C66008915C4}"/>
    <cellStyle name="Normal 10 5 2 10 3 2 3" xfId="34625" xr:uid="{D02F8165-3CC3-4C7F-AC2A-77C723A7FF26}"/>
    <cellStyle name="Normal 10 5 2 10 3 2 4" xfId="21062" xr:uid="{05C6769D-373B-4638-AF71-3556951AD37E}"/>
    <cellStyle name="Normal 10 5 2 10 3 3" xfId="48274" xr:uid="{88D2356C-EC01-42CD-8E04-CBC371893FC9}"/>
    <cellStyle name="Normal 10 5 2 10 3 4" xfId="34624" xr:uid="{991E4092-07C3-464B-AAE2-85AE64AA242C}"/>
    <cellStyle name="Normal 10 5 2 10 3 5" xfId="21061" xr:uid="{5C20FFF7-D848-40E4-9E98-F364784FF0AD}"/>
    <cellStyle name="Normal 10 5 2 10 4" xfId="7134" xr:uid="{F9C7B42F-17DE-4739-84F2-38D212D76201}"/>
    <cellStyle name="Normal 10 5 2 10 4 2" xfId="48276" xr:uid="{50F5CCF6-10E2-428E-925C-8E3C3A016FFC}"/>
    <cellStyle name="Normal 10 5 2 10 4 3" xfId="34626" xr:uid="{5955FA3B-4500-4DE2-B14F-F2A5B8B6008B}"/>
    <cellStyle name="Normal 10 5 2 10 4 4" xfId="21063" xr:uid="{7DD8F2D8-FB39-4DEB-9D2A-E3CCFD2FFE34}"/>
    <cellStyle name="Normal 10 5 2 10 5" xfId="48271" xr:uid="{3D4F43BE-1DDD-4DF5-8D90-4C3F3A2AE2FC}"/>
    <cellStyle name="Normal 10 5 2 10 6" xfId="34621" xr:uid="{E3145D33-906E-43EA-8563-C51F636D87DD}"/>
    <cellStyle name="Normal 10 5 2 10 7" xfId="21058" xr:uid="{1A6ADB14-414C-4499-AB36-8FAD2C3271A3}"/>
    <cellStyle name="Normal 10 5 2 11" xfId="7135" xr:uid="{01E59C30-7C94-4C87-AF66-A158B94190AA}"/>
    <cellStyle name="Normal 10 5 2 11 2" xfId="7136" xr:uid="{AC4C5491-5277-481B-BDFD-C25C6DC7369C}"/>
    <cellStyle name="Normal 10 5 2 11 2 2" xfId="7137" xr:uid="{E59B3FD5-1D0F-44B9-8250-83A6C441341B}"/>
    <cellStyle name="Normal 10 5 2 11 2 2 2" xfId="48279" xr:uid="{8762A7E7-0249-459F-98AE-E458A643E826}"/>
    <cellStyle name="Normal 10 5 2 11 2 2 3" xfId="34629" xr:uid="{4500FA31-C327-4CE0-BF8B-78D2252396BF}"/>
    <cellStyle name="Normal 10 5 2 11 2 2 4" xfId="21066" xr:uid="{0A62A072-A439-4178-A70F-5470C3D612A0}"/>
    <cellStyle name="Normal 10 5 2 11 2 3" xfId="48278" xr:uid="{ACEFD97F-48A1-4E1C-BFD2-D2FF1DD1AD07}"/>
    <cellStyle name="Normal 10 5 2 11 2 4" xfId="34628" xr:uid="{AF274FFA-F783-436A-9B1D-759EE275419A}"/>
    <cellStyle name="Normal 10 5 2 11 2 5" xfId="21065" xr:uid="{ECD936DD-2ADE-4EE2-BCC2-7E6A810FDF3C}"/>
    <cellStyle name="Normal 10 5 2 11 3" xfId="7138" xr:uid="{61A44049-48E0-451C-A381-DE600F6564DF}"/>
    <cellStyle name="Normal 10 5 2 11 3 2" xfId="7139" xr:uid="{38F8FC37-BFD3-4062-AF53-E43950F5EA3D}"/>
    <cellStyle name="Normal 10 5 2 11 3 2 2" xfId="48281" xr:uid="{4E3DD7B6-71FA-439B-B270-BBFE1F61EFFD}"/>
    <cellStyle name="Normal 10 5 2 11 3 2 3" xfId="34631" xr:uid="{1C81FB7B-53BF-45DD-A0A7-B43E6BE30B5C}"/>
    <cellStyle name="Normal 10 5 2 11 3 2 4" xfId="21068" xr:uid="{DC28C3F2-6D40-4316-9727-C3A1C72FD4B6}"/>
    <cellStyle name="Normal 10 5 2 11 3 3" xfId="48280" xr:uid="{0C0F3111-F7D3-4D2B-9399-DCFD4D951BBB}"/>
    <cellStyle name="Normal 10 5 2 11 3 4" xfId="34630" xr:uid="{51EE3372-2AB8-4A37-966F-3A9D059CB7C2}"/>
    <cellStyle name="Normal 10 5 2 11 3 5" xfId="21067" xr:uid="{170B2AF1-6337-4C3C-B4C2-531EA2D4214B}"/>
    <cellStyle name="Normal 10 5 2 11 4" xfId="7140" xr:uid="{D587531D-5511-4142-89A0-AC6DA0093C18}"/>
    <cellStyle name="Normal 10 5 2 11 4 2" xfId="48282" xr:uid="{1567B86E-621E-4E53-84B7-62210A6596DC}"/>
    <cellStyle name="Normal 10 5 2 11 4 3" xfId="34632" xr:uid="{1AB3F548-0493-47EE-8452-044D3D46D2F4}"/>
    <cellStyle name="Normal 10 5 2 11 4 4" xfId="21069" xr:uid="{74D200E7-32A9-4273-8148-2A61EA5959A3}"/>
    <cellStyle name="Normal 10 5 2 11 5" xfId="48277" xr:uid="{997CC933-0E07-4336-B464-779B2B9BE3ED}"/>
    <cellStyle name="Normal 10 5 2 11 6" xfId="34627" xr:uid="{C5365E1D-C3AD-491B-8732-46EDD5743E1C}"/>
    <cellStyle name="Normal 10 5 2 11 7" xfId="21064" xr:uid="{9F85DD38-C73A-4DB3-B816-AC51BACE0F49}"/>
    <cellStyle name="Normal 10 5 2 12" xfId="7141" xr:uid="{8F484477-D1D9-417E-BC00-A3BAF23B310A}"/>
    <cellStyle name="Normal 10 5 2 12 2" xfId="7142" xr:uid="{72CEEA88-5175-4C90-8147-00AA38BAFCBB}"/>
    <cellStyle name="Normal 10 5 2 12 2 2" xfId="7143" xr:uid="{F5E49AF1-C9BB-4F6F-AF6A-E2BD98830986}"/>
    <cellStyle name="Normal 10 5 2 12 2 2 2" xfId="48285" xr:uid="{53580B3A-BED0-4F46-B01F-BF78CA018F33}"/>
    <cellStyle name="Normal 10 5 2 12 2 2 3" xfId="34635" xr:uid="{D15571A6-613C-45B7-8629-1DD01DF1A505}"/>
    <cellStyle name="Normal 10 5 2 12 2 2 4" xfId="21072" xr:uid="{26F76D85-5F2F-4600-B07F-408DA23A40E1}"/>
    <cellStyle name="Normal 10 5 2 12 2 3" xfId="48284" xr:uid="{F1D588D8-E265-49D7-8A78-32252550299F}"/>
    <cellStyle name="Normal 10 5 2 12 2 4" xfId="34634" xr:uid="{B34D7947-93A0-4E1F-BD88-75B74D4D4E69}"/>
    <cellStyle name="Normal 10 5 2 12 2 5" xfId="21071" xr:uid="{999D9500-5E41-4E44-ACA2-80133B5011AA}"/>
    <cellStyle name="Normal 10 5 2 12 3" xfId="7144" xr:uid="{CB420C05-DFDB-4F30-983D-7AE5D2F4E730}"/>
    <cellStyle name="Normal 10 5 2 12 3 2" xfId="7145" xr:uid="{5BDC2739-DAA7-4213-A65D-999D410131F6}"/>
    <cellStyle name="Normal 10 5 2 12 3 2 2" xfId="48287" xr:uid="{1E7B73D1-F950-4BD7-9464-69A54D43E4DC}"/>
    <cellStyle name="Normal 10 5 2 12 3 2 3" xfId="34637" xr:uid="{BCC6A64A-0C75-48EB-A30B-BF96DD34C062}"/>
    <cellStyle name="Normal 10 5 2 12 3 2 4" xfId="21074" xr:uid="{DAAF4F6C-AA85-43BB-ABA9-A4532FC68256}"/>
    <cellStyle name="Normal 10 5 2 12 3 3" xfId="48286" xr:uid="{029E5444-40EE-4077-988F-2CA779FCE58C}"/>
    <cellStyle name="Normal 10 5 2 12 3 4" xfId="34636" xr:uid="{D28415BF-927A-41DE-A084-2EFEB2B0D6A1}"/>
    <cellStyle name="Normal 10 5 2 12 3 5" xfId="21073" xr:uid="{F89146A5-59D2-494D-8E12-C4C102E78745}"/>
    <cellStyle name="Normal 10 5 2 12 4" xfId="7146" xr:uid="{BDC58CB8-02D2-4913-8A1D-6F4CDF9EFE06}"/>
    <cellStyle name="Normal 10 5 2 12 4 2" xfId="48288" xr:uid="{2E122EBC-1A48-4D3A-81FC-986352D46A51}"/>
    <cellStyle name="Normal 10 5 2 12 4 3" xfId="34638" xr:uid="{A30FA448-D916-4F0C-AE8B-EC9FF559790D}"/>
    <cellStyle name="Normal 10 5 2 12 4 4" xfId="21075" xr:uid="{5461CCEC-5035-4CB7-A31B-8345A0FA0F80}"/>
    <cellStyle name="Normal 10 5 2 12 5" xfId="48283" xr:uid="{8DFDF9F3-CA93-4A72-8E6F-3156ED1CA7A4}"/>
    <cellStyle name="Normal 10 5 2 12 6" xfId="34633" xr:uid="{25AE4EBD-9A3C-45F1-9409-A05951DA6804}"/>
    <cellStyle name="Normal 10 5 2 12 7" xfId="21070" xr:uid="{8A2FEDB3-3F0C-45EF-BB8B-E523E9BAE8C5}"/>
    <cellStyle name="Normal 10 5 2 13" xfId="7147" xr:uid="{ACEDA304-1DAF-46EF-A1E7-26ED5CE65FFE}"/>
    <cellStyle name="Normal 10 5 2 13 2" xfId="7148" xr:uid="{06CBF06D-A44F-4D2A-B152-5BAB248C312E}"/>
    <cellStyle name="Normal 10 5 2 13 2 2" xfId="7149" xr:uid="{DEE6E976-389E-472D-B3E3-0A2485480DF6}"/>
    <cellStyle name="Normal 10 5 2 13 2 2 2" xfId="48291" xr:uid="{73A1BA15-C7A2-48B4-91B4-DC9F78034903}"/>
    <cellStyle name="Normal 10 5 2 13 2 2 3" xfId="34641" xr:uid="{CC18E24A-91FB-4778-9F1D-B811797A6244}"/>
    <cellStyle name="Normal 10 5 2 13 2 2 4" xfId="21078" xr:uid="{2E91A397-BAE1-4F58-B7FE-8C23318CBD92}"/>
    <cellStyle name="Normal 10 5 2 13 2 3" xfId="48290" xr:uid="{502412A9-C229-4BF7-BAAE-DF720161B258}"/>
    <cellStyle name="Normal 10 5 2 13 2 4" xfId="34640" xr:uid="{80E25B20-9AB9-4081-8EE2-28D2A1DDB63B}"/>
    <cellStyle name="Normal 10 5 2 13 2 5" xfId="21077" xr:uid="{F69642FD-012F-44A1-8372-C657D823C064}"/>
    <cellStyle name="Normal 10 5 2 13 3" xfId="7150" xr:uid="{E85F0DAF-0DFC-4DBA-A949-B95801E3E825}"/>
    <cellStyle name="Normal 10 5 2 13 3 2" xfId="7151" xr:uid="{B0D5D1AC-6B0D-4F10-8E18-D1E57EFCC208}"/>
    <cellStyle name="Normal 10 5 2 13 3 2 2" xfId="48293" xr:uid="{7957197A-5101-4F28-AAE5-34C82E4450BB}"/>
    <cellStyle name="Normal 10 5 2 13 3 2 3" xfId="34643" xr:uid="{06B219FC-B6BF-4649-BD33-4B5069F37795}"/>
    <cellStyle name="Normal 10 5 2 13 3 2 4" xfId="21080" xr:uid="{159CE9C8-DBF7-4DC9-A2FC-6CB224161826}"/>
    <cellStyle name="Normal 10 5 2 13 3 3" xfId="48292" xr:uid="{C080F906-2D0B-4494-AC7D-D761759F9962}"/>
    <cellStyle name="Normal 10 5 2 13 3 4" xfId="34642" xr:uid="{C6C6D33F-5323-48D2-AE1C-18C595F9ADE4}"/>
    <cellStyle name="Normal 10 5 2 13 3 5" xfId="21079" xr:uid="{5A07AB31-592A-42B6-A937-35A55B336204}"/>
    <cellStyle name="Normal 10 5 2 13 4" xfId="7152" xr:uid="{5E440E2B-C6C8-4889-B311-35712C568F09}"/>
    <cellStyle name="Normal 10 5 2 13 4 2" xfId="48294" xr:uid="{2F742E78-AD33-4F4D-94E2-B931641CA9FA}"/>
    <cellStyle name="Normal 10 5 2 13 4 3" xfId="34644" xr:uid="{A5B8D7E3-DC22-413D-AADA-3D10AC416B70}"/>
    <cellStyle name="Normal 10 5 2 13 4 4" xfId="21081" xr:uid="{3AF2E94B-5470-4280-A27B-EF839A1CFEA4}"/>
    <cellStyle name="Normal 10 5 2 13 5" xfId="48289" xr:uid="{2D5ADD75-3601-45E2-A24D-13D3FBF44689}"/>
    <cellStyle name="Normal 10 5 2 13 6" xfId="34639" xr:uid="{5BC6AEC2-ADB7-465E-8AF3-959FF7BBE33F}"/>
    <cellStyle name="Normal 10 5 2 13 7" xfId="21076" xr:uid="{7CBCE39B-E151-4CC0-A5B3-A46BFB0E120B}"/>
    <cellStyle name="Normal 10 5 2 14" xfId="7153" xr:uid="{3A0A17F8-3E1F-4313-8323-DF5C5D26A3B8}"/>
    <cellStyle name="Normal 10 5 2 14 2" xfId="7154" xr:uid="{4667019C-0E40-41E8-B7C2-9716A9A7CB1D}"/>
    <cellStyle name="Normal 10 5 2 14 2 2" xfId="48296" xr:uid="{F83C970B-0823-450C-8C6D-31A35E41EFAF}"/>
    <cellStyle name="Normal 10 5 2 14 2 3" xfId="34646" xr:uid="{5C8F5E4E-8452-4E9F-877A-245A0BEA5B81}"/>
    <cellStyle name="Normal 10 5 2 14 2 4" xfId="21083" xr:uid="{AA94B357-A94C-4291-9B60-9CABCCF032AE}"/>
    <cellStyle name="Normal 10 5 2 14 3" xfId="48295" xr:uid="{4467E129-6B09-4D4D-8B30-279A249CFAE3}"/>
    <cellStyle name="Normal 10 5 2 14 4" xfId="34645" xr:uid="{9F92475B-2E9D-4598-8C7E-CBB93E0A8EA0}"/>
    <cellStyle name="Normal 10 5 2 14 5" xfId="21082" xr:uid="{0ABAA5B8-E840-4CD4-8F9A-2A8AFD415D29}"/>
    <cellStyle name="Normal 10 5 2 15" xfId="7155" xr:uid="{7FFCA1B6-4797-43F9-8DBD-4CB5C31D3028}"/>
    <cellStyle name="Normal 10 5 2 15 2" xfId="7156" xr:uid="{FFC2F026-5278-4D9C-A850-8E65672C3FC2}"/>
    <cellStyle name="Normal 10 5 2 15 2 2" xfId="48298" xr:uid="{A44B4A6F-F3BB-4AA4-B999-92197DD04CCA}"/>
    <cellStyle name="Normal 10 5 2 15 2 3" xfId="34648" xr:uid="{D7B24AD7-0DD8-40F6-9145-3166E4F87C38}"/>
    <cellStyle name="Normal 10 5 2 15 2 4" xfId="21085" xr:uid="{337DF3CD-EA82-40E5-B5F7-726CCF820118}"/>
    <cellStyle name="Normal 10 5 2 15 3" xfId="48297" xr:uid="{653D194C-5B51-47A5-8662-B663C9651684}"/>
    <cellStyle name="Normal 10 5 2 15 4" xfId="34647" xr:uid="{D1426103-9F0F-41F9-8441-A745C51F75D8}"/>
    <cellStyle name="Normal 10 5 2 15 5" xfId="21084" xr:uid="{B9DE66C2-4F6B-4DB1-A3C8-C94DAC29BB1A}"/>
    <cellStyle name="Normal 10 5 2 16" xfId="7157" xr:uid="{24F6256E-388B-4AA6-BAB2-CDA46569FB12}"/>
    <cellStyle name="Normal 10 5 2 16 2" xfId="48299" xr:uid="{2DE2275C-2A13-4F35-A2AB-86B44B066551}"/>
    <cellStyle name="Normal 10 5 2 16 3" xfId="34649" xr:uid="{C317CC99-32FD-4E51-A3E7-40658512AD89}"/>
    <cellStyle name="Normal 10 5 2 16 4" xfId="21086" xr:uid="{F4E3C8D0-8D09-4726-BABA-795213B9E104}"/>
    <cellStyle name="Normal 10 5 2 17" xfId="48270" xr:uid="{593E4DFC-CA20-4B0A-B7F3-9BCDCEFCE6ED}"/>
    <cellStyle name="Normal 10 5 2 18" xfId="34620" xr:uid="{7453C6AB-297C-4993-A896-90D34D8FC980}"/>
    <cellStyle name="Normal 10 5 2 19" xfId="21057" xr:uid="{022BAAAF-F2D4-4E51-B402-D7E4643403EE}"/>
    <cellStyle name="Normal 10 5 2 2" xfId="7158" xr:uid="{5A87CF32-77F6-4581-A178-D3DF3A8DBB02}"/>
    <cellStyle name="Normal 10 5 2 2 10" xfId="34650" xr:uid="{817EA78E-81FD-4003-B036-79CC00455FAD}"/>
    <cellStyle name="Normal 10 5 2 2 11" xfId="21087" xr:uid="{9AFDCD47-EB1B-4C55-B8EC-A1A49ADAAFF2}"/>
    <cellStyle name="Normal 10 5 2 2 2" xfId="7159" xr:uid="{5A05FB85-DB9A-40AC-9519-DF2ADE59BDF4}"/>
    <cellStyle name="Normal 10 5 2 2 2 2" xfId="7160" xr:uid="{1F0537A4-7E71-47E2-9288-B2963469EEE9}"/>
    <cellStyle name="Normal 10 5 2 2 2 2 2" xfId="7161" xr:uid="{DD9DFC88-6BBD-4E44-AA95-E30D0EE8B5A5}"/>
    <cellStyle name="Normal 10 5 2 2 2 2 2 2" xfId="7162" xr:uid="{256868F4-F6F4-4101-8E1E-E222D0B32E99}"/>
    <cellStyle name="Normal 10 5 2 2 2 2 2 2 2" xfId="48304" xr:uid="{22608FAE-441C-4005-9343-42406146B488}"/>
    <cellStyle name="Normal 10 5 2 2 2 2 2 2 3" xfId="34654" xr:uid="{FDC3F361-088A-4183-A45C-48F7826BD200}"/>
    <cellStyle name="Normal 10 5 2 2 2 2 2 2 4" xfId="21091" xr:uid="{4E375966-A0E1-4A1D-93FF-9AE3DD9C3CAF}"/>
    <cellStyle name="Normal 10 5 2 2 2 2 2 3" xfId="48303" xr:uid="{F4B2FFCC-E85B-4F04-A3CD-160121DAF4CA}"/>
    <cellStyle name="Normal 10 5 2 2 2 2 2 4" xfId="34653" xr:uid="{CCF3FFB9-9014-4007-BF68-5B9004B8EBFB}"/>
    <cellStyle name="Normal 10 5 2 2 2 2 2 5" xfId="21090" xr:uid="{092C9CA7-7DF2-43FF-98C5-9662B4FED3D7}"/>
    <cellStyle name="Normal 10 5 2 2 2 2 3" xfId="7163" xr:uid="{A6D08D0A-A374-4C99-847F-C7B3CF97D682}"/>
    <cellStyle name="Normal 10 5 2 2 2 2 3 2" xfId="7164" xr:uid="{65646BF9-1681-4E58-BD06-8A99421EE30C}"/>
    <cellStyle name="Normal 10 5 2 2 2 2 3 2 2" xfId="48306" xr:uid="{3831A008-ECAD-42DA-B520-FEAA0AF0BBBB}"/>
    <cellStyle name="Normal 10 5 2 2 2 2 3 2 3" xfId="34656" xr:uid="{F7108A12-CA0E-4985-8032-3FCE4470DA33}"/>
    <cellStyle name="Normal 10 5 2 2 2 2 3 2 4" xfId="21093" xr:uid="{48C97CBC-E8CB-43C3-8251-95F44ACBAC8D}"/>
    <cellStyle name="Normal 10 5 2 2 2 2 3 3" xfId="48305" xr:uid="{9BC5BFAD-8E68-4D8C-99B5-28BBF1E14E9E}"/>
    <cellStyle name="Normal 10 5 2 2 2 2 3 4" xfId="34655" xr:uid="{60878255-1391-42BC-BC6C-E4CE823D8A92}"/>
    <cellStyle name="Normal 10 5 2 2 2 2 3 5" xfId="21092" xr:uid="{2DB1F5C6-7DF3-4329-B24C-5A0136389024}"/>
    <cellStyle name="Normal 10 5 2 2 2 2 4" xfId="7165" xr:uid="{22E2E6FA-E684-4088-B749-BD4699368B58}"/>
    <cellStyle name="Normal 10 5 2 2 2 2 4 2" xfId="48307" xr:uid="{6591E3D4-56C3-4725-AB21-021F07F0646E}"/>
    <cellStyle name="Normal 10 5 2 2 2 2 4 3" xfId="34657" xr:uid="{D3C1D05C-B761-43B8-B035-A0FADB55DF1D}"/>
    <cellStyle name="Normal 10 5 2 2 2 2 4 4" xfId="21094" xr:uid="{4630C71A-A6CF-4B01-91EC-422E2EF5E9D2}"/>
    <cellStyle name="Normal 10 5 2 2 2 2 5" xfId="48302" xr:uid="{881A53B1-5F9E-4F83-8363-C5D7D4CF5A91}"/>
    <cellStyle name="Normal 10 5 2 2 2 2 6" xfId="34652" xr:uid="{AB9330C0-D55D-40EE-8068-8D956BB26D39}"/>
    <cellStyle name="Normal 10 5 2 2 2 2 7" xfId="21089" xr:uid="{D7243E72-0D7D-44B7-B217-105F44CFD9DD}"/>
    <cellStyle name="Normal 10 5 2 2 2 3" xfId="7166" xr:uid="{E33B7355-1045-4CE3-B55C-F8F0B9AA61BC}"/>
    <cellStyle name="Normal 10 5 2 2 2 3 2" xfId="7167" xr:uid="{0672E36A-94B2-423A-88D2-F21E4B9B94FC}"/>
    <cellStyle name="Normal 10 5 2 2 2 3 2 2" xfId="48309" xr:uid="{7F04565C-C720-40A2-B6B7-64553F7BBF35}"/>
    <cellStyle name="Normal 10 5 2 2 2 3 2 3" xfId="34659" xr:uid="{2BB80091-002A-4455-A057-189EF09F7854}"/>
    <cellStyle name="Normal 10 5 2 2 2 3 2 4" xfId="21096" xr:uid="{0D38666D-EB50-44BC-96AC-C374F36D1D35}"/>
    <cellStyle name="Normal 10 5 2 2 2 3 3" xfId="48308" xr:uid="{FC9C0366-19C4-4BEC-97BB-6F069E7D80E5}"/>
    <cellStyle name="Normal 10 5 2 2 2 3 4" xfId="34658" xr:uid="{36102599-C149-47F2-ACD7-C204ABF05E07}"/>
    <cellStyle name="Normal 10 5 2 2 2 3 5" xfId="21095" xr:uid="{02C06A67-5AE5-49FC-9156-0B4F4C682848}"/>
    <cellStyle name="Normal 10 5 2 2 2 4" xfId="7168" xr:uid="{B9140710-579A-4DC0-8BB5-28C88978E451}"/>
    <cellStyle name="Normal 10 5 2 2 2 4 2" xfId="7169" xr:uid="{35444FBF-0080-4E13-A3C9-0F41CADB9105}"/>
    <cellStyle name="Normal 10 5 2 2 2 4 2 2" xfId="48311" xr:uid="{15DFB60E-314B-424E-80A9-79789C2E6073}"/>
    <cellStyle name="Normal 10 5 2 2 2 4 2 3" xfId="34661" xr:uid="{3E3893B9-25D3-48CC-92AA-90EA27CE923B}"/>
    <cellStyle name="Normal 10 5 2 2 2 4 2 4" xfId="21098" xr:uid="{E29B5EB7-8045-479E-8FCA-87ED6BE6BE6B}"/>
    <cellStyle name="Normal 10 5 2 2 2 4 3" xfId="48310" xr:uid="{D28D30B0-1FAB-41AF-B4C9-90DD628266D7}"/>
    <cellStyle name="Normal 10 5 2 2 2 4 4" xfId="34660" xr:uid="{5888D2DE-7CF8-4DBF-BA49-27B1C0E792DA}"/>
    <cellStyle name="Normal 10 5 2 2 2 4 5" xfId="21097" xr:uid="{584CEBD4-00F4-4558-9863-0B0760A7F4AD}"/>
    <cellStyle name="Normal 10 5 2 2 2 5" xfId="7170" xr:uid="{E2006330-1FB0-4EFA-8CB2-DA12DD17318E}"/>
    <cellStyle name="Normal 10 5 2 2 2 5 2" xfId="48312" xr:uid="{17A6952D-CCE7-4FD6-B129-1FD48EB27BE5}"/>
    <cellStyle name="Normal 10 5 2 2 2 5 3" xfId="34662" xr:uid="{1A9FF7A5-BBF7-40F5-B41F-845C1925CFA0}"/>
    <cellStyle name="Normal 10 5 2 2 2 5 4" xfId="21099" xr:uid="{ABC227B9-3EBF-47D9-A3D9-8D7A03A92065}"/>
    <cellStyle name="Normal 10 5 2 2 2 6" xfId="48301" xr:uid="{12B78F2F-0465-476E-9CE4-0AAC3F101B99}"/>
    <cellStyle name="Normal 10 5 2 2 2 7" xfId="34651" xr:uid="{8FDC1521-E587-4195-A8E8-F530E38BDE1E}"/>
    <cellStyle name="Normal 10 5 2 2 2 8" xfId="21088" xr:uid="{9295E5CC-27F9-41E8-B573-470916797BA2}"/>
    <cellStyle name="Normal 10 5 2 2 3" xfId="7171" xr:uid="{4F401BD8-2AF7-40A7-82B8-57E70C487624}"/>
    <cellStyle name="Normal 10 5 2 2 3 2" xfId="7172" xr:uid="{2B967164-1F6D-48EA-A378-906C08FBAE9C}"/>
    <cellStyle name="Normal 10 5 2 2 3 2 2" xfId="7173" xr:uid="{8364BC25-8699-4D1F-A88D-A75569745B7F}"/>
    <cellStyle name="Normal 10 5 2 2 3 2 2 2" xfId="48315" xr:uid="{A824C333-C1D4-47D3-9F31-71803A9A4331}"/>
    <cellStyle name="Normal 10 5 2 2 3 2 2 3" xfId="34665" xr:uid="{98D7BB9C-883F-4A38-8710-08B51F0FC909}"/>
    <cellStyle name="Normal 10 5 2 2 3 2 2 4" xfId="21102" xr:uid="{CB0A2276-7093-434D-8429-6CD26BC98F55}"/>
    <cellStyle name="Normal 10 5 2 2 3 2 3" xfId="48314" xr:uid="{1147D866-994C-4E93-A861-571856064BAC}"/>
    <cellStyle name="Normal 10 5 2 2 3 2 4" xfId="34664" xr:uid="{9956567A-88F7-4ED1-A1ED-B57387AC7121}"/>
    <cellStyle name="Normal 10 5 2 2 3 2 5" xfId="21101" xr:uid="{D0484A6B-5488-4A3C-B159-2EECE19BF1BC}"/>
    <cellStyle name="Normal 10 5 2 2 3 3" xfId="7174" xr:uid="{44D22805-EB9B-4522-B455-BAFE3CDBBA5A}"/>
    <cellStyle name="Normal 10 5 2 2 3 3 2" xfId="7175" xr:uid="{8904406F-49F2-48A3-9460-18AD702A50C5}"/>
    <cellStyle name="Normal 10 5 2 2 3 3 2 2" xfId="48317" xr:uid="{8FD091BE-11AA-44D0-ACAC-53C7E60E7506}"/>
    <cellStyle name="Normal 10 5 2 2 3 3 2 3" xfId="34667" xr:uid="{353D6019-5307-4D5E-B869-3BD319734284}"/>
    <cellStyle name="Normal 10 5 2 2 3 3 2 4" xfId="21104" xr:uid="{7762768E-5A12-4A1B-B756-53008B5DF72F}"/>
    <cellStyle name="Normal 10 5 2 2 3 3 3" xfId="48316" xr:uid="{5ABF6CD2-34BC-41A2-8959-00CC9C0B626D}"/>
    <cellStyle name="Normal 10 5 2 2 3 3 4" xfId="34666" xr:uid="{C01B5A92-3363-482D-AC27-E8C481205F7C}"/>
    <cellStyle name="Normal 10 5 2 2 3 3 5" xfId="21103" xr:uid="{2EAEAB98-F139-41AF-A5A0-29ABA57ABF20}"/>
    <cellStyle name="Normal 10 5 2 2 3 4" xfId="7176" xr:uid="{357ED84A-BAAF-4151-8154-3FAA5FA91046}"/>
    <cellStyle name="Normal 10 5 2 2 3 4 2" xfId="48318" xr:uid="{EBF700CD-36CB-402C-A5A1-E7766D8BD2DE}"/>
    <cellStyle name="Normal 10 5 2 2 3 4 3" xfId="34668" xr:uid="{136CCACF-F95B-4DAC-B73F-1BB169095876}"/>
    <cellStyle name="Normal 10 5 2 2 3 4 4" xfId="21105" xr:uid="{3247C995-4103-4097-B8CD-E074BA93D1BD}"/>
    <cellStyle name="Normal 10 5 2 2 3 5" xfId="48313" xr:uid="{A383E1DE-51F5-4D44-AA09-47A9E35077C6}"/>
    <cellStyle name="Normal 10 5 2 2 3 6" xfId="34663" xr:uid="{8C447A96-61F3-4AFD-99E0-88656CD4B84B}"/>
    <cellStyle name="Normal 10 5 2 2 3 7" xfId="21100" xr:uid="{A6218123-ED1C-4173-9DED-003360EB60B2}"/>
    <cellStyle name="Normal 10 5 2 2 4" xfId="7177" xr:uid="{4A15910A-70D3-48F3-96B1-3D96E586D3F4}"/>
    <cellStyle name="Normal 10 5 2 2 4 2" xfId="7178" xr:uid="{B38879F2-35DA-4A5F-A646-42025259D13C}"/>
    <cellStyle name="Normal 10 5 2 2 4 2 2" xfId="7179" xr:uid="{423C60E0-64DD-4B5C-A909-D9084199C612}"/>
    <cellStyle name="Normal 10 5 2 2 4 2 2 2" xfId="48321" xr:uid="{B008953C-A9D4-48F3-AC66-4DEFE29F662F}"/>
    <cellStyle name="Normal 10 5 2 2 4 2 2 3" xfId="34671" xr:uid="{DD3B81E4-359E-49D2-A630-AB498D1D9405}"/>
    <cellStyle name="Normal 10 5 2 2 4 2 2 4" xfId="21108" xr:uid="{B41BD324-1114-446E-96A0-CD78E99FC7BD}"/>
    <cellStyle name="Normal 10 5 2 2 4 2 3" xfId="48320" xr:uid="{B575A43F-5CF7-45E4-BF24-FC71BC0FB98B}"/>
    <cellStyle name="Normal 10 5 2 2 4 2 4" xfId="34670" xr:uid="{B73845C7-6333-4412-8262-2C6272A7EEC6}"/>
    <cellStyle name="Normal 10 5 2 2 4 2 5" xfId="21107" xr:uid="{B14CEE8F-F34C-42D5-BBB7-1A4CF935B416}"/>
    <cellStyle name="Normal 10 5 2 2 4 3" xfId="7180" xr:uid="{B7BFAAD0-50E0-4720-AB13-FEF2C0786DE4}"/>
    <cellStyle name="Normal 10 5 2 2 4 3 2" xfId="7181" xr:uid="{31F8AC76-30BB-495D-82AC-C6D92E891B0E}"/>
    <cellStyle name="Normal 10 5 2 2 4 3 2 2" xfId="48323" xr:uid="{C283E133-C53D-4DE8-8B56-1F657451CA6D}"/>
    <cellStyle name="Normal 10 5 2 2 4 3 2 3" xfId="34673" xr:uid="{2EB863CF-85F1-4745-ABD7-859F00A38944}"/>
    <cellStyle name="Normal 10 5 2 2 4 3 2 4" xfId="21110" xr:uid="{0BA51916-FCE8-4E07-A4A3-E9243ACA92DB}"/>
    <cellStyle name="Normal 10 5 2 2 4 3 3" xfId="48322" xr:uid="{AC0FDE61-7D84-489B-BC67-3C30724C574F}"/>
    <cellStyle name="Normal 10 5 2 2 4 3 4" xfId="34672" xr:uid="{10B77788-EFB5-489A-AA10-DE5251092F7C}"/>
    <cellStyle name="Normal 10 5 2 2 4 3 5" xfId="21109" xr:uid="{2C818DCE-6DFE-4BAA-BEE5-6EEDDFCC508C}"/>
    <cellStyle name="Normal 10 5 2 2 4 4" xfId="7182" xr:uid="{E93EE653-8EC2-4578-9AA0-D8C6BFB07788}"/>
    <cellStyle name="Normal 10 5 2 2 4 4 2" xfId="48324" xr:uid="{FAA34303-C323-4C6A-9D56-F63139B50864}"/>
    <cellStyle name="Normal 10 5 2 2 4 4 3" xfId="34674" xr:uid="{A19B029C-0E98-45A8-B02E-5C30F0E16A83}"/>
    <cellStyle name="Normal 10 5 2 2 4 4 4" xfId="21111" xr:uid="{2128105E-86E2-4EAF-8A5D-45FDF423AF66}"/>
    <cellStyle name="Normal 10 5 2 2 4 5" xfId="48319" xr:uid="{7FAED694-8A7A-4377-BB4A-1ED36EF2BC95}"/>
    <cellStyle name="Normal 10 5 2 2 4 6" xfId="34669" xr:uid="{1383772C-41F5-46B6-B12D-4820EE50665C}"/>
    <cellStyle name="Normal 10 5 2 2 4 7" xfId="21106" xr:uid="{F6B932B7-8401-46C6-BCC0-5EFFFE2A0321}"/>
    <cellStyle name="Normal 10 5 2 2 5" xfId="7183" xr:uid="{9DEBB2A1-67F1-4FB6-9018-B1487E9396DA}"/>
    <cellStyle name="Normal 10 5 2 2 5 2" xfId="7184" xr:uid="{CFEF06CA-99C2-433A-A8C4-16B007DF93AC}"/>
    <cellStyle name="Normal 10 5 2 2 5 2 2" xfId="7185" xr:uid="{EBBBD5FF-B60E-44A6-AB02-296F1ED47196}"/>
    <cellStyle name="Normal 10 5 2 2 5 2 2 2" xfId="48327" xr:uid="{DADFB615-98B3-4DAE-8F87-B060EE4BEDFE}"/>
    <cellStyle name="Normal 10 5 2 2 5 2 2 3" xfId="34677" xr:uid="{ADDA7CF1-3F49-4037-B1F0-BAE1FFB27C94}"/>
    <cellStyle name="Normal 10 5 2 2 5 2 2 4" xfId="21114" xr:uid="{7EB2F847-3CED-4D22-A6C5-9277BBD566A2}"/>
    <cellStyle name="Normal 10 5 2 2 5 2 3" xfId="48326" xr:uid="{D33BABAD-4FBF-4AFC-B8F3-FA3AEDEF1F08}"/>
    <cellStyle name="Normal 10 5 2 2 5 2 4" xfId="34676" xr:uid="{14F083F9-5152-4B56-9395-321431C2AAA6}"/>
    <cellStyle name="Normal 10 5 2 2 5 2 5" xfId="21113" xr:uid="{7F74F077-6064-424D-80EB-9C91F8ED3C71}"/>
    <cellStyle name="Normal 10 5 2 2 5 3" xfId="7186" xr:uid="{B5310EAA-C3FB-47D9-B01F-41C995030141}"/>
    <cellStyle name="Normal 10 5 2 2 5 3 2" xfId="7187" xr:uid="{234B3FE3-BC7B-40FA-9E79-05A915AE1C40}"/>
    <cellStyle name="Normal 10 5 2 2 5 3 2 2" xfId="48329" xr:uid="{69AE7414-24F5-494C-BC2C-970235AA9C3A}"/>
    <cellStyle name="Normal 10 5 2 2 5 3 2 3" xfId="34679" xr:uid="{B4657C1C-3077-4A1D-9350-241588156724}"/>
    <cellStyle name="Normal 10 5 2 2 5 3 2 4" xfId="21116" xr:uid="{9994FFA1-4D95-454D-8217-96A1A674F5CB}"/>
    <cellStyle name="Normal 10 5 2 2 5 3 3" xfId="48328" xr:uid="{1E1A3C0F-F21E-4507-AE24-D6363A467C91}"/>
    <cellStyle name="Normal 10 5 2 2 5 3 4" xfId="34678" xr:uid="{4190FDD3-E62A-4AAA-8DBF-BB4F899CECC7}"/>
    <cellStyle name="Normal 10 5 2 2 5 3 5" xfId="21115" xr:uid="{0F79F053-12F6-47B6-A82C-CD38491C81D9}"/>
    <cellStyle name="Normal 10 5 2 2 5 4" xfId="7188" xr:uid="{12AAF9B0-F282-42AD-8342-2B6A1BCEC9E2}"/>
    <cellStyle name="Normal 10 5 2 2 5 4 2" xfId="48330" xr:uid="{3E23F728-E0FF-4931-A0E5-3DD4FBDDE34E}"/>
    <cellStyle name="Normal 10 5 2 2 5 4 3" xfId="34680" xr:uid="{E137DF0B-E745-42C9-BDD0-1E6780433D97}"/>
    <cellStyle name="Normal 10 5 2 2 5 4 4" xfId="21117" xr:uid="{338B5256-3B58-4514-9149-592A4EF98412}"/>
    <cellStyle name="Normal 10 5 2 2 5 5" xfId="48325" xr:uid="{9C8AFDAB-5023-4166-8028-201E76D14EC9}"/>
    <cellStyle name="Normal 10 5 2 2 5 6" xfId="34675" xr:uid="{B19F6AB6-BB36-433E-AC3D-7717EE9ADC11}"/>
    <cellStyle name="Normal 10 5 2 2 5 7" xfId="21112" xr:uid="{BCB1D5A4-99BA-4B78-A829-A547073C2673}"/>
    <cellStyle name="Normal 10 5 2 2 6" xfId="7189" xr:uid="{41A98FC7-924F-412E-B370-F418DCD4D80F}"/>
    <cellStyle name="Normal 10 5 2 2 6 2" xfId="7190" xr:uid="{F1760523-507A-475C-9649-56C715127F19}"/>
    <cellStyle name="Normal 10 5 2 2 6 2 2" xfId="48332" xr:uid="{030FF094-9C64-4CE5-BC7A-413C97EF8E12}"/>
    <cellStyle name="Normal 10 5 2 2 6 2 3" xfId="34682" xr:uid="{925E8B10-E4E0-4BFA-BADB-92FDD0F9477A}"/>
    <cellStyle name="Normal 10 5 2 2 6 2 4" xfId="21119" xr:uid="{F94FAEC6-524C-4991-9D62-79D422194AB8}"/>
    <cellStyle name="Normal 10 5 2 2 6 3" xfId="48331" xr:uid="{CFBFF047-8E3B-41AC-8727-C815DF57EDC0}"/>
    <cellStyle name="Normal 10 5 2 2 6 4" xfId="34681" xr:uid="{DF7FF95C-70D9-445D-AAAE-DFFF49A48439}"/>
    <cellStyle name="Normal 10 5 2 2 6 5" xfId="21118" xr:uid="{62164241-F347-4BCA-93E1-9560FE98B0F0}"/>
    <cellStyle name="Normal 10 5 2 2 7" xfId="7191" xr:uid="{E9F0075D-31F1-4C7B-AB0F-382BFF928C6A}"/>
    <cellStyle name="Normal 10 5 2 2 7 2" xfId="7192" xr:uid="{D30025C0-CE68-4869-A282-DB10DF1F4A85}"/>
    <cellStyle name="Normal 10 5 2 2 7 2 2" xfId="48334" xr:uid="{8B8D49FF-A08A-4A70-8866-8E561257F737}"/>
    <cellStyle name="Normal 10 5 2 2 7 2 3" xfId="34684" xr:uid="{2D52F6D5-BF6C-4553-8D4D-C33ECEEB3BE3}"/>
    <cellStyle name="Normal 10 5 2 2 7 2 4" xfId="21121" xr:uid="{1A44AFD6-5916-48D2-BE89-D94FFA7F6535}"/>
    <cellStyle name="Normal 10 5 2 2 7 3" xfId="48333" xr:uid="{C033C742-1221-491C-93FF-B4F36D75F983}"/>
    <cellStyle name="Normal 10 5 2 2 7 4" xfId="34683" xr:uid="{EF6F2C84-702D-4C00-B3A3-D53FA4504C2D}"/>
    <cellStyle name="Normal 10 5 2 2 7 5" xfId="21120" xr:uid="{8F957ED8-FAE4-414A-BCB5-EA78E6F73473}"/>
    <cellStyle name="Normal 10 5 2 2 8" xfId="7193" xr:uid="{62686279-C3C4-4506-93E6-7FDF5B0F4895}"/>
    <cellStyle name="Normal 10 5 2 2 8 2" xfId="48335" xr:uid="{FD724AC7-F5D6-4C6E-BF1C-0875E88B15AA}"/>
    <cellStyle name="Normal 10 5 2 2 8 3" xfId="34685" xr:uid="{7527E5AE-DE7C-4FAC-993F-71FB5FBB6707}"/>
    <cellStyle name="Normal 10 5 2 2 8 4" xfId="21122" xr:uid="{D6B0FEF4-76B6-4723-A224-97BE832291CD}"/>
    <cellStyle name="Normal 10 5 2 2 9" xfId="48300" xr:uid="{EF718EE4-36FD-4198-BD6C-5A430183B8EB}"/>
    <cellStyle name="Normal 10 5 2 3" xfId="7194" xr:uid="{D9EA5F3F-0006-41B7-8A47-452A7E83DEE2}"/>
    <cellStyle name="Normal 10 5 2 3 10" xfId="34686" xr:uid="{CDADC161-8573-42B0-9E0A-F1C7EB4137BD}"/>
    <cellStyle name="Normal 10 5 2 3 11" xfId="21123" xr:uid="{913D62D6-8BE3-4DE3-9BD4-268A7D5DCEBF}"/>
    <cellStyle name="Normal 10 5 2 3 2" xfId="7195" xr:uid="{0CFBE330-7AC0-4900-B35D-09E53477ED13}"/>
    <cellStyle name="Normal 10 5 2 3 2 2" xfId="7196" xr:uid="{A6C18DA2-B3F5-4F12-875A-DC8886625283}"/>
    <cellStyle name="Normal 10 5 2 3 2 2 2" xfId="7197" xr:uid="{1A884F7F-D3E0-4762-B00F-0B47A13FA7FD}"/>
    <cellStyle name="Normal 10 5 2 3 2 2 2 2" xfId="7198" xr:uid="{61451BB5-F3C0-42EE-91AB-3E144F36E6F7}"/>
    <cellStyle name="Normal 10 5 2 3 2 2 2 2 2" xfId="48340" xr:uid="{D439D99D-B58B-4D52-A05B-A82AABE91A10}"/>
    <cellStyle name="Normal 10 5 2 3 2 2 2 2 3" xfId="34690" xr:uid="{7106B1B9-7EB1-4980-A2B2-B9FC89617C06}"/>
    <cellStyle name="Normal 10 5 2 3 2 2 2 2 4" xfId="21127" xr:uid="{84FDDF51-72D7-4920-A92D-66B19418DF28}"/>
    <cellStyle name="Normal 10 5 2 3 2 2 2 3" xfId="48339" xr:uid="{9E07B471-68C6-4B32-AFA2-A460A887A770}"/>
    <cellStyle name="Normal 10 5 2 3 2 2 2 4" xfId="34689" xr:uid="{9C882550-A1F3-4710-BDF8-22E35EC90C0A}"/>
    <cellStyle name="Normal 10 5 2 3 2 2 2 5" xfId="21126" xr:uid="{86B34E6B-D7C8-4EA9-8EB0-8D50F6FDFDF0}"/>
    <cellStyle name="Normal 10 5 2 3 2 2 3" xfId="7199" xr:uid="{19A7F0FB-0D81-4D18-ABB4-0C53DC0D9BC0}"/>
    <cellStyle name="Normal 10 5 2 3 2 2 3 2" xfId="7200" xr:uid="{278B506C-5CDE-4587-9F80-5D9CEDC98E7A}"/>
    <cellStyle name="Normal 10 5 2 3 2 2 3 2 2" xfId="48342" xr:uid="{1CB4A29C-6F52-48C5-A121-D8B713838909}"/>
    <cellStyle name="Normal 10 5 2 3 2 2 3 2 3" xfId="34692" xr:uid="{717D5670-6C3F-48C0-934F-7952D14165AB}"/>
    <cellStyle name="Normal 10 5 2 3 2 2 3 2 4" xfId="21129" xr:uid="{904A3B43-18B2-4C82-A3F7-07E8B34DCA71}"/>
    <cellStyle name="Normal 10 5 2 3 2 2 3 3" xfId="48341" xr:uid="{7E974881-1CE8-49F7-BBCC-6F76818537B3}"/>
    <cellStyle name="Normal 10 5 2 3 2 2 3 4" xfId="34691" xr:uid="{5FEA0711-57ED-446A-A276-58AE85FA8BBB}"/>
    <cellStyle name="Normal 10 5 2 3 2 2 3 5" xfId="21128" xr:uid="{C9008FC1-2FE1-4910-83E5-11E5A2D794EE}"/>
    <cellStyle name="Normal 10 5 2 3 2 2 4" xfId="7201" xr:uid="{789D2A9F-2F7C-4943-B54C-064215CEA89E}"/>
    <cellStyle name="Normal 10 5 2 3 2 2 4 2" xfId="48343" xr:uid="{B0C069FB-39FE-4DFF-8829-3365F1588360}"/>
    <cellStyle name="Normal 10 5 2 3 2 2 4 3" xfId="34693" xr:uid="{D3D425E7-C523-41B8-91AF-E7DDD2F157FF}"/>
    <cellStyle name="Normal 10 5 2 3 2 2 4 4" xfId="21130" xr:uid="{6AAC0E05-9C12-40EC-A4E7-31CA3DFC7D31}"/>
    <cellStyle name="Normal 10 5 2 3 2 2 5" xfId="48338" xr:uid="{3F5A8BD7-0A7B-4FBD-99CB-B82B42D697C9}"/>
    <cellStyle name="Normal 10 5 2 3 2 2 6" xfId="34688" xr:uid="{00BA28E9-99EC-4165-938C-2BC2534D91FA}"/>
    <cellStyle name="Normal 10 5 2 3 2 2 7" xfId="21125" xr:uid="{743336C9-DE60-4C51-8DDA-6A295ECE6DF8}"/>
    <cellStyle name="Normal 10 5 2 3 2 3" xfId="7202" xr:uid="{5B10CFFA-7691-4A35-AE54-013A7D831D50}"/>
    <cellStyle name="Normal 10 5 2 3 2 3 2" xfId="7203" xr:uid="{274B4E41-DCD0-4945-8354-D611FE917DAE}"/>
    <cellStyle name="Normal 10 5 2 3 2 3 2 2" xfId="48345" xr:uid="{37D4562F-3ACB-44DD-B2E9-FBD352A9C3AA}"/>
    <cellStyle name="Normal 10 5 2 3 2 3 2 3" xfId="34695" xr:uid="{5F0CC665-AF7A-43AE-B50B-62A004FA9E61}"/>
    <cellStyle name="Normal 10 5 2 3 2 3 2 4" xfId="21132" xr:uid="{525FD88E-240D-402D-80AB-199C9E657760}"/>
    <cellStyle name="Normal 10 5 2 3 2 3 3" xfId="48344" xr:uid="{6360BD92-CD11-4B27-A4B3-247A23301BC6}"/>
    <cellStyle name="Normal 10 5 2 3 2 3 4" xfId="34694" xr:uid="{BD4DF356-1C3A-42FF-A45D-C2BA9B30EEDB}"/>
    <cellStyle name="Normal 10 5 2 3 2 3 5" xfId="21131" xr:uid="{8EE65136-5ED5-45E4-AE88-4607C6B4A83D}"/>
    <cellStyle name="Normal 10 5 2 3 2 4" xfId="7204" xr:uid="{A916167D-2CCB-41CC-9FFC-1C2809855B75}"/>
    <cellStyle name="Normal 10 5 2 3 2 4 2" xfId="7205" xr:uid="{96D94140-CF00-4C94-B443-AE3A282AB13A}"/>
    <cellStyle name="Normal 10 5 2 3 2 4 2 2" xfId="48347" xr:uid="{FCD163E1-C42B-4149-8F12-48A1A877192A}"/>
    <cellStyle name="Normal 10 5 2 3 2 4 2 3" xfId="34697" xr:uid="{85E23344-EFEC-4AB6-B77B-1E788B1CA027}"/>
    <cellStyle name="Normal 10 5 2 3 2 4 2 4" xfId="21134" xr:uid="{120E2A0C-67D1-4D89-BB92-0AAF07E07A1E}"/>
    <cellStyle name="Normal 10 5 2 3 2 4 3" xfId="48346" xr:uid="{A8EA5A74-5CD3-4E48-B66F-C323ADBEDCB2}"/>
    <cellStyle name="Normal 10 5 2 3 2 4 4" xfId="34696" xr:uid="{D63650E2-5169-4A1B-8628-320A2D33F0F9}"/>
    <cellStyle name="Normal 10 5 2 3 2 4 5" xfId="21133" xr:uid="{DC952739-9C4A-41F0-BDC8-0A4A3008D71A}"/>
    <cellStyle name="Normal 10 5 2 3 2 5" xfId="7206" xr:uid="{509A718B-882B-4B66-8457-C78073B3654F}"/>
    <cellStyle name="Normal 10 5 2 3 2 5 2" xfId="48348" xr:uid="{5ACC6BDC-7D29-405C-8616-D435A82D15A4}"/>
    <cellStyle name="Normal 10 5 2 3 2 5 3" xfId="34698" xr:uid="{40F54C88-95ED-423F-A894-B043419DDDA8}"/>
    <cellStyle name="Normal 10 5 2 3 2 5 4" xfId="21135" xr:uid="{934FB8D4-1F1B-4318-A4AA-E45A46E5B9BB}"/>
    <cellStyle name="Normal 10 5 2 3 2 6" xfId="48337" xr:uid="{ACE435C4-433B-4E84-B602-1B961B2FE55C}"/>
    <cellStyle name="Normal 10 5 2 3 2 7" xfId="34687" xr:uid="{F47BA602-0640-420B-8753-173CCEF2748F}"/>
    <cellStyle name="Normal 10 5 2 3 2 8" xfId="21124" xr:uid="{2FBA31D7-FF8A-4751-84D5-42640E8AB898}"/>
    <cellStyle name="Normal 10 5 2 3 3" xfId="7207" xr:uid="{D796787C-98BB-40BE-B90D-C46D50DB02AB}"/>
    <cellStyle name="Normal 10 5 2 3 3 2" xfId="7208" xr:uid="{1DF8F358-6E8A-4C49-B934-F95289FE7414}"/>
    <cellStyle name="Normal 10 5 2 3 3 2 2" xfId="7209" xr:uid="{0C02E681-D675-4F71-9F2D-D5FFE0056BD0}"/>
    <cellStyle name="Normal 10 5 2 3 3 2 2 2" xfId="48351" xr:uid="{FCFCB9C3-FA46-4F0C-AD9B-9E6BE195138B}"/>
    <cellStyle name="Normal 10 5 2 3 3 2 2 3" xfId="34701" xr:uid="{E1B2E5B7-7205-48A3-9CB9-3E5F669C9770}"/>
    <cellStyle name="Normal 10 5 2 3 3 2 2 4" xfId="21138" xr:uid="{051B0047-B81E-400A-A662-996D435FA1C7}"/>
    <cellStyle name="Normal 10 5 2 3 3 2 3" xfId="48350" xr:uid="{4D9F2615-3E56-49BB-BB43-346371CC4B40}"/>
    <cellStyle name="Normal 10 5 2 3 3 2 4" xfId="34700" xr:uid="{E9AEED9B-D439-4AFF-B55E-ECBFC3E6A0DD}"/>
    <cellStyle name="Normal 10 5 2 3 3 2 5" xfId="21137" xr:uid="{EB6E0548-21F8-4F75-9B30-A8494EB0AEC5}"/>
    <cellStyle name="Normal 10 5 2 3 3 3" xfId="7210" xr:uid="{38DB553F-13FD-4386-B882-BF2CD56F9275}"/>
    <cellStyle name="Normal 10 5 2 3 3 3 2" xfId="7211" xr:uid="{FF80B1C5-149D-4EF9-99A2-A05577BC8CAB}"/>
    <cellStyle name="Normal 10 5 2 3 3 3 2 2" xfId="48353" xr:uid="{81B7C970-0BC4-4FB3-B875-EF99335280C8}"/>
    <cellStyle name="Normal 10 5 2 3 3 3 2 3" xfId="34703" xr:uid="{D7D82B43-7481-44B1-9509-B4E381A6914A}"/>
    <cellStyle name="Normal 10 5 2 3 3 3 2 4" xfId="21140" xr:uid="{E17C7938-4F15-4827-814E-4E36951D86E3}"/>
    <cellStyle name="Normal 10 5 2 3 3 3 3" xfId="48352" xr:uid="{E532B0EC-9791-4076-8F40-E952DE0D7B0F}"/>
    <cellStyle name="Normal 10 5 2 3 3 3 4" xfId="34702" xr:uid="{85853738-9D35-4ED0-8454-C1C6C24D8634}"/>
    <cellStyle name="Normal 10 5 2 3 3 3 5" xfId="21139" xr:uid="{D21522D6-E520-408D-9AE4-C404A132C223}"/>
    <cellStyle name="Normal 10 5 2 3 3 4" xfId="7212" xr:uid="{08349EA2-D893-4AAF-916E-A8DF7BFD3B01}"/>
    <cellStyle name="Normal 10 5 2 3 3 4 2" xfId="48354" xr:uid="{CB36BCC1-2E5B-4686-B31A-6D4290CF74C0}"/>
    <cellStyle name="Normal 10 5 2 3 3 4 3" xfId="34704" xr:uid="{CE7574E3-BE90-4F29-A59A-8182CBD01AEE}"/>
    <cellStyle name="Normal 10 5 2 3 3 4 4" xfId="21141" xr:uid="{E5D7823C-DA18-451D-B7E2-1C6065A7E5CC}"/>
    <cellStyle name="Normal 10 5 2 3 3 5" xfId="48349" xr:uid="{ADFCC858-45CC-4661-9F31-115A7989D435}"/>
    <cellStyle name="Normal 10 5 2 3 3 6" xfId="34699" xr:uid="{79806D2C-0285-4479-A1D3-645907AE2E6F}"/>
    <cellStyle name="Normal 10 5 2 3 3 7" xfId="21136" xr:uid="{4CF60D3A-F0A8-4960-AF36-0F592A85C1F9}"/>
    <cellStyle name="Normal 10 5 2 3 4" xfId="7213" xr:uid="{D41227EF-B348-4F3C-B2F7-B3060E30D7A2}"/>
    <cellStyle name="Normal 10 5 2 3 4 2" xfId="7214" xr:uid="{8E67BB15-2DC3-4F7A-B36B-605AA5E319F7}"/>
    <cellStyle name="Normal 10 5 2 3 4 2 2" xfId="7215" xr:uid="{8E764BD7-A706-4FA2-B900-0BB7DAA972F6}"/>
    <cellStyle name="Normal 10 5 2 3 4 2 2 2" xfId="48357" xr:uid="{C3291148-89DD-4C0D-A714-BCBFD16FD8CD}"/>
    <cellStyle name="Normal 10 5 2 3 4 2 2 3" xfId="34707" xr:uid="{8902565A-F69B-432C-8124-401E1A754506}"/>
    <cellStyle name="Normal 10 5 2 3 4 2 2 4" xfId="21144" xr:uid="{44AAB291-0192-4A29-A253-6A1BFB96E014}"/>
    <cellStyle name="Normal 10 5 2 3 4 2 3" xfId="48356" xr:uid="{EDC8388C-3349-43FF-9E5F-1787E3B838D6}"/>
    <cellStyle name="Normal 10 5 2 3 4 2 4" xfId="34706" xr:uid="{4BE493EB-0F81-40AF-BAC6-D4DD2B8F66D7}"/>
    <cellStyle name="Normal 10 5 2 3 4 2 5" xfId="21143" xr:uid="{1A0096C7-1EEE-4C88-A274-451F2AF06E8E}"/>
    <cellStyle name="Normal 10 5 2 3 4 3" xfId="7216" xr:uid="{1406BDB7-4BE1-454C-BFCA-8EB377171712}"/>
    <cellStyle name="Normal 10 5 2 3 4 3 2" xfId="7217" xr:uid="{F640F597-0190-4CE8-8114-58C512AE1B75}"/>
    <cellStyle name="Normal 10 5 2 3 4 3 2 2" xfId="48359" xr:uid="{56FD45EA-FEDA-4CAA-9EBF-3FEAEE885B3B}"/>
    <cellStyle name="Normal 10 5 2 3 4 3 2 3" xfId="34709" xr:uid="{48C4B1A0-CB65-4D23-97B6-FC6F980A8AA4}"/>
    <cellStyle name="Normal 10 5 2 3 4 3 2 4" xfId="21146" xr:uid="{4080AD8D-F433-4CE0-8426-5012702957BA}"/>
    <cellStyle name="Normal 10 5 2 3 4 3 3" xfId="48358" xr:uid="{25CAB993-738A-423B-890E-10B1259B41EC}"/>
    <cellStyle name="Normal 10 5 2 3 4 3 4" xfId="34708" xr:uid="{B635E99F-9D56-4EB4-80F9-60CFF9D40E23}"/>
    <cellStyle name="Normal 10 5 2 3 4 3 5" xfId="21145" xr:uid="{3DBE4932-3B8F-4F6A-AD70-60F32411F25E}"/>
    <cellStyle name="Normal 10 5 2 3 4 4" xfId="7218" xr:uid="{EFA42C14-916B-490A-87DC-2AE78C7634CD}"/>
    <cellStyle name="Normal 10 5 2 3 4 4 2" xfId="48360" xr:uid="{4722710D-3759-4175-BD2B-BA646F245881}"/>
    <cellStyle name="Normal 10 5 2 3 4 4 3" xfId="34710" xr:uid="{2DE59EE1-FD00-4D29-A8FD-7CB7C3DA576E}"/>
    <cellStyle name="Normal 10 5 2 3 4 4 4" xfId="21147" xr:uid="{933CD386-A7EB-4EE4-B850-D55331C573FC}"/>
    <cellStyle name="Normal 10 5 2 3 4 5" xfId="48355" xr:uid="{DB4DE5F3-2D83-4632-A4D7-F9BB0226361B}"/>
    <cellStyle name="Normal 10 5 2 3 4 6" xfId="34705" xr:uid="{F187A16F-4A6C-4CF8-B1FE-BA28C02DBFC8}"/>
    <cellStyle name="Normal 10 5 2 3 4 7" xfId="21142" xr:uid="{00DE4734-CB2B-4D65-88B4-09AB65875A70}"/>
    <cellStyle name="Normal 10 5 2 3 5" xfId="7219" xr:uid="{6EACBBA7-A245-49A2-9737-E112588F2C5A}"/>
    <cellStyle name="Normal 10 5 2 3 5 2" xfId="7220" xr:uid="{CC9D48CB-AEEA-4F75-8BBB-D1D2FD71422D}"/>
    <cellStyle name="Normal 10 5 2 3 5 2 2" xfId="7221" xr:uid="{60CE5486-89BD-4D8C-B002-5AC1456F78F4}"/>
    <cellStyle name="Normal 10 5 2 3 5 2 2 2" xfId="48363" xr:uid="{A70210D7-D6D5-4D31-9144-1D0F916C4CFB}"/>
    <cellStyle name="Normal 10 5 2 3 5 2 2 3" xfId="34713" xr:uid="{61AB035C-EA2E-46B4-AEC7-64D5B369005C}"/>
    <cellStyle name="Normal 10 5 2 3 5 2 2 4" xfId="21150" xr:uid="{664AB7EB-A4F7-4B1C-BE50-64229F40435B}"/>
    <cellStyle name="Normal 10 5 2 3 5 2 3" xfId="48362" xr:uid="{360495DF-5F9A-4F4A-AA55-E2DA27822550}"/>
    <cellStyle name="Normal 10 5 2 3 5 2 4" xfId="34712" xr:uid="{5A7D53ED-10CC-4EA3-85B8-115603B69F66}"/>
    <cellStyle name="Normal 10 5 2 3 5 2 5" xfId="21149" xr:uid="{DCE26785-4D15-40A7-A383-2F03CF87B13E}"/>
    <cellStyle name="Normal 10 5 2 3 5 3" xfId="7222" xr:uid="{D0C301DA-2D29-4BAA-8DE1-A676D166772D}"/>
    <cellStyle name="Normal 10 5 2 3 5 3 2" xfId="7223" xr:uid="{C0BC3EC6-CEBE-4C69-826E-E000B6D10FE3}"/>
    <cellStyle name="Normal 10 5 2 3 5 3 2 2" xfId="48365" xr:uid="{02977C46-9AB3-4ACB-8A57-26AF334FC556}"/>
    <cellStyle name="Normal 10 5 2 3 5 3 2 3" xfId="34715" xr:uid="{058B5E9F-444C-4505-A004-72CF68DE9928}"/>
    <cellStyle name="Normal 10 5 2 3 5 3 2 4" xfId="21152" xr:uid="{79ADE13B-0B9F-4FF0-8337-80A262838471}"/>
    <cellStyle name="Normal 10 5 2 3 5 3 3" xfId="48364" xr:uid="{96CF679D-5984-4EEC-98AB-14A4C5566885}"/>
    <cellStyle name="Normal 10 5 2 3 5 3 4" xfId="34714" xr:uid="{775BBC3D-DADB-4714-8865-5D712204B794}"/>
    <cellStyle name="Normal 10 5 2 3 5 3 5" xfId="21151" xr:uid="{27672EFE-E0E9-48F7-B550-D01839387D5A}"/>
    <cellStyle name="Normal 10 5 2 3 5 4" xfId="7224" xr:uid="{1CEF4090-B981-4517-94FD-121E82741F81}"/>
    <cellStyle name="Normal 10 5 2 3 5 4 2" xfId="48366" xr:uid="{D9C89D61-6C35-4AD5-9FC2-536BCCD10D0A}"/>
    <cellStyle name="Normal 10 5 2 3 5 4 3" xfId="34716" xr:uid="{3B3BF8E2-FE80-4240-AC5E-FB00FC6E2FD4}"/>
    <cellStyle name="Normal 10 5 2 3 5 4 4" xfId="21153" xr:uid="{8C08761F-BF33-453C-ACFC-07813DE25AF1}"/>
    <cellStyle name="Normal 10 5 2 3 5 5" xfId="48361" xr:uid="{955FAAB3-B6E1-462B-AD92-E315D66AE308}"/>
    <cellStyle name="Normal 10 5 2 3 5 6" xfId="34711" xr:uid="{615BDC1A-1EBB-441A-B3EF-118596AEB9F2}"/>
    <cellStyle name="Normal 10 5 2 3 5 7" xfId="21148" xr:uid="{6B891B0D-5EF1-4385-844C-8853DF34B07B}"/>
    <cellStyle name="Normal 10 5 2 3 6" xfId="7225" xr:uid="{F11CA4D1-4526-4C86-A7B4-3A4EDF7ABD76}"/>
    <cellStyle name="Normal 10 5 2 3 6 2" xfId="7226" xr:uid="{2DA368D4-892E-462C-AC22-A359061896EA}"/>
    <cellStyle name="Normal 10 5 2 3 6 2 2" xfId="48368" xr:uid="{EBEC4343-F81D-432E-8FBD-51B328122D17}"/>
    <cellStyle name="Normal 10 5 2 3 6 2 3" xfId="34718" xr:uid="{758304FA-FFEB-4B33-A4B2-7CCFA973F340}"/>
    <cellStyle name="Normal 10 5 2 3 6 2 4" xfId="21155" xr:uid="{9943ED65-E241-42D6-936E-E4BAD86F7BB3}"/>
    <cellStyle name="Normal 10 5 2 3 6 3" xfId="48367" xr:uid="{09D9CB73-5DDE-4DE0-84BC-F0DA63BEF379}"/>
    <cellStyle name="Normal 10 5 2 3 6 4" xfId="34717" xr:uid="{DEBE837F-9429-4BDD-898E-02606FBF2F4F}"/>
    <cellStyle name="Normal 10 5 2 3 6 5" xfId="21154" xr:uid="{A4DCCBE1-CA6B-4E89-91E2-3B2B7F59FE1C}"/>
    <cellStyle name="Normal 10 5 2 3 7" xfId="7227" xr:uid="{AF24F91D-C37B-4C8A-B592-44B16DD38199}"/>
    <cellStyle name="Normal 10 5 2 3 7 2" xfId="7228" xr:uid="{9FE39CB5-A31E-40C6-8448-9607F6CEC7BA}"/>
    <cellStyle name="Normal 10 5 2 3 7 2 2" xfId="48370" xr:uid="{10D98512-F1A5-41F1-90F4-5B04FD5ACB56}"/>
    <cellStyle name="Normal 10 5 2 3 7 2 3" xfId="34720" xr:uid="{0B81A93B-FB96-42A1-8E3E-9FDA197AA02C}"/>
    <cellStyle name="Normal 10 5 2 3 7 2 4" xfId="21157" xr:uid="{0339E5F0-1372-4288-9EF8-AAD47CC9B8EF}"/>
    <cellStyle name="Normal 10 5 2 3 7 3" xfId="48369" xr:uid="{3C3D4306-26D4-4972-B2FD-C13DC5220152}"/>
    <cellStyle name="Normal 10 5 2 3 7 4" xfId="34719" xr:uid="{C92606B3-5419-4ADA-B431-9771E5574C9D}"/>
    <cellStyle name="Normal 10 5 2 3 7 5" xfId="21156" xr:uid="{EC8A2812-B715-4697-AB3D-CBADA5CEEDA1}"/>
    <cellStyle name="Normal 10 5 2 3 8" xfId="7229" xr:uid="{254A2DDD-28A0-485D-AA0F-62283352541C}"/>
    <cellStyle name="Normal 10 5 2 3 8 2" xfId="48371" xr:uid="{86F973F7-FEF3-407B-AA14-BFC23BA63605}"/>
    <cellStyle name="Normal 10 5 2 3 8 3" xfId="34721" xr:uid="{545F50C3-C711-4D92-BC01-501DED694AC4}"/>
    <cellStyle name="Normal 10 5 2 3 8 4" xfId="21158" xr:uid="{3D08EB18-3A3A-46DF-9E69-93AB0C394EA6}"/>
    <cellStyle name="Normal 10 5 2 3 9" xfId="48336" xr:uid="{FF6C15BA-9FA0-4D0F-AFFC-D25C9ED3BA9A}"/>
    <cellStyle name="Normal 10 5 2 4" xfId="7230" xr:uid="{D3506375-7E7A-47FC-A7B7-C4A03CE9DA54}"/>
    <cellStyle name="Normal 10 5 2 4 10" xfId="34722" xr:uid="{F3D96D7B-3607-4A6C-ABE5-7D7622CFC5F5}"/>
    <cellStyle name="Normal 10 5 2 4 11" xfId="21159" xr:uid="{D8F31A43-C65C-41D7-9193-C317E486185A}"/>
    <cellStyle name="Normal 10 5 2 4 2" xfId="7231" xr:uid="{C1B603AC-F9E1-4D9D-9376-DA49569C89FC}"/>
    <cellStyle name="Normal 10 5 2 4 2 2" xfId="7232" xr:uid="{C16E1C7D-ABF1-45EA-9209-DF8C97539E42}"/>
    <cellStyle name="Normal 10 5 2 4 2 2 2" xfId="7233" xr:uid="{E6DDFDF1-1AF5-4CD4-A655-2D7A30A7D03E}"/>
    <cellStyle name="Normal 10 5 2 4 2 2 2 2" xfId="7234" xr:uid="{FB182BDE-60C4-4212-9E9A-19633CF81032}"/>
    <cellStyle name="Normal 10 5 2 4 2 2 2 2 2" xfId="48376" xr:uid="{CDB568A3-CABC-4742-A132-AD5BEDA10418}"/>
    <cellStyle name="Normal 10 5 2 4 2 2 2 2 3" xfId="34726" xr:uid="{7F2F0761-57D9-43C3-997E-B9423B84D8F1}"/>
    <cellStyle name="Normal 10 5 2 4 2 2 2 2 4" xfId="21163" xr:uid="{DA3F3961-3750-469D-95FE-8810E71D480F}"/>
    <cellStyle name="Normal 10 5 2 4 2 2 2 3" xfId="48375" xr:uid="{3B19023B-5C8B-4F41-8D56-782B88FD31CC}"/>
    <cellStyle name="Normal 10 5 2 4 2 2 2 4" xfId="34725" xr:uid="{3F0DADBC-A644-4A55-811C-8F5584F6C721}"/>
    <cellStyle name="Normal 10 5 2 4 2 2 2 5" xfId="21162" xr:uid="{D62DDB6C-DF55-4D94-8AB5-8527C7073CF9}"/>
    <cellStyle name="Normal 10 5 2 4 2 2 3" xfId="7235" xr:uid="{A9C25FD8-188F-4BE3-894B-C28A683C504D}"/>
    <cellStyle name="Normal 10 5 2 4 2 2 3 2" xfId="7236" xr:uid="{CE450217-1DE0-48A6-B5D3-C07197D559B9}"/>
    <cellStyle name="Normal 10 5 2 4 2 2 3 2 2" xfId="48378" xr:uid="{D74B95E1-F49A-4CFB-B7EE-F8DDC3670CE2}"/>
    <cellStyle name="Normal 10 5 2 4 2 2 3 2 3" xfId="34728" xr:uid="{AF9933BB-A57B-43FB-9FBB-8EF760D26AB1}"/>
    <cellStyle name="Normal 10 5 2 4 2 2 3 2 4" xfId="21165" xr:uid="{8BAFCB89-4E38-49D2-AC42-04F27A6FBAD9}"/>
    <cellStyle name="Normal 10 5 2 4 2 2 3 3" xfId="48377" xr:uid="{FD8A2AB4-A3ED-43ED-B360-F984AA7E7F5B}"/>
    <cellStyle name="Normal 10 5 2 4 2 2 3 4" xfId="34727" xr:uid="{1DE78EF1-6674-4585-9B3D-8AF904F6CCAB}"/>
    <cellStyle name="Normal 10 5 2 4 2 2 3 5" xfId="21164" xr:uid="{8975FAD9-DB81-4C7A-9527-B80D9CE77FEE}"/>
    <cellStyle name="Normal 10 5 2 4 2 2 4" xfId="7237" xr:uid="{CDFFB097-C86C-4F95-BA8D-F2B0EE334430}"/>
    <cellStyle name="Normal 10 5 2 4 2 2 4 2" xfId="48379" xr:uid="{8DC4A487-9674-446C-8591-5E7D3535F13D}"/>
    <cellStyle name="Normal 10 5 2 4 2 2 4 3" xfId="34729" xr:uid="{95681424-9EDE-40BF-8065-6CD2EF80C21A}"/>
    <cellStyle name="Normal 10 5 2 4 2 2 4 4" xfId="21166" xr:uid="{12D17015-5F51-4AA8-9406-C6AFE16D6ABC}"/>
    <cellStyle name="Normal 10 5 2 4 2 2 5" xfId="48374" xr:uid="{B6E320BD-26F4-499D-9FFA-9D621DBC43AC}"/>
    <cellStyle name="Normal 10 5 2 4 2 2 6" xfId="34724" xr:uid="{409B78AA-BE3A-4F9A-B9FF-BC00C04349C8}"/>
    <cellStyle name="Normal 10 5 2 4 2 2 7" xfId="21161" xr:uid="{A4360D51-8053-4897-85F7-21A25678D4AC}"/>
    <cellStyle name="Normal 10 5 2 4 2 3" xfId="7238" xr:uid="{8072C41B-4ADE-4E2B-98C8-C18CBDF33428}"/>
    <cellStyle name="Normal 10 5 2 4 2 3 2" xfId="7239" xr:uid="{96BB263B-039F-42B5-81B5-54B7173363DC}"/>
    <cellStyle name="Normal 10 5 2 4 2 3 2 2" xfId="48381" xr:uid="{A8BD727F-5066-4185-869A-57985A8FA730}"/>
    <cellStyle name="Normal 10 5 2 4 2 3 2 3" xfId="34731" xr:uid="{1167BA42-D092-4967-A2FF-D663F1C67822}"/>
    <cellStyle name="Normal 10 5 2 4 2 3 2 4" xfId="21168" xr:uid="{7FCC9705-B97F-4EED-AAE5-27214218853F}"/>
    <cellStyle name="Normal 10 5 2 4 2 3 3" xfId="48380" xr:uid="{6706653B-223F-4689-811C-99B1189D086C}"/>
    <cellStyle name="Normal 10 5 2 4 2 3 4" xfId="34730" xr:uid="{62EE8466-ADA0-499A-B27B-1AFB446E5A8B}"/>
    <cellStyle name="Normal 10 5 2 4 2 3 5" xfId="21167" xr:uid="{A66851B8-9E82-41A2-886A-9D5B3D2D3332}"/>
    <cellStyle name="Normal 10 5 2 4 2 4" xfId="7240" xr:uid="{1C35E155-DAA2-44FC-A0BF-07B5651EB39D}"/>
    <cellStyle name="Normal 10 5 2 4 2 4 2" xfId="7241" xr:uid="{94394C95-C063-4469-86A4-57492549A139}"/>
    <cellStyle name="Normal 10 5 2 4 2 4 2 2" xfId="48383" xr:uid="{8D1C3B5F-C232-455D-9CF0-D3F16F0A1045}"/>
    <cellStyle name="Normal 10 5 2 4 2 4 2 3" xfId="34733" xr:uid="{23D10178-F170-4C1F-AF7F-E56F5F578E3F}"/>
    <cellStyle name="Normal 10 5 2 4 2 4 2 4" xfId="21170" xr:uid="{4AD429DE-2B9E-4628-B266-5EB723FBEBC3}"/>
    <cellStyle name="Normal 10 5 2 4 2 4 3" xfId="48382" xr:uid="{C74FBFAB-4EA1-47B7-A6B9-DE10254C89DB}"/>
    <cellStyle name="Normal 10 5 2 4 2 4 4" xfId="34732" xr:uid="{EF776C67-53D0-4C0B-90A2-5D597E5E6ABB}"/>
    <cellStyle name="Normal 10 5 2 4 2 4 5" xfId="21169" xr:uid="{D333B43D-991C-452E-A975-41136F1DDD52}"/>
    <cellStyle name="Normal 10 5 2 4 2 5" xfId="7242" xr:uid="{531D311D-8F7B-4A36-B285-61E1D5B083EF}"/>
    <cellStyle name="Normal 10 5 2 4 2 5 2" xfId="48384" xr:uid="{FAB486E0-75DC-4129-96CD-4AB4FD9DE1A3}"/>
    <cellStyle name="Normal 10 5 2 4 2 5 3" xfId="34734" xr:uid="{5C40C7BB-A7CB-4355-8D8B-3ED17CA905FD}"/>
    <cellStyle name="Normal 10 5 2 4 2 5 4" xfId="21171" xr:uid="{5F82BB06-0061-4A39-97E4-701EE9BC3343}"/>
    <cellStyle name="Normal 10 5 2 4 2 6" xfId="48373" xr:uid="{0ECE9268-6D9A-4856-B7B7-5C454CED989F}"/>
    <cellStyle name="Normal 10 5 2 4 2 7" xfId="34723" xr:uid="{F0028D24-7B82-48DD-A98C-18B65D5732E5}"/>
    <cellStyle name="Normal 10 5 2 4 2 8" xfId="21160" xr:uid="{EE240E5D-BCBB-4B41-9C6B-421578CF1871}"/>
    <cellStyle name="Normal 10 5 2 4 3" xfId="7243" xr:uid="{E8576F2B-05D0-4653-8830-FF00E1F11C91}"/>
    <cellStyle name="Normal 10 5 2 4 3 2" xfId="7244" xr:uid="{BEDB56E0-F690-437A-AE4A-7D2ADE93E8F0}"/>
    <cellStyle name="Normal 10 5 2 4 3 2 2" xfId="7245" xr:uid="{519564BB-2292-4F03-B9BD-A1564833B85C}"/>
    <cellStyle name="Normal 10 5 2 4 3 2 2 2" xfId="48387" xr:uid="{EFBFD576-072F-4739-8967-D8EAA59148C6}"/>
    <cellStyle name="Normal 10 5 2 4 3 2 2 3" xfId="34737" xr:uid="{A4D538C5-A00E-439E-A448-2255D151D3D1}"/>
    <cellStyle name="Normal 10 5 2 4 3 2 2 4" xfId="21174" xr:uid="{229DC924-92FF-4442-ADD0-F84B5CA7DC00}"/>
    <cellStyle name="Normal 10 5 2 4 3 2 3" xfId="48386" xr:uid="{A5B6CA15-3674-4B6B-B697-0330B7A7A11A}"/>
    <cellStyle name="Normal 10 5 2 4 3 2 4" xfId="34736" xr:uid="{92B84459-7334-4424-9A9F-4708DE384422}"/>
    <cellStyle name="Normal 10 5 2 4 3 2 5" xfId="21173" xr:uid="{3D10BDA1-DD09-45B5-91BA-74173347CA69}"/>
    <cellStyle name="Normal 10 5 2 4 3 3" xfId="7246" xr:uid="{75F5B1E2-A13F-4B6B-A9BC-474E694451CE}"/>
    <cellStyle name="Normal 10 5 2 4 3 3 2" xfId="7247" xr:uid="{D27D721A-5DB4-47AA-A704-949E360A1A52}"/>
    <cellStyle name="Normal 10 5 2 4 3 3 2 2" xfId="48389" xr:uid="{FAC57B02-37F3-4F6C-8B1F-71BAD7DAA10E}"/>
    <cellStyle name="Normal 10 5 2 4 3 3 2 3" xfId="34739" xr:uid="{3B2EA5FE-5B05-41E4-A9CF-19C0D967B7D5}"/>
    <cellStyle name="Normal 10 5 2 4 3 3 2 4" xfId="21176" xr:uid="{3149C17C-51D7-40AC-8516-4E0DF8F800C8}"/>
    <cellStyle name="Normal 10 5 2 4 3 3 3" xfId="48388" xr:uid="{87838295-EFB7-4DD9-B280-7F4757E1305D}"/>
    <cellStyle name="Normal 10 5 2 4 3 3 4" xfId="34738" xr:uid="{8BD188C0-718A-40F4-B84C-0E1609DD7ECA}"/>
    <cellStyle name="Normal 10 5 2 4 3 3 5" xfId="21175" xr:uid="{83457DAC-D0A6-4B4F-A81C-64629F92D961}"/>
    <cellStyle name="Normal 10 5 2 4 3 4" xfId="7248" xr:uid="{C9107D13-D7AB-42AD-90F0-050C2690CE37}"/>
    <cellStyle name="Normal 10 5 2 4 3 4 2" xfId="48390" xr:uid="{844ABE82-93BD-4280-A40B-DEA0985E1F79}"/>
    <cellStyle name="Normal 10 5 2 4 3 4 3" xfId="34740" xr:uid="{3304A19F-472D-428B-B9BC-B8F8AB94E4A3}"/>
    <cellStyle name="Normal 10 5 2 4 3 4 4" xfId="21177" xr:uid="{169FC462-A214-443A-8D58-545FCFFE1939}"/>
    <cellStyle name="Normal 10 5 2 4 3 5" xfId="48385" xr:uid="{D0E5A994-A84A-4C35-9E36-9EE376C05EEF}"/>
    <cellStyle name="Normal 10 5 2 4 3 6" xfId="34735" xr:uid="{1BA8A606-E7A3-4B87-99B6-67341A0AD9D9}"/>
    <cellStyle name="Normal 10 5 2 4 3 7" xfId="21172" xr:uid="{0E3428A7-3870-4B76-B598-6933A07E0FEE}"/>
    <cellStyle name="Normal 10 5 2 4 4" xfId="7249" xr:uid="{6C663890-8A5C-479C-BEE5-CA6E3354E391}"/>
    <cellStyle name="Normal 10 5 2 4 4 2" xfId="7250" xr:uid="{E7A634A2-9917-453B-8794-F362306C32CE}"/>
    <cellStyle name="Normal 10 5 2 4 4 2 2" xfId="7251" xr:uid="{AA35086F-CF35-4189-BBE8-7C427A1B07DE}"/>
    <cellStyle name="Normal 10 5 2 4 4 2 2 2" xfId="48393" xr:uid="{7875C65C-0E61-4567-8686-0B079B25A050}"/>
    <cellStyle name="Normal 10 5 2 4 4 2 2 3" xfId="34743" xr:uid="{57566993-513A-4A5B-B5D2-C8E7275842AB}"/>
    <cellStyle name="Normal 10 5 2 4 4 2 2 4" xfId="21180" xr:uid="{3B267E03-A873-4910-A70F-6F096CC85B80}"/>
    <cellStyle name="Normal 10 5 2 4 4 2 3" xfId="48392" xr:uid="{17C949DC-E4EF-413E-850F-BE5A65A96F61}"/>
    <cellStyle name="Normal 10 5 2 4 4 2 4" xfId="34742" xr:uid="{BE344522-8FB5-435A-8BAC-17CCD734BB83}"/>
    <cellStyle name="Normal 10 5 2 4 4 2 5" xfId="21179" xr:uid="{9BD55FE0-E114-4A7A-B761-9B53D0CAD576}"/>
    <cellStyle name="Normal 10 5 2 4 4 3" xfId="7252" xr:uid="{9216B816-1296-4CAE-B862-5C4696D0F64D}"/>
    <cellStyle name="Normal 10 5 2 4 4 3 2" xfId="7253" xr:uid="{82937985-01FB-4331-946A-F9F75606D7D3}"/>
    <cellStyle name="Normal 10 5 2 4 4 3 2 2" xfId="48395" xr:uid="{DEDBF298-6F67-411C-BB97-907FDF6BD59B}"/>
    <cellStyle name="Normal 10 5 2 4 4 3 2 3" xfId="34745" xr:uid="{02BD11BA-93EC-4BF0-8B6C-4B0222E367B1}"/>
    <cellStyle name="Normal 10 5 2 4 4 3 2 4" xfId="21182" xr:uid="{6929D9B5-737A-467A-9BFA-36C5DEEBF22B}"/>
    <cellStyle name="Normal 10 5 2 4 4 3 3" xfId="48394" xr:uid="{6236D1AD-E884-47D4-AFA9-FFD082A81BAE}"/>
    <cellStyle name="Normal 10 5 2 4 4 3 4" xfId="34744" xr:uid="{55CEB3F1-97B0-4CA1-85A8-F07BCCD2B804}"/>
    <cellStyle name="Normal 10 5 2 4 4 3 5" xfId="21181" xr:uid="{DD2A72A0-33D4-47FD-BE9A-A86AAEBF9E4B}"/>
    <cellStyle name="Normal 10 5 2 4 4 4" xfId="7254" xr:uid="{77C32F95-8171-4B47-A44E-53595C66B081}"/>
    <cellStyle name="Normal 10 5 2 4 4 4 2" xfId="48396" xr:uid="{E3F19291-A9DE-4F15-9379-E9503658C131}"/>
    <cellStyle name="Normal 10 5 2 4 4 4 3" xfId="34746" xr:uid="{093B792D-1E6A-44B1-BD85-1E1C8F102855}"/>
    <cellStyle name="Normal 10 5 2 4 4 4 4" xfId="21183" xr:uid="{28710B52-01B3-4A1D-B0F9-1071FCDAC946}"/>
    <cellStyle name="Normal 10 5 2 4 4 5" xfId="48391" xr:uid="{4DDEFA4D-5235-4559-8460-96AECB410C50}"/>
    <cellStyle name="Normal 10 5 2 4 4 6" xfId="34741" xr:uid="{4092F140-E740-4396-AD8E-ED3ACD547653}"/>
    <cellStyle name="Normal 10 5 2 4 4 7" xfId="21178" xr:uid="{32B7F533-C647-4D41-AB70-35A6A9A99272}"/>
    <cellStyle name="Normal 10 5 2 4 5" xfId="7255" xr:uid="{810AE0C7-1978-4CBD-A2E8-5EF8ABA95999}"/>
    <cellStyle name="Normal 10 5 2 4 5 2" xfId="7256" xr:uid="{224938BA-CECC-4D7F-BE9F-5A7076A4087C}"/>
    <cellStyle name="Normal 10 5 2 4 5 2 2" xfId="7257" xr:uid="{5EC52162-DB05-457F-AA6B-462D206E5635}"/>
    <cellStyle name="Normal 10 5 2 4 5 2 2 2" xfId="48399" xr:uid="{B4FEA32D-ACE9-4C1A-A435-98BF1021B3E9}"/>
    <cellStyle name="Normal 10 5 2 4 5 2 2 3" xfId="34749" xr:uid="{534F8F31-4A45-4863-9B8E-4F3F5C2F5F76}"/>
    <cellStyle name="Normal 10 5 2 4 5 2 2 4" xfId="21186" xr:uid="{8E112D7F-423A-40B8-A82F-8599A047B8BC}"/>
    <cellStyle name="Normal 10 5 2 4 5 2 3" xfId="48398" xr:uid="{420BD104-5F74-493E-B45E-4BB5DF104BF1}"/>
    <cellStyle name="Normal 10 5 2 4 5 2 4" xfId="34748" xr:uid="{3DF1F9F9-E21C-4AF5-A07F-D6543B337135}"/>
    <cellStyle name="Normal 10 5 2 4 5 2 5" xfId="21185" xr:uid="{28D3C3C2-6160-4FAB-B3BC-3906C02FC8E2}"/>
    <cellStyle name="Normal 10 5 2 4 5 3" xfId="7258" xr:uid="{B1EE9C3F-9E67-437D-8E3E-D9543845FD45}"/>
    <cellStyle name="Normal 10 5 2 4 5 3 2" xfId="7259" xr:uid="{4C35C4AE-2938-4FE9-BF9E-D970135D235B}"/>
    <cellStyle name="Normal 10 5 2 4 5 3 2 2" xfId="48401" xr:uid="{832A682F-10EB-45D3-BA2F-7C5071254A73}"/>
    <cellStyle name="Normal 10 5 2 4 5 3 2 3" xfId="34751" xr:uid="{24288E7E-324F-420A-80D6-920289C1A898}"/>
    <cellStyle name="Normal 10 5 2 4 5 3 2 4" xfId="21188" xr:uid="{198B060D-2437-4276-BE81-647C5630BE02}"/>
    <cellStyle name="Normal 10 5 2 4 5 3 3" xfId="48400" xr:uid="{D20E5E0B-7AA6-445C-8808-0D7D3493BABC}"/>
    <cellStyle name="Normal 10 5 2 4 5 3 4" xfId="34750" xr:uid="{84980D63-1CA4-45D9-A164-328F1FBE0084}"/>
    <cellStyle name="Normal 10 5 2 4 5 3 5" xfId="21187" xr:uid="{5C6E8A22-E5E4-476D-87F4-21B8A3601628}"/>
    <cellStyle name="Normal 10 5 2 4 5 4" xfId="7260" xr:uid="{F223064B-2EF0-414E-A356-2DDECCF263D1}"/>
    <cellStyle name="Normal 10 5 2 4 5 4 2" xfId="48402" xr:uid="{6A5EA432-6A9F-4529-9FC9-1B19D2D8188C}"/>
    <cellStyle name="Normal 10 5 2 4 5 4 3" xfId="34752" xr:uid="{8D8D0F66-2676-459F-9156-A1553A63B2B9}"/>
    <cellStyle name="Normal 10 5 2 4 5 4 4" xfId="21189" xr:uid="{83D075F3-C290-4543-899A-B1E1159AF04D}"/>
    <cellStyle name="Normal 10 5 2 4 5 5" xfId="48397" xr:uid="{92F7C44C-4D5B-44B1-8F30-147C25B3675F}"/>
    <cellStyle name="Normal 10 5 2 4 5 6" xfId="34747" xr:uid="{F0B76062-9201-4D8E-8F0E-7A69DDB84CB7}"/>
    <cellStyle name="Normal 10 5 2 4 5 7" xfId="21184" xr:uid="{ECCF8C09-6F7C-4190-BC31-010C432CEB9C}"/>
    <cellStyle name="Normal 10 5 2 4 6" xfId="7261" xr:uid="{39CCAAA5-DBFB-4B41-A7D5-306F62509065}"/>
    <cellStyle name="Normal 10 5 2 4 6 2" xfId="7262" xr:uid="{F4C00C1E-AD8C-4B69-AA59-B69A41BE9464}"/>
    <cellStyle name="Normal 10 5 2 4 6 2 2" xfId="48404" xr:uid="{FF538016-C803-4B10-93C1-93FE49829037}"/>
    <cellStyle name="Normal 10 5 2 4 6 2 3" xfId="34754" xr:uid="{59C42537-7A88-4A17-9C04-1B9C53E97320}"/>
    <cellStyle name="Normal 10 5 2 4 6 2 4" xfId="21191" xr:uid="{A8A1FDBA-7C63-4222-8D5A-8318DFC37042}"/>
    <cellStyle name="Normal 10 5 2 4 6 3" xfId="48403" xr:uid="{69234CE7-BF6E-4155-8DCD-EB223B09F602}"/>
    <cellStyle name="Normal 10 5 2 4 6 4" xfId="34753" xr:uid="{FBB8CFC6-9049-4825-8C90-A005FEA2EC52}"/>
    <cellStyle name="Normal 10 5 2 4 6 5" xfId="21190" xr:uid="{A9C81591-6848-4F4A-8241-C0D7B987AA65}"/>
    <cellStyle name="Normal 10 5 2 4 7" xfId="7263" xr:uid="{4E0E41A7-4D85-4293-A5DF-2E96DB145D61}"/>
    <cellStyle name="Normal 10 5 2 4 7 2" xfId="7264" xr:uid="{AF33D7D3-14EA-4593-B5DB-3331D737285D}"/>
    <cellStyle name="Normal 10 5 2 4 7 2 2" xfId="48406" xr:uid="{CE64BFEE-AE2B-47D1-96FD-0B6BB7099525}"/>
    <cellStyle name="Normal 10 5 2 4 7 2 3" xfId="34756" xr:uid="{B8359DF2-BC79-472B-B14B-220B6A8238CE}"/>
    <cellStyle name="Normal 10 5 2 4 7 2 4" xfId="21193" xr:uid="{89FADAAD-311D-4961-A332-0C63FCCDDB31}"/>
    <cellStyle name="Normal 10 5 2 4 7 3" xfId="48405" xr:uid="{76E59F67-7216-40F1-8136-32AE876A63A9}"/>
    <cellStyle name="Normal 10 5 2 4 7 4" xfId="34755" xr:uid="{5F4CB7CC-E505-4223-90CD-6C5FD52AC917}"/>
    <cellStyle name="Normal 10 5 2 4 7 5" xfId="21192" xr:uid="{89361586-432C-4105-8C07-3F96E1B3F318}"/>
    <cellStyle name="Normal 10 5 2 4 8" xfId="7265" xr:uid="{CA71042D-BF53-42EB-AE3A-7F96C1EC1E45}"/>
    <cellStyle name="Normal 10 5 2 4 8 2" xfId="48407" xr:uid="{CBE08B13-AD49-41FD-96E6-34053EDDEC50}"/>
    <cellStyle name="Normal 10 5 2 4 8 3" xfId="34757" xr:uid="{AA9D4884-10B4-4447-8317-0404E5CC86C9}"/>
    <cellStyle name="Normal 10 5 2 4 8 4" xfId="21194" xr:uid="{D0335E10-8592-4CFC-9D7C-5C769421D146}"/>
    <cellStyle name="Normal 10 5 2 4 9" xfId="48372" xr:uid="{4DB71933-1D48-417F-A579-2F144D3A27BB}"/>
    <cellStyle name="Normal 10 5 2 5" xfId="7266" xr:uid="{C27ADD18-5A75-47B3-ADF4-BCAB4A42FDFB}"/>
    <cellStyle name="Normal 10 5 2 5 10" xfId="34758" xr:uid="{BA24D8E8-D50D-4D42-9E75-4893C66E2500}"/>
    <cellStyle name="Normal 10 5 2 5 11" xfId="21195" xr:uid="{C7259668-253D-40D0-AB50-8EDD87595E6D}"/>
    <cellStyle name="Normal 10 5 2 5 2" xfId="7267" xr:uid="{42AE25A1-DB55-470C-9456-8584A7C31543}"/>
    <cellStyle name="Normal 10 5 2 5 2 2" xfId="7268" xr:uid="{E8068642-F435-4B06-98EE-8CE6EA904F4C}"/>
    <cellStyle name="Normal 10 5 2 5 2 2 2" xfId="7269" xr:uid="{D4E424D3-FF20-4016-A9DC-0790ED87C586}"/>
    <cellStyle name="Normal 10 5 2 5 2 2 2 2" xfId="7270" xr:uid="{0BE9E0F7-70DD-46BF-BE5F-9E0FB0476FCC}"/>
    <cellStyle name="Normal 10 5 2 5 2 2 2 2 2" xfId="48412" xr:uid="{3C7DA7A4-EBED-41D4-AE73-399330EE0863}"/>
    <cellStyle name="Normal 10 5 2 5 2 2 2 2 3" xfId="34762" xr:uid="{4B208FF9-88DE-45AB-91C8-453313EA88A8}"/>
    <cellStyle name="Normal 10 5 2 5 2 2 2 2 4" xfId="21199" xr:uid="{23B2D1AF-757A-44E8-9A55-1F610CC29EB1}"/>
    <cellStyle name="Normal 10 5 2 5 2 2 2 3" xfId="48411" xr:uid="{9D5B4006-FD8E-48AE-B73A-FAC2534579C9}"/>
    <cellStyle name="Normal 10 5 2 5 2 2 2 4" xfId="34761" xr:uid="{F3C4327F-82B9-4C29-AB8A-FC913956D4E4}"/>
    <cellStyle name="Normal 10 5 2 5 2 2 2 5" xfId="21198" xr:uid="{97AEF840-6763-4C9E-A63B-12D9B59257B2}"/>
    <cellStyle name="Normal 10 5 2 5 2 2 3" xfId="7271" xr:uid="{DCFF73EC-0467-45EA-A886-B1EA015DAEEE}"/>
    <cellStyle name="Normal 10 5 2 5 2 2 3 2" xfId="7272" xr:uid="{A7A35373-999C-467F-973D-A1A741B2F9EA}"/>
    <cellStyle name="Normal 10 5 2 5 2 2 3 2 2" xfId="48414" xr:uid="{7F83A2A1-ED2F-47B1-AF9C-63D390671AB0}"/>
    <cellStyle name="Normal 10 5 2 5 2 2 3 2 3" xfId="34764" xr:uid="{30A67284-2A9D-4775-BA6A-7C23FFF3D1FD}"/>
    <cellStyle name="Normal 10 5 2 5 2 2 3 2 4" xfId="21201" xr:uid="{F75492CB-27EB-4CB7-BD20-9FE853986114}"/>
    <cellStyle name="Normal 10 5 2 5 2 2 3 3" xfId="48413" xr:uid="{A8489B06-95F8-4F09-97E1-48467FB4E378}"/>
    <cellStyle name="Normal 10 5 2 5 2 2 3 4" xfId="34763" xr:uid="{0A7948F8-FD96-4F92-9A05-B1E8047AB01E}"/>
    <cellStyle name="Normal 10 5 2 5 2 2 3 5" xfId="21200" xr:uid="{89E06AF8-881C-4382-A81C-90C2E41FAAF7}"/>
    <cellStyle name="Normal 10 5 2 5 2 2 4" xfId="7273" xr:uid="{44659D3C-5866-4FC0-8A90-1D9E98ECEEA2}"/>
    <cellStyle name="Normal 10 5 2 5 2 2 4 2" xfId="48415" xr:uid="{86C2CB73-46A8-42BB-B8F2-E4ECED8FD823}"/>
    <cellStyle name="Normal 10 5 2 5 2 2 4 3" xfId="34765" xr:uid="{69F82B6E-EBA7-43E8-B30E-51EFFA34E612}"/>
    <cellStyle name="Normal 10 5 2 5 2 2 4 4" xfId="21202" xr:uid="{E558AC7D-4911-4F62-AA9D-DE3B2820A95B}"/>
    <cellStyle name="Normal 10 5 2 5 2 2 5" xfId="48410" xr:uid="{1E49C950-9B40-44BA-97BE-FDA7B8FD5765}"/>
    <cellStyle name="Normal 10 5 2 5 2 2 6" xfId="34760" xr:uid="{DDA0F77F-6F0E-4EE1-8F9E-55F00F3A7A58}"/>
    <cellStyle name="Normal 10 5 2 5 2 2 7" xfId="21197" xr:uid="{78D1F786-DA13-4605-92DE-F2D44B3F34AE}"/>
    <cellStyle name="Normal 10 5 2 5 2 3" xfId="7274" xr:uid="{4F2EF9F6-A125-47C8-87C6-92EEC27D075D}"/>
    <cellStyle name="Normal 10 5 2 5 2 3 2" xfId="7275" xr:uid="{68DB051B-EDD7-454D-8E4C-EDBD0463A993}"/>
    <cellStyle name="Normal 10 5 2 5 2 3 2 2" xfId="48417" xr:uid="{EA7510E1-251C-401E-93B0-14FC639CCB7E}"/>
    <cellStyle name="Normal 10 5 2 5 2 3 2 3" xfId="34767" xr:uid="{210A026B-1003-4FC2-BC31-9CC9DF95E6A3}"/>
    <cellStyle name="Normal 10 5 2 5 2 3 2 4" xfId="21204" xr:uid="{1338BBB4-0D17-41CE-8DD1-F662AF7F7AC4}"/>
    <cellStyle name="Normal 10 5 2 5 2 3 3" xfId="48416" xr:uid="{BD540A4E-4285-4EC1-8817-F22B9866A1FF}"/>
    <cellStyle name="Normal 10 5 2 5 2 3 4" xfId="34766" xr:uid="{ED906260-3636-4806-8DF2-116D96683269}"/>
    <cellStyle name="Normal 10 5 2 5 2 3 5" xfId="21203" xr:uid="{C7A35383-913D-4303-9535-E199040C0D03}"/>
    <cellStyle name="Normal 10 5 2 5 2 4" xfId="7276" xr:uid="{23B79A6E-E59E-4513-AF0D-4004EE14CC72}"/>
    <cellStyle name="Normal 10 5 2 5 2 4 2" xfId="7277" xr:uid="{ABDF21B8-DA22-486C-822B-FF59B6295D11}"/>
    <cellStyle name="Normal 10 5 2 5 2 4 2 2" xfId="48419" xr:uid="{9E76C0EA-B94F-4937-8BCF-BF7E0FBFD3AF}"/>
    <cellStyle name="Normal 10 5 2 5 2 4 2 3" xfId="34769" xr:uid="{27050AB2-E3B6-409B-AF6E-F4B8032A1C07}"/>
    <cellStyle name="Normal 10 5 2 5 2 4 2 4" xfId="21206" xr:uid="{7440A184-2695-40B7-9695-37ECA25EF148}"/>
    <cellStyle name="Normal 10 5 2 5 2 4 3" xfId="48418" xr:uid="{CC07173A-A661-4FEB-9AB1-EEE08EBE4D07}"/>
    <cellStyle name="Normal 10 5 2 5 2 4 4" xfId="34768" xr:uid="{92D3DF98-BB9D-40A9-A00F-56BE2771D583}"/>
    <cellStyle name="Normal 10 5 2 5 2 4 5" xfId="21205" xr:uid="{A1502FD4-1149-4241-87A6-B4C60EEBC0AA}"/>
    <cellStyle name="Normal 10 5 2 5 2 5" xfId="7278" xr:uid="{218EA81D-0714-4DA3-AF22-10B4ADDEE40E}"/>
    <cellStyle name="Normal 10 5 2 5 2 5 2" xfId="48420" xr:uid="{E9B8D4BE-A1B5-4328-A6EC-94F5DC8149B0}"/>
    <cellStyle name="Normal 10 5 2 5 2 5 3" xfId="34770" xr:uid="{BBD4FA0B-76E1-4F0C-A897-5CC15576560C}"/>
    <cellStyle name="Normal 10 5 2 5 2 5 4" xfId="21207" xr:uid="{BB3E4C65-444C-4576-8174-A5589599E61B}"/>
    <cellStyle name="Normal 10 5 2 5 2 6" xfId="48409" xr:uid="{78579A99-920A-41AD-B5BD-DE50267BC6F9}"/>
    <cellStyle name="Normal 10 5 2 5 2 7" xfId="34759" xr:uid="{D18F71D0-AE5A-4D34-A87E-3402E655CB88}"/>
    <cellStyle name="Normal 10 5 2 5 2 8" xfId="21196" xr:uid="{B6D9BD4A-CCCB-4794-A1CD-6FB616B1E880}"/>
    <cellStyle name="Normal 10 5 2 5 3" xfId="7279" xr:uid="{F6565829-C9F7-47F8-BA2D-39D4F4915C5B}"/>
    <cellStyle name="Normal 10 5 2 5 3 2" xfId="7280" xr:uid="{1388FD4A-9273-46A3-BB41-68C42DA562A6}"/>
    <cellStyle name="Normal 10 5 2 5 3 2 2" xfId="7281" xr:uid="{86514D58-F898-4FE9-ABB2-C15E21C94EF1}"/>
    <cellStyle name="Normal 10 5 2 5 3 2 2 2" xfId="48423" xr:uid="{600CE35A-7385-4424-B972-07DF6A351DBD}"/>
    <cellStyle name="Normal 10 5 2 5 3 2 2 3" xfId="34773" xr:uid="{368C7C4D-D946-47A2-8748-81BAFD5F5B1C}"/>
    <cellStyle name="Normal 10 5 2 5 3 2 2 4" xfId="21210" xr:uid="{7B880FB7-2040-4A42-9B6C-E85FC9C4C7EA}"/>
    <cellStyle name="Normal 10 5 2 5 3 2 3" xfId="48422" xr:uid="{780C7B32-0A7E-4F78-B53F-1127B07EDA65}"/>
    <cellStyle name="Normal 10 5 2 5 3 2 4" xfId="34772" xr:uid="{833B34E9-4D3B-4E22-A727-55B9C5121C93}"/>
    <cellStyle name="Normal 10 5 2 5 3 2 5" xfId="21209" xr:uid="{03E84A89-01D9-4311-9C7E-A8E5A3577249}"/>
    <cellStyle name="Normal 10 5 2 5 3 3" xfId="7282" xr:uid="{4699609F-BD08-441D-93E3-2106E7CF0602}"/>
    <cellStyle name="Normal 10 5 2 5 3 3 2" xfId="7283" xr:uid="{B33CE503-70F6-461F-BE69-277741A5468B}"/>
    <cellStyle name="Normal 10 5 2 5 3 3 2 2" xfId="48425" xr:uid="{4D3A2BD2-DC64-4B32-9E19-476391166816}"/>
    <cellStyle name="Normal 10 5 2 5 3 3 2 3" xfId="34775" xr:uid="{98D35CFF-D4D6-4D85-8C52-6A9B661625E5}"/>
    <cellStyle name="Normal 10 5 2 5 3 3 2 4" xfId="21212" xr:uid="{1020B6F5-934C-4427-8E29-E1BF4EFBECC0}"/>
    <cellStyle name="Normal 10 5 2 5 3 3 3" xfId="48424" xr:uid="{78C82BC3-9BCB-483A-A102-3F58852B3458}"/>
    <cellStyle name="Normal 10 5 2 5 3 3 4" xfId="34774" xr:uid="{1A6A6C4C-C392-4C07-9A38-AABACDD737DE}"/>
    <cellStyle name="Normal 10 5 2 5 3 3 5" xfId="21211" xr:uid="{006A1E47-6417-4428-B55D-03778517BA44}"/>
    <cellStyle name="Normal 10 5 2 5 3 4" xfId="7284" xr:uid="{9C2D42ED-DA44-430F-AA92-078CF45849FB}"/>
    <cellStyle name="Normal 10 5 2 5 3 4 2" xfId="48426" xr:uid="{1D6145FE-BD58-4FD9-8069-9FC6B3B581A3}"/>
    <cellStyle name="Normal 10 5 2 5 3 4 3" xfId="34776" xr:uid="{7A58069A-484F-4096-9136-0B97863D5638}"/>
    <cellStyle name="Normal 10 5 2 5 3 4 4" xfId="21213" xr:uid="{0A32EFF6-D5D2-44FE-848A-3C9B7A7666F4}"/>
    <cellStyle name="Normal 10 5 2 5 3 5" xfId="48421" xr:uid="{3246CE99-6DE0-4245-AD17-4833AC6A00B0}"/>
    <cellStyle name="Normal 10 5 2 5 3 6" xfId="34771" xr:uid="{4985FF6E-5D64-43C5-BD85-A2F0EF97392F}"/>
    <cellStyle name="Normal 10 5 2 5 3 7" xfId="21208" xr:uid="{59BDECA2-3A42-4B94-95FF-1199228751BC}"/>
    <cellStyle name="Normal 10 5 2 5 4" xfId="7285" xr:uid="{813B818E-F8FA-47B6-AF19-C6DC02065F4D}"/>
    <cellStyle name="Normal 10 5 2 5 4 2" xfId="7286" xr:uid="{8590FF40-D709-4D80-9B72-692E68D98A73}"/>
    <cellStyle name="Normal 10 5 2 5 4 2 2" xfId="7287" xr:uid="{41CAD6A4-CD46-49C4-8019-D37F7D9346B7}"/>
    <cellStyle name="Normal 10 5 2 5 4 2 2 2" xfId="48429" xr:uid="{3CDF4725-AF88-435F-9AD3-6697552A151A}"/>
    <cellStyle name="Normal 10 5 2 5 4 2 2 3" xfId="34779" xr:uid="{150A1692-3017-4F10-85A2-66A554897244}"/>
    <cellStyle name="Normal 10 5 2 5 4 2 2 4" xfId="21216" xr:uid="{44A67C7C-35FF-48BB-A396-2AE0A41EA770}"/>
    <cellStyle name="Normal 10 5 2 5 4 2 3" xfId="48428" xr:uid="{CB1FC205-3BFD-43A9-A6AA-2DBD24D98020}"/>
    <cellStyle name="Normal 10 5 2 5 4 2 4" xfId="34778" xr:uid="{9D002CDF-AF95-4AF9-8A66-388A889D9205}"/>
    <cellStyle name="Normal 10 5 2 5 4 2 5" xfId="21215" xr:uid="{F89AC64F-68C1-4BF9-B416-0BCEC6FACC1C}"/>
    <cellStyle name="Normal 10 5 2 5 4 3" xfId="7288" xr:uid="{31A3A54F-3B2A-4C37-B025-1EA4F7A0A53A}"/>
    <cellStyle name="Normal 10 5 2 5 4 3 2" xfId="7289" xr:uid="{BF4B52D3-14F5-4EE9-A836-9BC1DE59BB2F}"/>
    <cellStyle name="Normal 10 5 2 5 4 3 2 2" xfId="48431" xr:uid="{6D40EA55-54A1-4FD6-A67A-20D76D01C1D4}"/>
    <cellStyle name="Normal 10 5 2 5 4 3 2 3" xfId="34781" xr:uid="{4CD64B80-E3FB-478E-8D84-FEC28D5FF78B}"/>
    <cellStyle name="Normal 10 5 2 5 4 3 2 4" xfId="21218" xr:uid="{6A89B584-9F18-40FA-A41F-E09B81124288}"/>
    <cellStyle name="Normal 10 5 2 5 4 3 3" xfId="48430" xr:uid="{33516DEB-75C6-46DC-97C5-C93E22B08AEB}"/>
    <cellStyle name="Normal 10 5 2 5 4 3 4" xfId="34780" xr:uid="{2C60207E-E420-4D31-8084-A19F3EC04C0D}"/>
    <cellStyle name="Normal 10 5 2 5 4 3 5" xfId="21217" xr:uid="{F36C5764-11B2-4A2F-A514-93BFDCED99C9}"/>
    <cellStyle name="Normal 10 5 2 5 4 4" xfId="7290" xr:uid="{2EF000CA-3A3B-43B4-8107-81E28DBDD6A4}"/>
    <cellStyle name="Normal 10 5 2 5 4 4 2" xfId="48432" xr:uid="{77DDDA50-9AE8-49AF-8CD9-AC217DDDAF5D}"/>
    <cellStyle name="Normal 10 5 2 5 4 4 3" xfId="34782" xr:uid="{37763BB7-78C4-4FBC-B04E-7DF410D3378F}"/>
    <cellStyle name="Normal 10 5 2 5 4 4 4" xfId="21219" xr:uid="{938FFFB1-28DC-423A-B44F-0B1F021E91CE}"/>
    <cellStyle name="Normal 10 5 2 5 4 5" xfId="48427" xr:uid="{F99B5341-E5C4-4D02-9993-23CA574A9C73}"/>
    <cellStyle name="Normal 10 5 2 5 4 6" xfId="34777" xr:uid="{C90B1BF3-44F0-47B3-8569-A80DFC94CEF5}"/>
    <cellStyle name="Normal 10 5 2 5 4 7" xfId="21214" xr:uid="{311B27F2-2C11-4B37-BD08-CEF0DD836360}"/>
    <cellStyle name="Normal 10 5 2 5 5" xfId="7291" xr:uid="{2E9A9187-F8B2-4554-92A1-CF7C91F185EB}"/>
    <cellStyle name="Normal 10 5 2 5 5 2" xfId="7292" xr:uid="{165221CF-58BC-4B47-8048-251FA5DF51B7}"/>
    <cellStyle name="Normal 10 5 2 5 5 2 2" xfId="7293" xr:uid="{E871E41C-8F98-4AE7-BEF8-54A2828BEE51}"/>
    <cellStyle name="Normal 10 5 2 5 5 2 2 2" xfId="48435" xr:uid="{99ADB76E-0DE3-4407-B1A9-123D462F2BC9}"/>
    <cellStyle name="Normal 10 5 2 5 5 2 2 3" xfId="34785" xr:uid="{122D6589-E7ED-4C6E-962A-445825335F42}"/>
    <cellStyle name="Normal 10 5 2 5 5 2 2 4" xfId="21222" xr:uid="{1B590941-6E61-43F9-B0C7-D4D375101167}"/>
    <cellStyle name="Normal 10 5 2 5 5 2 3" xfId="48434" xr:uid="{612B7D5B-06FB-470B-95CD-FEAE92D655CB}"/>
    <cellStyle name="Normal 10 5 2 5 5 2 4" xfId="34784" xr:uid="{B5D33E43-99DE-42CB-AF9E-F05E8824ABCD}"/>
    <cellStyle name="Normal 10 5 2 5 5 2 5" xfId="21221" xr:uid="{9C511439-526F-4917-8FAF-2E0D730FC347}"/>
    <cellStyle name="Normal 10 5 2 5 5 3" xfId="7294" xr:uid="{50CFD486-4972-4242-B8BE-9351316DE591}"/>
    <cellStyle name="Normal 10 5 2 5 5 3 2" xfId="7295" xr:uid="{663AB057-F01A-4CCC-AE47-FD3EB5247EC0}"/>
    <cellStyle name="Normal 10 5 2 5 5 3 2 2" xfId="48437" xr:uid="{42E08162-3833-47AB-8F84-95008A7D3FC2}"/>
    <cellStyle name="Normal 10 5 2 5 5 3 2 3" xfId="34787" xr:uid="{D6036B18-14C6-453A-A4F2-4D9B4F3C14AC}"/>
    <cellStyle name="Normal 10 5 2 5 5 3 2 4" xfId="21224" xr:uid="{BD506F98-F185-4065-8A6B-336D466211D7}"/>
    <cellStyle name="Normal 10 5 2 5 5 3 3" xfId="48436" xr:uid="{66978BCD-46A7-4749-8596-08EB4780E1D4}"/>
    <cellStyle name="Normal 10 5 2 5 5 3 4" xfId="34786" xr:uid="{0F9309C8-8DCF-4B08-B921-1BEBED172DEC}"/>
    <cellStyle name="Normal 10 5 2 5 5 3 5" xfId="21223" xr:uid="{40694BBD-1FC5-4795-B1E0-01BF9CE2E77F}"/>
    <cellStyle name="Normal 10 5 2 5 5 4" xfId="7296" xr:uid="{B01EE920-F3C4-45A7-B975-16387D8FC85B}"/>
    <cellStyle name="Normal 10 5 2 5 5 4 2" xfId="48438" xr:uid="{5190F8F9-01B7-4F79-B6CB-EA28578DACD0}"/>
    <cellStyle name="Normal 10 5 2 5 5 4 3" xfId="34788" xr:uid="{6D879B0E-93FF-4DB7-AD35-46923399F9E9}"/>
    <cellStyle name="Normal 10 5 2 5 5 4 4" xfId="21225" xr:uid="{E1695ECC-D8E0-40E0-B2F9-BA946CB134C3}"/>
    <cellStyle name="Normal 10 5 2 5 5 5" xfId="48433" xr:uid="{1048AF13-F48A-4913-9EFD-7DEB7B91DD60}"/>
    <cellStyle name="Normal 10 5 2 5 5 6" xfId="34783" xr:uid="{2A4BB884-82FE-416A-9A33-34C42584711C}"/>
    <cellStyle name="Normal 10 5 2 5 5 7" xfId="21220" xr:uid="{40B125BA-79C8-4344-B593-E3599B103475}"/>
    <cellStyle name="Normal 10 5 2 5 6" xfId="7297" xr:uid="{2C3C1823-D190-420F-96B1-E422166E83AE}"/>
    <cellStyle name="Normal 10 5 2 5 6 2" xfId="7298" xr:uid="{9BEB893F-1A2C-4927-8CF1-D9050382DF19}"/>
    <cellStyle name="Normal 10 5 2 5 6 2 2" xfId="48440" xr:uid="{92D7C7B0-78C8-4DFD-93F3-90964861AE5F}"/>
    <cellStyle name="Normal 10 5 2 5 6 2 3" xfId="34790" xr:uid="{6775EF9C-C731-4B14-8B8E-A17C300E737E}"/>
    <cellStyle name="Normal 10 5 2 5 6 2 4" xfId="21227" xr:uid="{60AA33E9-7912-4DC1-8A13-4ABAAB70468D}"/>
    <cellStyle name="Normal 10 5 2 5 6 3" xfId="48439" xr:uid="{67A4392F-47DB-4256-AE94-AAF7CAA8DE07}"/>
    <cellStyle name="Normal 10 5 2 5 6 4" xfId="34789" xr:uid="{105E01CE-1CE2-44B1-8DB1-5625D00DDF23}"/>
    <cellStyle name="Normal 10 5 2 5 6 5" xfId="21226" xr:uid="{23DED0C1-26ED-4411-A756-05E55850BE91}"/>
    <cellStyle name="Normal 10 5 2 5 7" xfId="7299" xr:uid="{244DF3E4-76DD-490E-AD60-BEE3A004CE49}"/>
    <cellStyle name="Normal 10 5 2 5 7 2" xfId="7300" xr:uid="{D4911B2F-9465-4FBF-B6BF-DE5886B35B81}"/>
    <cellStyle name="Normal 10 5 2 5 7 2 2" xfId="48442" xr:uid="{2EEDBACA-F7E0-45B8-B854-5BF08B0BF33F}"/>
    <cellStyle name="Normal 10 5 2 5 7 2 3" xfId="34792" xr:uid="{5E2469E2-2ADD-490B-932D-8F03D4A5E457}"/>
    <cellStyle name="Normal 10 5 2 5 7 2 4" xfId="21229" xr:uid="{0357108C-A625-4EB9-A057-7AAB3388EB73}"/>
    <cellStyle name="Normal 10 5 2 5 7 3" xfId="48441" xr:uid="{19AB3E3D-C388-4CD9-A06E-E2D3D30EB3FF}"/>
    <cellStyle name="Normal 10 5 2 5 7 4" xfId="34791" xr:uid="{6410C81B-D5C8-4275-8C5D-9D9D5D8E52F5}"/>
    <cellStyle name="Normal 10 5 2 5 7 5" xfId="21228" xr:uid="{8CA9E39E-2232-47C4-AFC7-1FCA41FFD38A}"/>
    <cellStyle name="Normal 10 5 2 5 8" xfId="7301" xr:uid="{E8C191C3-5692-4422-9BC8-7DC48CF03AC4}"/>
    <cellStyle name="Normal 10 5 2 5 8 2" xfId="48443" xr:uid="{F3790711-5208-48AC-9BB0-D1B864D36318}"/>
    <cellStyle name="Normal 10 5 2 5 8 3" xfId="34793" xr:uid="{925A0492-1408-42E1-8343-081BC27A9F45}"/>
    <cellStyle name="Normal 10 5 2 5 8 4" xfId="21230" xr:uid="{185900FF-E443-4567-8258-93B5422C3A4A}"/>
    <cellStyle name="Normal 10 5 2 5 9" xfId="48408" xr:uid="{B9166C58-E11C-47AB-88A9-5890254F2C42}"/>
    <cellStyle name="Normal 10 5 2 6" xfId="7302" xr:uid="{865F5989-72B1-4018-BD39-45DED68245C5}"/>
    <cellStyle name="Normal 10 5 2 6 10" xfId="34794" xr:uid="{87937CB5-1632-4565-B51E-05D9499A1CD9}"/>
    <cellStyle name="Normal 10 5 2 6 11" xfId="21231" xr:uid="{9D1D8E97-AE38-4AC4-8854-8F887FE38420}"/>
    <cellStyle name="Normal 10 5 2 6 2" xfId="7303" xr:uid="{1C70D896-DB19-44AB-A73A-4ED37D1A5DD4}"/>
    <cellStyle name="Normal 10 5 2 6 2 2" xfId="7304" xr:uid="{C2DE78FC-714B-43DD-B217-594E3C52CFEA}"/>
    <cellStyle name="Normal 10 5 2 6 2 2 2" xfId="7305" xr:uid="{3053B935-ECD0-4506-9161-4092262AD98A}"/>
    <cellStyle name="Normal 10 5 2 6 2 2 2 2" xfId="7306" xr:uid="{CF0A7A9E-66B8-4C84-8F01-4CEC4EFAF7FA}"/>
    <cellStyle name="Normal 10 5 2 6 2 2 2 2 2" xfId="48448" xr:uid="{07D00DBA-3ACE-4F7C-8195-7CC8496F1599}"/>
    <cellStyle name="Normal 10 5 2 6 2 2 2 2 3" xfId="34798" xr:uid="{773536EB-087E-42FA-A87A-DD400CA98EF3}"/>
    <cellStyle name="Normal 10 5 2 6 2 2 2 2 4" xfId="21235" xr:uid="{D59D63F5-AC3C-4ABD-8DC4-6E25AE32D240}"/>
    <cellStyle name="Normal 10 5 2 6 2 2 2 3" xfId="48447" xr:uid="{CDA058FD-46ED-4A8A-92A3-0CF29D1420F3}"/>
    <cellStyle name="Normal 10 5 2 6 2 2 2 4" xfId="34797" xr:uid="{D5419D79-D69B-48C1-9818-47EEACD1742B}"/>
    <cellStyle name="Normal 10 5 2 6 2 2 2 5" xfId="21234" xr:uid="{ECCAC59B-4E8F-4414-BCDF-F286B53BBD34}"/>
    <cellStyle name="Normal 10 5 2 6 2 2 3" xfId="7307" xr:uid="{59BEA7AB-B50A-42A5-B262-32A03654AE93}"/>
    <cellStyle name="Normal 10 5 2 6 2 2 3 2" xfId="7308" xr:uid="{9A64F1B6-FA30-4BF7-AAB1-D8AD57E75CC9}"/>
    <cellStyle name="Normal 10 5 2 6 2 2 3 2 2" xfId="48450" xr:uid="{BCF60A8F-7302-411A-AB95-4F989D8C18FC}"/>
    <cellStyle name="Normal 10 5 2 6 2 2 3 2 3" xfId="34800" xr:uid="{D79FAF94-1FB5-438C-AA9F-23A598169532}"/>
    <cellStyle name="Normal 10 5 2 6 2 2 3 2 4" xfId="21237" xr:uid="{1172EB2E-6B41-4A04-9DC2-A21029808E55}"/>
    <cellStyle name="Normal 10 5 2 6 2 2 3 3" xfId="48449" xr:uid="{6D1F4978-064B-427A-A590-27073502AC90}"/>
    <cellStyle name="Normal 10 5 2 6 2 2 3 4" xfId="34799" xr:uid="{357686C7-1B84-4AF3-9999-CF3DBCB2721A}"/>
    <cellStyle name="Normal 10 5 2 6 2 2 3 5" xfId="21236" xr:uid="{7D75DA68-30B3-4767-9F14-C855B5DDE210}"/>
    <cellStyle name="Normal 10 5 2 6 2 2 4" xfId="7309" xr:uid="{8F6A23AB-995D-4DC1-A641-CF9970994A4A}"/>
    <cellStyle name="Normal 10 5 2 6 2 2 4 2" xfId="48451" xr:uid="{19B034D6-8331-4467-9088-B25DD03755DE}"/>
    <cellStyle name="Normal 10 5 2 6 2 2 4 3" xfId="34801" xr:uid="{32811E55-903B-4E89-A1AC-82417C771E69}"/>
    <cellStyle name="Normal 10 5 2 6 2 2 4 4" xfId="21238" xr:uid="{16C9B0C5-6D12-4F13-A423-F95423ADF678}"/>
    <cellStyle name="Normal 10 5 2 6 2 2 5" xfId="48446" xr:uid="{CE22395D-CBCF-4170-B451-653EB87F4969}"/>
    <cellStyle name="Normal 10 5 2 6 2 2 6" xfId="34796" xr:uid="{3B6BD9D6-5433-451B-992A-7AA762461561}"/>
    <cellStyle name="Normal 10 5 2 6 2 2 7" xfId="21233" xr:uid="{8EED182D-1AE8-4ADA-A5CF-3B391052FFCC}"/>
    <cellStyle name="Normal 10 5 2 6 2 3" xfId="7310" xr:uid="{FA274390-0AC7-4175-B005-702418499BB4}"/>
    <cellStyle name="Normal 10 5 2 6 2 3 2" xfId="7311" xr:uid="{7838652E-9EC5-4AF2-9A76-97E409A9D6E0}"/>
    <cellStyle name="Normal 10 5 2 6 2 3 2 2" xfId="48453" xr:uid="{A11E7461-0EC3-4A9D-B983-B78A58F041E9}"/>
    <cellStyle name="Normal 10 5 2 6 2 3 2 3" xfId="34803" xr:uid="{2C3E5F68-7DA1-49AB-8595-FB9DFC9D4F54}"/>
    <cellStyle name="Normal 10 5 2 6 2 3 2 4" xfId="21240" xr:uid="{25CB7063-D8A1-460F-9467-ED6DB7428197}"/>
    <cellStyle name="Normal 10 5 2 6 2 3 3" xfId="48452" xr:uid="{12CE402C-591C-49B7-81F4-3DEF4302BECC}"/>
    <cellStyle name="Normal 10 5 2 6 2 3 4" xfId="34802" xr:uid="{5F1123D3-8067-4EA6-B2BE-ECE1943095F9}"/>
    <cellStyle name="Normal 10 5 2 6 2 3 5" xfId="21239" xr:uid="{2FBECE15-3312-4FAA-B1A6-08987A941DC9}"/>
    <cellStyle name="Normal 10 5 2 6 2 4" xfId="7312" xr:uid="{F4CAE669-2664-4D9A-9252-77238FAD9F1F}"/>
    <cellStyle name="Normal 10 5 2 6 2 4 2" xfId="7313" xr:uid="{89B88F60-0446-4C65-B87F-B542316579AB}"/>
    <cellStyle name="Normal 10 5 2 6 2 4 2 2" xfId="48455" xr:uid="{BEC56BF3-728C-45EF-A2DD-47655707E850}"/>
    <cellStyle name="Normal 10 5 2 6 2 4 2 3" xfId="34805" xr:uid="{7E050AE0-3E8D-4BDD-92EA-905FAC2B0A33}"/>
    <cellStyle name="Normal 10 5 2 6 2 4 2 4" xfId="21242" xr:uid="{265DD031-F8B2-4C7A-A88B-756D91F26645}"/>
    <cellStyle name="Normal 10 5 2 6 2 4 3" xfId="48454" xr:uid="{8551471C-B4E2-4D1D-B222-D56E2A6B7DEC}"/>
    <cellStyle name="Normal 10 5 2 6 2 4 4" xfId="34804" xr:uid="{9545158A-A969-4E7F-9A4F-E4BA360094C1}"/>
    <cellStyle name="Normal 10 5 2 6 2 4 5" xfId="21241" xr:uid="{1593A61C-C1DB-4F75-BA98-A1066D90544C}"/>
    <cellStyle name="Normal 10 5 2 6 2 5" xfId="7314" xr:uid="{B2414077-7CA6-418D-9833-A175A56D94EE}"/>
    <cellStyle name="Normal 10 5 2 6 2 5 2" xfId="48456" xr:uid="{D24BCC0B-7809-408F-9903-A47CEC0BB013}"/>
    <cellStyle name="Normal 10 5 2 6 2 5 3" xfId="34806" xr:uid="{091F7006-C9D2-467C-8E98-1BE3B557010B}"/>
    <cellStyle name="Normal 10 5 2 6 2 5 4" xfId="21243" xr:uid="{B4BBF249-0C31-442E-8082-D75BB414C696}"/>
    <cellStyle name="Normal 10 5 2 6 2 6" xfId="48445" xr:uid="{A94463DB-30FC-448B-A42F-8AF89809911A}"/>
    <cellStyle name="Normal 10 5 2 6 2 7" xfId="34795" xr:uid="{36239B58-454A-43DA-9140-6A2F30B1DFF7}"/>
    <cellStyle name="Normal 10 5 2 6 2 8" xfId="21232" xr:uid="{832F0068-29D2-426A-92B0-64F8ED84B99B}"/>
    <cellStyle name="Normal 10 5 2 6 3" xfId="7315" xr:uid="{5F9AE243-839D-4B67-9ED4-63F2C460E86D}"/>
    <cellStyle name="Normal 10 5 2 6 3 2" xfId="7316" xr:uid="{6B237200-48D8-412F-9BAC-32A2CE1BB35E}"/>
    <cellStyle name="Normal 10 5 2 6 3 2 2" xfId="7317" xr:uid="{93844623-872F-49A1-A4CC-96E62F28AFE9}"/>
    <cellStyle name="Normal 10 5 2 6 3 2 2 2" xfId="48459" xr:uid="{F816A81C-C2CA-49A4-89AB-E8CBAA4906CA}"/>
    <cellStyle name="Normal 10 5 2 6 3 2 2 3" xfId="34809" xr:uid="{139739AB-2D8D-4139-B5A1-71B4AF36C9C8}"/>
    <cellStyle name="Normal 10 5 2 6 3 2 2 4" xfId="21246" xr:uid="{7BF2EDED-7464-457B-B82E-13CBDFFC84D1}"/>
    <cellStyle name="Normal 10 5 2 6 3 2 3" xfId="48458" xr:uid="{C0BEEE34-620F-4595-AC78-2D614FF21978}"/>
    <cellStyle name="Normal 10 5 2 6 3 2 4" xfId="34808" xr:uid="{0D67AB54-D3C5-4EFC-9B35-85C9099CC597}"/>
    <cellStyle name="Normal 10 5 2 6 3 2 5" xfId="21245" xr:uid="{29CD308C-5214-40BF-B41A-756B1A5A8F38}"/>
    <cellStyle name="Normal 10 5 2 6 3 3" xfId="7318" xr:uid="{11FFF1CA-9726-40C8-B4CC-09CD4300CF10}"/>
    <cellStyle name="Normal 10 5 2 6 3 3 2" xfId="7319" xr:uid="{9FF879DE-1D95-4D2C-9839-8913A2501EC7}"/>
    <cellStyle name="Normal 10 5 2 6 3 3 2 2" xfId="48461" xr:uid="{E0068145-3A6F-49AE-B142-FC3458759728}"/>
    <cellStyle name="Normal 10 5 2 6 3 3 2 3" xfId="34811" xr:uid="{5C66104A-7AEB-4177-B7DA-BE7ACFFD7DC2}"/>
    <cellStyle name="Normal 10 5 2 6 3 3 2 4" xfId="21248" xr:uid="{B2C530F0-B602-404B-BDCD-6CB6AD652DF5}"/>
    <cellStyle name="Normal 10 5 2 6 3 3 3" xfId="48460" xr:uid="{6C7E90B4-3AAB-40C1-92E2-0323FB3622E5}"/>
    <cellStyle name="Normal 10 5 2 6 3 3 4" xfId="34810" xr:uid="{C0496E6E-37AC-43AA-887B-5DC320B0D9EC}"/>
    <cellStyle name="Normal 10 5 2 6 3 3 5" xfId="21247" xr:uid="{375564E8-5B27-48F1-9A55-EA34D595BA42}"/>
    <cellStyle name="Normal 10 5 2 6 3 4" xfId="7320" xr:uid="{2E82E658-D2F7-4965-A0EF-EB930B9720C2}"/>
    <cellStyle name="Normal 10 5 2 6 3 4 2" xfId="48462" xr:uid="{77720766-9D2C-4E9F-B5D7-C2E91CA571EF}"/>
    <cellStyle name="Normal 10 5 2 6 3 4 3" xfId="34812" xr:uid="{72ADBFEC-5071-4D48-B2F5-E0DD7C065C96}"/>
    <cellStyle name="Normal 10 5 2 6 3 4 4" xfId="21249" xr:uid="{B1D88717-FE2F-44EA-994D-B7E4BF016004}"/>
    <cellStyle name="Normal 10 5 2 6 3 5" xfId="48457" xr:uid="{EF0A27AB-05A7-42C0-B043-2E3888389BF1}"/>
    <cellStyle name="Normal 10 5 2 6 3 6" xfId="34807" xr:uid="{0BD648AE-6FA6-4248-9B47-C4EA9899D401}"/>
    <cellStyle name="Normal 10 5 2 6 3 7" xfId="21244" xr:uid="{5BE03A1A-C0A6-4F7C-836F-77DE56614F47}"/>
    <cellStyle name="Normal 10 5 2 6 4" xfId="7321" xr:uid="{FAC64A9B-2A3D-4AEA-8B9A-19848A73724D}"/>
    <cellStyle name="Normal 10 5 2 6 4 2" xfId="7322" xr:uid="{67BF3149-4556-41B4-964F-D8D338D1FDD8}"/>
    <cellStyle name="Normal 10 5 2 6 4 2 2" xfId="7323" xr:uid="{71965C8A-C228-4879-BCC4-A0653AAC2EFC}"/>
    <cellStyle name="Normal 10 5 2 6 4 2 2 2" xfId="48465" xr:uid="{87397244-B343-422E-BABE-4D34DDCA7471}"/>
    <cellStyle name="Normal 10 5 2 6 4 2 2 3" xfId="34815" xr:uid="{648979EC-6479-4D2F-A45E-B1A286EB671A}"/>
    <cellStyle name="Normal 10 5 2 6 4 2 2 4" xfId="21252" xr:uid="{C79A4713-CAFD-429A-9362-1A3898899A2A}"/>
    <cellStyle name="Normal 10 5 2 6 4 2 3" xfId="48464" xr:uid="{E144C4C4-1EEC-489F-AB29-59A6EB6078EC}"/>
    <cellStyle name="Normal 10 5 2 6 4 2 4" xfId="34814" xr:uid="{33E6902B-5A46-4D9B-BCEC-79C5F5C4B879}"/>
    <cellStyle name="Normal 10 5 2 6 4 2 5" xfId="21251" xr:uid="{6E4CF8B8-B7A7-4040-B9E3-8DF1C7D063C5}"/>
    <cellStyle name="Normal 10 5 2 6 4 3" xfId="7324" xr:uid="{E49A23B0-9EF7-4A0A-8CBA-565F5479159C}"/>
    <cellStyle name="Normal 10 5 2 6 4 3 2" xfId="7325" xr:uid="{5B9A248C-13E3-4F5F-9799-CA61B9FFB491}"/>
    <cellStyle name="Normal 10 5 2 6 4 3 2 2" xfId="48467" xr:uid="{4380E6E1-3B36-452E-9A8B-7F807CABF6C9}"/>
    <cellStyle name="Normal 10 5 2 6 4 3 2 3" xfId="34817" xr:uid="{27438725-858F-4FAF-BE66-456479D6A632}"/>
    <cellStyle name="Normal 10 5 2 6 4 3 2 4" xfId="21254" xr:uid="{8217C791-1F85-4C31-915D-3D913F635332}"/>
    <cellStyle name="Normal 10 5 2 6 4 3 3" xfId="48466" xr:uid="{8DE78C85-8C28-47F5-93B4-D847DBA05FE2}"/>
    <cellStyle name="Normal 10 5 2 6 4 3 4" xfId="34816" xr:uid="{FD4F4AD6-EFF6-4057-9D69-2E7D3843FDF9}"/>
    <cellStyle name="Normal 10 5 2 6 4 3 5" xfId="21253" xr:uid="{29410900-753E-4D49-AA55-08B81D6907E0}"/>
    <cellStyle name="Normal 10 5 2 6 4 4" xfId="7326" xr:uid="{D631C9CF-3794-41BE-96A1-67E1639090FB}"/>
    <cellStyle name="Normal 10 5 2 6 4 4 2" xfId="48468" xr:uid="{E93B6147-9E6B-41AA-9691-8B6995ECB026}"/>
    <cellStyle name="Normal 10 5 2 6 4 4 3" xfId="34818" xr:uid="{69C7EF75-18AB-4AF7-A211-6BA8C1403D60}"/>
    <cellStyle name="Normal 10 5 2 6 4 4 4" xfId="21255" xr:uid="{4F5BF452-CFB3-4B8B-9F26-BFB444646B13}"/>
    <cellStyle name="Normal 10 5 2 6 4 5" xfId="48463" xr:uid="{463E544D-03F8-4E0F-92EA-C41CF296B4F9}"/>
    <cellStyle name="Normal 10 5 2 6 4 6" xfId="34813" xr:uid="{B2C5FE7B-50D4-42D3-B6A6-C5A67B1B2EAF}"/>
    <cellStyle name="Normal 10 5 2 6 4 7" xfId="21250" xr:uid="{FDA33ED4-4DA4-4187-8A93-48EE82DB0799}"/>
    <cellStyle name="Normal 10 5 2 6 5" xfId="7327" xr:uid="{4E4B12FC-6AF1-4C52-8082-B922F3AF1F0F}"/>
    <cellStyle name="Normal 10 5 2 6 5 2" xfId="7328" xr:uid="{D3BFCCAC-2590-44E4-930C-A0E01223F27D}"/>
    <cellStyle name="Normal 10 5 2 6 5 2 2" xfId="7329" xr:uid="{C5267289-D8A0-4C93-B935-F2E29D68C635}"/>
    <cellStyle name="Normal 10 5 2 6 5 2 2 2" xfId="48471" xr:uid="{637C011C-F6D5-401F-AA7F-FB559C7AFA89}"/>
    <cellStyle name="Normal 10 5 2 6 5 2 2 3" xfId="34821" xr:uid="{A86B7034-0248-4CAD-81EC-A43A5173D479}"/>
    <cellStyle name="Normal 10 5 2 6 5 2 2 4" xfId="21258" xr:uid="{3BD4F2FA-01FA-4B9C-B75B-FD660B16D416}"/>
    <cellStyle name="Normal 10 5 2 6 5 2 3" xfId="48470" xr:uid="{BE9CFB0A-5AD3-409C-8938-827B54983F65}"/>
    <cellStyle name="Normal 10 5 2 6 5 2 4" xfId="34820" xr:uid="{CF2FE756-8E49-44F3-8588-93BD8478CDD9}"/>
    <cellStyle name="Normal 10 5 2 6 5 2 5" xfId="21257" xr:uid="{20DC8957-8C97-4F3F-B0A0-21F149BE94D7}"/>
    <cellStyle name="Normal 10 5 2 6 5 3" xfId="7330" xr:uid="{498BC313-5463-4B23-86A6-084CEC3EC06C}"/>
    <cellStyle name="Normal 10 5 2 6 5 3 2" xfId="7331" xr:uid="{4E5EF47B-B279-4996-A2DB-D4123EA5BBC4}"/>
    <cellStyle name="Normal 10 5 2 6 5 3 2 2" xfId="48473" xr:uid="{B947A81B-CB4D-4D1E-B08E-6FB1112FFCED}"/>
    <cellStyle name="Normal 10 5 2 6 5 3 2 3" xfId="34823" xr:uid="{F10F243C-5239-4FFB-9F43-64DE103EE5AD}"/>
    <cellStyle name="Normal 10 5 2 6 5 3 2 4" xfId="21260" xr:uid="{BF6DC0E3-1E0A-441F-A834-655BCACA3ECF}"/>
    <cellStyle name="Normal 10 5 2 6 5 3 3" xfId="48472" xr:uid="{A0A6504E-CFBE-4B29-9909-A14DF7CE2542}"/>
    <cellStyle name="Normal 10 5 2 6 5 3 4" xfId="34822" xr:uid="{32B374F1-28A3-4742-8554-95D11EB5480D}"/>
    <cellStyle name="Normal 10 5 2 6 5 3 5" xfId="21259" xr:uid="{B1107EAA-7018-4B3F-AC6E-7124C83E518C}"/>
    <cellStyle name="Normal 10 5 2 6 5 4" xfId="7332" xr:uid="{CEA41EF9-AB79-42A5-85CD-04A740521BCA}"/>
    <cellStyle name="Normal 10 5 2 6 5 4 2" xfId="48474" xr:uid="{45621BA3-9389-4E58-BBB1-6802B4DDF108}"/>
    <cellStyle name="Normal 10 5 2 6 5 4 3" xfId="34824" xr:uid="{F772A817-D267-434F-A6FE-5C3A1E0B8E5B}"/>
    <cellStyle name="Normal 10 5 2 6 5 4 4" xfId="21261" xr:uid="{77519246-9F92-4C71-8E92-86BB3D53107F}"/>
    <cellStyle name="Normal 10 5 2 6 5 5" xfId="48469" xr:uid="{889BCA5A-A5D7-429B-AEAE-19BB4B0855D3}"/>
    <cellStyle name="Normal 10 5 2 6 5 6" xfId="34819" xr:uid="{2BFE249F-981F-4881-BF7C-7714C14AD446}"/>
    <cellStyle name="Normal 10 5 2 6 5 7" xfId="21256" xr:uid="{19221A78-875C-45EB-BD99-FA4BA2336D8E}"/>
    <cellStyle name="Normal 10 5 2 6 6" xfId="7333" xr:uid="{991E7420-C273-47C3-AA9C-5644A9BB0E93}"/>
    <cellStyle name="Normal 10 5 2 6 6 2" xfId="7334" xr:uid="{BAAA9FBC-68A3-41FB-A6A4-D4AB16A56C9C}"/>
    <cellStyle name="Normal 10 5 2 6 6 2 2" xfId="48476" xr:uid="{66726F6E-B406-4145-933D-5351775F5C21}"/>
    <cellStyle name="Normal 10 5 2 6 6 2 3" xfId="34826" xr:uid="{B5FCD8F4-B830-4552-8431-0F09A07C7340}"/>
    <cellStyle name="Normal 10 5 2 6 6 2 4" xfId="21263" xr:uid="{DAA9652E-B389-435B-B463-6778A9B43AE9}"/>
    <cellStyle name="Normal 10 5 2 6 6 3" xfId="48475" xr:uid="{E35A45D1-EED5-4F47-B6CB-280BAB9BEE28}"/>
    <cellStyle name="Normal 10 5 2 6 6 4" xfId="34825" xr:uid="{760123D5-8D66-46B0-BAC8-85E9E5AF6CB4}"/>
    <cellStyle name="Normal 10 5 2 6 6 5" xfId="21262" xr:uid="{7849202C-D0E7-420B-80B8-73405E92CA1B}"/>
    <cellStyle name="Normal 10 5 2 6 7" xfId="7335" xr:uid="{0EF2A156-1CCE-4055-A405-A48B04F68CCA}"/>
    <cellStyle name="Normal 10 5 2 6 7 2" xfId="7336" xr:uid="{F581B2C5-9884-43C2-A1F8-46C1C77909A4}"/>
    <cellStyle name="Normal 10 5 2 6 7 2 2" xfId="48478" xr:uid="{AE7B9D69-2343-49A0-BC69-70CA4A1EF144}"/>
    <cellStyle name="Normal 10 5 2 6 7 2 3" xfId="34828" xr:uid="{338B5CD2-590C-40BE-A79D-A7BA4926BC9C}"/>
    <cellStyle name="Normal 10 5 2 6 7 2 4" xfId="21265" xr:uid="{519A3880-4A0E-449A-AE4F-6D86640485B4}"/>
    <cellStyle name="Normal 10 5 2 6 7 3" xfId="48477" xr:uid="{38679796-17E4-421D-A9DE-0B35B65E2E58}"/>
    <cellStyle name="Normal 10 5 2 6 7 4" xfId="34827" xr:uid="{E4EC2839-4C55-4C5E-96FD-7CD3679D4180}"/>
    <cellStyle name="Normal 10 5 2 6 7 5" xfId="21264" xr:uid="{BC5824B8-D36B-44A5-8989-B799D0F00178}"/>
    <cellStyle name="Normal 10 5 2 6 8" xfId="7337" xr:uid="{212047C5-DCB0-430A-BF33-986145F75DE7}"/>
    <cellStyle name="Normal 10 5 2 6 8 2" xfId="48479" xr:uid="{70BABB84-4D45-4AE8-A8F2-640FED0D58D0}"/>
    <cellStyle name="Normal 10 5 2 6 8 3" xfId="34829" xr:uid="{966C7BA4-A587-4FD2-8BA4-E6BC9025B8C6}"/>
    <cellStyle name="Normal 10 5 2 6 8 4" xfId="21266" xr:uid="{E2994920-0ACC-4B49-92A8-A0F50E453590}"/>
    <cellStyle name="Normal 10 5 2 6 9" xfId="48444" xr:uid="{AD174209-7224-4464-A0FB-7E8AED0A44FF}"/>
    <cellStyle name="Normal 10 5 2 7" xfId="7338" xr:uid="{E2C47E0A-4129-423C-9422-E176BEF65273}"/>
    <cellStyle name="Normal 10 5 2 7 2" xfId="7339" xr:uid="{CB93E932-424E-4D53-AE8D-6B7EF9FF1720}"/>
    <cellStyle name="Normal 10 5 2 7 2 2" xfId="7340" xr:uid="{5D4F7714-0EFC-4109-9365-A5C533BF9189}"/>
    <cellStyle name="Normal 10 5 2 7 2 2 2" xfId="7341" xr:uid="{4B71C9AB-4DC3-4C9D-917F-471C54AAD89F}"/>
    <cellStyle name="Normal 10 5 2 7 2 2 2 2" xfId="48483" xr:uid="{501DD221-60C5-4B0E-82E4-D231918339E0}"/>
    <cellStyle name="Normal 10 5 2 7 2 2 2 3" xfId="34833" xr:uid="{1BC1ECCD-493D-475C-A2EA-C37D6018E4DB}"/>
    <cellStyle name="Normal 10 5 2 7 2 2 2 4" xfId="21270" xr:uid="{7337E375-C6EA-4CBB-87F6-4EE592847072}"/>
    <cellStyle name="Normal 10 5 2 7 2 2 3" xfId="48482" xr:uid="{7EF5023C-0D24-4BD5-98CF-DD8954BDAD50}"/>
    <cellStyle name="Normal 10 5 2 7 2 2 4" xfId="34832" xr:uid="{151CF7A1-7712-4842-91F0-D5B55B5EB81B}"/>
    <cellStyle name="Normal 10 5 2 7 2 2 5" xfId="21269" xr:uid="{C8E0BA60-8C66-44A2-931D-0B9AE88B0212}"/>
    <cellStyle name="Normal 10 5 2 7 2 3" xfId="7342" xr:uid="{3100C045-7674-48B1-A78C-09C01EF5D00D}"/>
    <cellStyle name="Normal 10 5 2 7 2 3 2" xfId="7343" xr:uid="{CA8A44B7-4DED-46E5-8F12-D38BEAA2D9E4}"/>
    <cellStyle name="Normal 10 5 2 7 2 3 2 2" xfId="48485" xr:uid="{A62CCCC6-5F00-43CD-A06C-F258275CEDE6}"/>
    <cellStyle name="Normal 10 5 2 7 2 3 2 3" xfId="34835" xr:uid="{1AE0FC90-09C6-46D6-A5C5-28D7E88D360C}"/>
    <cellStyle name="Normal 10 5 2 7 2 3 2 4" xfId="21272" xr:uid="{2F1B1E93-528B-4D18-AAE3-A6CE659327B0}"/>
    <cellStyle name="Normal 10 5 2 7 2 3 3" xfId="48484" xr:uid="{BDA0F0FF-98FF-4F79-BBF7-EEFB28392F85}"/>
    <cellStyle name="Normal 10 5 2 7 2 3 4" xfId="34834" xr:uid="{B9BB6AF1-A56E-4E52-BFA3-91184F7CF1F0}"/>
    <cellStyle name="Normal 10 5 2 7 2 3 5" xfId="21271" xr:uid="{A7FA7445-3408-48D0-BC12-A1F6CCE3C331}"/>
    <cellStyle name="Normal 10 5 2 7 2 4" xfId="7344" xr:uid="{BE7A7C8C-F05B-441E-AB75-0B729905EA1F}"/>
    <cellStyle name="Normal 10 5 2 7 2 4 2" xfId="48486" xr:uid="{F8F48372-1C82-44C9-938C-C6CAF2053978}"/>
    <cellStyle name="Normal 10 5 2 7 2 4 3" xfId="34836" xr:uid="{42150863-8807-45C1-9EA9-58934782BB5A}"/>
    <cellStyle name="Normal 10 5 2 7 2 4 4" xfId="21273" xr:uid="{239FF9E3-BF7B-4771-A3AA-9C81FD2C8C2C}"/>
    <cellStyle name="Normal 10 5 2 7 2 5" xfId="48481" xr:uid="{EAF787E1-952D-4DDE-B350-AE1D77033EC4}"/>
    <cellStyle name="Normal 10 5 2 7 2 6" xfId="34831" xr:uid="{09505756-C1F1-4E71-A22A-EC031A8AC420}"/>
    <cellStyle name="Normal 10 5 2 7 2 7" xfId="21268" xr:uid="{8AF89622-EB46-480E-AD72-C2CA162198DF}"/>
    <cellStyle name="Normal 10 5 2 7 3" xfId="7345" xr:uid="{7AB6B3A0-2441-4AC2-A4C9-064D7149DF54}"/>
    <cellStyle name="Normal 10 5 2 7 3 2" xfId="7346" xr:uid="{AD993446-481C-4864-9319-E09FD951A6DB}"/>
    <cellStyle name="Normal 10 5 2 7 3 2 2" xfId="7347" xr:uid="{66689D47-35E1-459C-8A7F-2F5B67E3BEE2}"/>
    <cellStyle name="Normal 10 5 2 7 3 2 2 2" xfId="48489" xr:uid="{3A0B3801-6536-4C68-90C9-D3871545F9B2}"/>
    <cellStyle name="Normal 10 5 2 7 3 2 2 3" xfId="34839" xr:uid="{D43D0E53-B2C6-4BEF-AF61-54C03B9B904E}"/>
    <cellStyle name="Normal 10 5 2 7 3 2 2 4" xfId="21276" xr:uid="{8AB6694B-7984-4225-8BE0-D62464C5548A}"/>
    <cellStyle name="Normal 10 5 2 7 3 2 3" xfId="48488" xr:uid="{5959D767-7778-48F6-AE20-71787D877F1F}"/>
    <cellStyle name="Normal 10 5 2 7 3 2 4" xfId="34838" xr:uid="{4F110106-9A3F-4A7F-B78F-2DD7C81586E4}"/>
    <cellStyle name="Normal 10 5 2 7 3 2 5" xfId="21275" xr:uid="{B8F95A5E-E8C0-4C04-BCE9-FF38F268BC2C}"/>
    <cellStyle name="Normal 10 5 2 7 3 3" xfId="7348" xr:uid="{EC17122C-9D81-4B20-B8D4-1ED960E6A143}"/>
    <cellStyle name="Normal 10 5 2 7 3 3 2" xfId="7349" xr:uid="{EA78AC86-8390-49AD-8735-D8B0257D9C0E}"/>
    <cellStyle name="Normal 10 5 2 7 3 3 2 2" xfId="48491" xr:uid="{85DA9C33-B116-490A-944F-2477B8DB1AED}"/>
    <cellStyle name="Normal 10 5 2 7 3 3 2 3" xfId="34841" xr:uid="{020C4DDC-DCFA-4399-A35A-94368DEAE3AB}"/>
    <cellStyle name="Normal 10 5 2 7 3 3 2 4" xfId="21278" xr:uid="{DCB5BD4E-4480-4FF2-B2DB-BEEE8A1BFFA0}"/>
    <cellStyle name="Normal 10 5 2 7 3 3 3" xfId="48490" xr:uid="{86A534FC-C17D-4967-845A-F307AEA69195}"/>
    <cellStyle name="Normal 10 5 2 7 3 3 4" xfId="34840" xr:uid="{3F497BDD-6549-418E-8505-DFB820694467}"/>
    <cellStyle name="Normal 10 5 2 7 3 3 5" xfId="21277" xr:uid="{3537094F-3E6C-4002-9CBC-0D787E94F04C}"/>
    <cellStyle name="Normal 10 5 2 7 3 4" xfId="7350" xr:uid="{5AC50979-8358-48B3-8FB1-F3C95D931C60}"/>
    <cellStyle name="Normal 10 5 2 7 3 4 2" xfId="48492" xr:uid="{AB82C8CC-49DB-428A-A2BF-2151AF251126}"/>
    <cellStyle name="Normal 10 5 2 7 3 4 3" xfId="34842" xr:uid="{052E5B49-9013-446C-84BB-F49F94AFE303}"/>
    <cellStyle name="Normal 10 5 2 7 3 4 4" xfId="21279" xr:uid="{66E17B97-6763-45DB-956D-7788AF5FD071}"/>
    <cellStyle name="Normal 10 5 2 7 3 5" xfId="48487" xr:uid="{5C951B59-B4A0-4F90-8780-1F1DAC0F5383}"/>
    <cellStyle name="Normal 10 5 2 7 3 6" xfId="34837" xr:uid="{A82E9A71-0088-4EFD-86D6-A718B97C0B9A}"/>
    <cellStyle name="Normal 10 5 2 7 3 7" xfId="21274" xr:uid="{44DFC272-64BD-4BD9-8EDF-2D191C2F7E86}"/>
    <cellStyle name="Normal 10 5 2 7 4" xfId="7351" xr:uid="{CA796D31-4466-4777-9A92-EBB191CA7243}"/>
    <cellStyle name="Normal 10 5 2 7 4 2" xfId="7352" xr:uid="{2865C8B1-CEB2-4C0A-A5B7-C85B6EEEFF2A}"/>
    <cellStyle name="Normal 10 5 2 7 4 2 2" xfId="48494" xr:uid="{1341DC8C-4E57-4391-900B-69B2EF765A17}"/>
    <cellStyle name="Normal 10 5 2 7 4 2 3" xfId="34844" xr:uid="{F846AFE0-36FA-41DB-9418-4B28FD7ABB86}"/>
    <cellStyle name="Normal 10 5 2 7 4 2 4" xfId="21281" xr:uid="{148F00C1-DD85-420D-B437-646F947310EF}"/>
    <cellStyle name="Normal 10 5 2 7 4 3" xfId="48493" xr:uid="{4D6E57DB-5D47-4D85-A02B-2A4C629EDD35}"/>
    <cellStyle name="Normal 10 5 2 7 4 4" xfId="34843" xr:uid="{CE0D0F22-CA74-4047-972C-23D0B339DB67}"/>
    <cellStyle name="Normal 10 5 2 7 4 5" xfId="21280" xr:uid="{76943067-E865-495D-9A17-2E8E147AEB3A}"/>
    <cellStyle name="Normal 10 5 2 7 5" xfId="7353" xr:uid="{EDC7C10F-5010-406B-8A83-6136B894953B}"/>
    <cellStyle name="Normal 10 5 2 7 5 2" xfId="7354" xr:uid="{E4209A62-1AC6-49AB-BF2A-5D2C5FD8234E}"/>
    <cellStyle name="Normal 10 5 2 7 5 2 2" xfId="48496" xr:uid="{8019918F-5936-4B4C-AAFE-F58D235CF2CC}"/>
    <cellStyle name="Normal 10 5 2 7 5 2 3" xfId="34846" xr:uid="{BC5C7331-AABD-4F68-87C7-6536ED0972DB}"/>
    <cellStyle name="Normal 10 5 2 7 5 2 4" xfId="21283" xr:uid="{E42FF24F-E262-4BFB-B2A8-E994E9321780}"/>
    <cellStyle name="Normal 10 5 2 7 5 3" xfId="48495" xr:uid="{F4FDA8F9-1266-4552-8CFF-BA9AA8C0F771}"/>
    <cellStyle name="Normal 10 5 2 7 5 4" xfId="34845" xr:uid="{EE9E1957-90F5-4BA6-AC7C-8EDEF881FC1F}"/>
    <cellStyle name="Normal 10 5 2 7 5 5" xfId="21282" xr:uid="{8DDA8EEC-9D15-44DE-B9FE-A73B6FD09C57}"/>
    <cellStyle name="Normal 10 5 2 7 6" xfId="7355" xr:uid="{6D9020FE-138A-4A86-A9EC-6401F59F6431}"/>
    <cellStyle name="Normal 10 5 2 7 6 2" xfId="48497" xr:uid="{A84785C1-28A3-4AC9-A7DC-DBADFF11877C}"/>
    <cellStyle name="Normal 10 5 2 7 6 3" xfId="34847" xr:uid="{08B094CA-37A1-4EC2-94EC-347AC8C22EC3}"/>
    <cellStyle name="Normal 10 5 2 7 6 4" xfId="21284" xr:uid="{3FA5A699-1955-449F-8362-63E0E01C0017}"/>
    <cellStyle name="Normal 10 5 2 7 7" xfId="48480" xr:uid="{C3FDCF89-8ECF-4305-BBB3-86D1CF950AE2}"/>
    <cellStyle name="Normal 10 5 2 7 8" xfId="34830" xr:uid="{598439E1-539C-4545-A764-8E88B391F645}"/>
    <cellStyle name="Normal 10 5 2 7 9" xfId="21267" xr:uid="{36E04E99-174D-4D90-825F-4C4DE72938F6}"/>
    <cellStyle name="Normal 10 5 2 8" xfId="7356" xr:uid="{CAFD096F-95FF-45FC-A272-45DB3425F05E}"/>
    <cellStyle name="Normal 10 5 2 8 2" xfId="7357" xr:uid="{F52E28CD-3E3A-4596-AC42-4FC440767A7F}"/>
    <cellStyle name="Normal 10 5 2 8 2 2" xfId="7358" xr:uid="{F2F47968-63E0-4760-81E5-43DA45542FCD}"/>
    <cellStyle name="Normal 10 5 2 8 2 2 2" xfId="7359" xr:uid="{9D433C66-77D5-4372-9AB4-5CEF625B190B}"/>
    <cellStyle name="Normal 10 5 2 8 2 2 2 2" xfId="48501" xr:uid="{52100DF9-ED88-44D9-9871-2F27E0284E5F}"/>
    <cellStyle name="Normal 10 5 2 8 2 2 2 3" xfId="34851" xr:uid="{3A79D605-A92E-4BBB-910C-2B0AE452E822}"/>
    <cellStyle name="Normal 10 5 2 8 2 2 2 4" xfId="21288" xr:uid="{124577AC-0C51-4B07-A521-FA21237E3F41}"/>
    <cellStyle name="Normal 10 5 2 8 2 2 3" xfId="48500" xr:uid="{C5C36D55-B815-40DE-88BB-41A74B23A0B6}"/>
    <cellStyle name="Normal 10 5 2 8 2 2 4" xfId="34850" xr:uid="{55FBA030-C5DF-411D-A1A8-FD90BD8CB61A}"/>
    <cellStyle name="Normal 10 5 2 8 2 2 5" xfId="21287" xr:uid="{25CB6F81-4EF2-45D6-AAE4-39D8A4FF11F2}"/>
    <cellStyle name="Normal 10 5 2 8 2 3" xfId="7360" xr:uid="{B33A5A18-D814-48FD-A5F5-6EA14C5EAFD6}"/>
    <cellStyle name="Normal 10 5 2 8 2 3 2" xfId="7361" xr:uid="{2515C5E9-FED0-47E0-8C0B-1E06E421742D}"/>
    <cellStyle name="Normal 10 5 2 8 2 3 2 2" xfId="48503" xr:uid="{012A7E0E-91B5-469B-90EA-7B356D6A5A85}"/>
    <cellStyle name="Normal 10 5 2 8 2 3 2 3" xfId="34853" xr:uid="{1376F0E4-D502-4DED-ADB4-DC794B49DDD1}"/>
    <cellStyle name="Normal 10 5 2 8 2 3 2 4" xfId="21290" xr:uid="{46C5AA95-2347-4B7D-A617-CE833F16E0A2}"/>
    <cellStyle name="Normal 10 5 2 8 2 3 3" xfId="48502" xr:uid="{66949EC9-62E6-49D5-9882-36DC21DF31DA}"/>
    <cellStyle name="Normal 10 5 2 8 2 3 4" xfId="34852" xr:uid="{E69A3EF2-47A5-4E15-A25B-D06793A85F4A}"/>
    <cellStyle name="Normal 10 5 2 8 2 3 5" xfId="21289" xr:uid="{7269EBB7-0C5E-46B5-ABF6-49D0BCB40006}"/>
    <cellStyle name="Normal 10 5 2 8 2 4" xfId="7362" xr:uid="{05B9DC5F-5C9C-4F46-BD9A-D458EC7C6A21}"/>
    <cellStyle name="Normal 10 5 2 8 2 4 2" xfId="48504" xr:uid="{561BE847-706C-4C36-A701-56F03196BD69}"/>
    <cellStyle name="Normal 10 5 2 8 2 4 3" xfId="34854" xr:uid="{75656F1F-B306-4E71-83C5-42A12E46AD54}"/>
    <cellStyle name="Normal 10 5 2 8 2 4 4" xfId="21291" xr:uid="{76591EB2-D32B-448B-97B7-F4494ED7B4F0}"/>
    <cellStyle name="Normal 10 5 2 8 2 5" xfId="48499" xr:uid="{2532A7E8-6090-4A4C-934A-315B38C49CE2}"/>
    <cellStyle name="Normal 10 5 2 8 2 6" xfId="34849" xr:uid="{EBF0596E-FB09-4BCD-B80C-1655EE7C23F9}"/>
    <cellStyle name="Normal 10 5 2 8 2 7" xfId="21286" xr:uid="{73EB96AC-668E-43FA-A4C3-B3DC8994D34E}"/>
    <cellStyle name="Normal 10 5 2 8 3" xfId="7363" xr:uid="{2FFF162D-8268-48DC-9964-D1FA28DB02AF}"/>
    <cellStyle name="Normal 10 5 2 8 3 2" xfId="7364" xr:uid="{ED8EFA3D-122B-4A3B-BAE8-40DD907BA17D}"/>
    <cellStyle name="Normal 10 5 2 8 3 2 2" xfId="7365" xr:uid="{AFF7518A-5AC1-409F-B53B-7363DA323524}"/>
    <cellStyle name="Normal 10 5 2 8 3 2 2 2" xfId="48507" xr:uid="{35F40A10-A6F9-4627-8E8F-DCEB86779DCA}"/>
    <cellStyle name="Normal 10 5 2 8 3 2 2 3" xfId="34857" xr:uid="{2AA89013-3F51-4BA1-AC74-C61E77C8E838}"/>
    <cellStyle name="Normal 10 5 2 8 3 2 2 4" xfId="21294" xr:uid="{07FE6B69-60C6-4B79-9D8A-A6C3316EBE7E}"/>
    <cellStyle name="Normal 10 5 2 8 3 2 3" xfId="48506" xr:uid="{1BCFAED0-A1A7-4060-8C01-3E404FFD242D}"/>
    <cellStyle name="Normal 10 5 2 8 3 2 4" xfId="34856" xr:uid="{71ADED59-86C5-4757-9FE8-F9DD365ABF9D}"/>
    <cellStyle name="Normal 10 5 2 8 3 2 5" xfId="21293" xr:uid="{02D03F61-048E-45BB-A88F-505509E5C822}"/>
    <cellStyle name="Normal 10 5 2 8 3 3" xfId="7366" xr:uid="{C0693927-5AC3-45E9-ADC3-0C623C2E5D6E}"/>
    <cellStyle name="Normal 10 5 2 8 3 3 2" xfId="7367" xr:uid="{30506B1D-C2BE-49E6-B740-46B3E19B1D70}"/>
    <cellStyle name="Normal 10 5 2 8 3 3 2 2" xfId="48509" xr:uid="{13D19CBC-294B-414A-8796-8AAA5D5CDA05}"/>
    <cellStyle name="Normal 10 5 2 8 3 3 2 3" xfId="34859" xr:uid="{F250F5E6-CBFA-41E0-A166-A4777E9E2DCE}"/>
    <cellStyle name="Normal 10 5 2 8 3 3 2 4" xfId="21296" xr:uid="{91D14D85-C399-4BFC-A49C-005EBF1291EF}"/>
    <cellStyle name="Normal 10 5 2 8 3 3 3" xfId="48508" xr:uid="{3443772D-6122-43BD-926A-42D25FBEA1A3}"/>
    <cellStyle name="Normal 10 5 2 8 3 3 4" xfId="34858" xr:uid="{C08C564E-416F-4B50-9941-F4C4B41319CB}"/>
    <cellStyle name="Normal 10 5 2 8 3 3 5" xfId="21295" xr:uid="{D37A5228-06C3-4889-8199-6D52B6C2C94E}"/>
    <cellStyle name="Normal 10 5 2 8 3 4" xfId="7368" xr:uid="{492859F5-CEE0-4516-8EC0-9EA61C840A63}"/>
    <cellStyle name="Normal 10 5 2 8 3 4 2" xfId="48510" xr:uid="{F8462BD1-4944-401B-AA3A-6F9CFC976C68}"/>
    <cellStyle name="Normal 10 5 2 8 3 4 3" xfId="34860" xr:uid="{20DDDA54-BFB0-4A1E-98B1-0FF022AF2BCD}"/>
    <cellStyle name="Normal 10 5 2 8 3 4 4" xfId="21297" xr:uid="{4A42A64A-0A22-4379-BBBC-5A0ACA183A3D}"/>
    <cellStyle name="Normal 10 5 2 8 3 5" xfId="48505" xr:uid="{1BFA13BF-556A-42FC-81C8-CA81BF465E23}"/>
    <cellStyle name="Normal 10 5 2 8 3 6" xfId="34855" xr:uid="{6DF4F95E-8BFD-4167-A0BC-176E2026161D}"/>
    <cellStyle name="Normal 10 5 2 8 3 7" xfId="21292" xr:uid="{41FF19F9-8602-46B9-9611-71930A7CC4C3}"/>
    <cellStyle name="Normal 10 5 2 8 4" xfId="7369" xr:uid="{26385134-7C28-4B34-8C25-C11E72638789}"/>
    <cellStyle name="Normal 10 5 2 8 4 2" xfId="7370" xr:uid="{4688CABB-91D7-4F4B-A3DA-658FDFD445E7}"/>
    <cellStyle name="Normal 10 5 2 8 4 2 2" xfId="48512" xr:uid="{9773FCFA-80BD-4349-871B-03361C3BF410}"/>
    <cellStyle name="Normal 10 5 2 8 4 2 3" xfId="34862" xr:uid="{9C59CF83-AE76-4ADB-B629-BF582A8B1734}"/>
    <cellStyle name="Normal 10 5 2 8 4 2 4" xfId="21299" xr:uid="{F1AF27F8-9A4B-4D65-BD2B-B8C80128C475}"/>
    <cellStyle name="Normal 10 5 2 8 4 3" xfId="48511" xr:uid="{9BC662A2-C47D-436F-9C72-3A8CD80344DC}"/>
    <cellStyle name="Normal 10 5 2 8 4 4" xfId="34861" xr:uid="{1A904B93-DC20-4722-B19D-404AB353DEB5}"/>
    <cellStyle name="Normal 10 5 2 8 4 5" xfId="21298" xr:uid="{02C35386-7392-413F-B5C0-C806A13C1520}"/>
    <cellStyle name="Normal 10 5 2 8 5" xfId="7371" xr:uid="{2AAC00EF-1DDF-4C1C-9340-552658DF6624}"/>
    <cellStyle name="Normal 10 5 2 8 5 2" xfId="7372" xr:uid="{470683FB-606A-495B-8B93-F5FE4CC90537}"/>
    <cellStyle name="Normal 10 5 2 8 5 2 2" xfId="48514" xr:uid="{A210895B-46A5-460A-9D50-82A0D2DA6AB1}"/>
    <cellStyle name="Normal 10 5 2 8 5 2 3" xfId="34864" xr:uid="{8D82BCAC-B348-4DD4-B5F3-009EFC3AF709}"/>
    <cellStyle name="Normal 10 5 2 8 5 2 4" xfId="21301" xr:uid="{1D2100AB-6FDA-4FA0-B417-85738181412A}"/>
    <cellStyle name="Normal 10 5 2 8 5 3" xfId="48513" xr:uid="{20752E1F-A895-4FAF-A3DE-BFD8C757AAFA}"/>
    <cellStyle name="Normal 10 5 2 8 5 4" xfId="34863" xr:uid="{4E38AA44-2F97-4881-A40D-9F043375915C}"/>
    <cellStyle name="Normal 10 5 2 8 5 5" xfId="21300" xr:uid="{0D64BE78-C3FB-4B34-98C0-4CCAE51C98F1}"/>
    <cellStyle name="Normal 10 5 2 8 6" xfId="7373" xr:uid="{8A0106E0-490B-4CD6-B341-70204123FCC0}"/>
    <cellStyle name="Normal 10 5 2 8 6 2" xfId="48515" xr:uid="{886518F2-5099-4CF8-988A-51D0F80D2BAB}"/>
    <cellStyle name="Normal 10 5 2 8 6 3" xfId="34865" xr:uid="{5E66677C-CA80-48F8-97AD-D342542D5B41}"/>
    <cellStyle name="Normal 10 5 2 8 6 4" xfId="21302" xr:uid="{338BEF82-48B0-4068-B4A4-7A47B02F8C90}"/>
    <cellStyle name="Normal 10 5 2 8 7" xfId="48498" xr:uid="{82106C67-5F71-49EF-A5B0-48D37283AB21}"/>
    <cellStyle name="Normal 10 5 2 8 8" xfId="34848" xr:uid="{2507DD7A-FEC1-46EB-937B-36B4496EDE40}"/>
    <cellStyle name="Normal 10 5 2 8 9" xfId="21285" xr:uid="{17B47699-87A9-4FE1-B2E7-13C1814EE890}"/>
    <cellStyle name="Normal 10 5 2 9" xfId="7374" xr:uid="{C31BD127-078F-4FAF-A938-117C376C64E5}"/>
    <cellStyle name="Normal 10 5 2 9 2" xfId="7375" xr:uid="{B61B34E0-7A03-4F7B-87AF-6B0A49C8250F}"/>
    <cellStyle name="Normal 10 5 2 9 2 2" xfId="7376" xr:uid="{ABC2B0B1-21C2-46BC-B155-7A241EEBE3E8}"/>
    <cellStyle name="Normal 10 5 2 9 2 2 2" xfId="48518" xr:uid="{D071175F-8A43-4BF7-97A4-550C96255D23}"/>
    <cellStyle name="Normal 10 5 2 9 2 2 3" xfId="34868" xr:uid="{289F8467-59D9-4363-B08C-FDAE89BAB6F4}"/>
    <cellStyle name="Normal 10 5 2 9 2 2 4" xfId="21305" xr:uid="{5E24A5BF-B9A5-446B-99CE-4D782F8278CC}"/>
    <cellStyle name="Normal 10 5 2 9 2 3" xfId="48517" xr:uid="{E836499A-A3C8-4AE0-80EC-EB634BF5FD8C}"/>
    <cellStyle name="Normal 10 5 2 9 2 4" xfId="34867" xr:uid="{B9F65D57-0860-492A-9BB1-5C2BE2B70722}"/>
    <cellStyle name="Normal 10 5 2 9 2 5" xfId="21304" xr:uid="{85919A1C-5A04-4906-A037-C6264EA8B84C}"/>
    <cellStyle name="Normal 10 5 2 9 3" xfId="7377" xr:uid="{EF317858-104D-484F-A6EF-36F4D9FA77C2}"/>
    <cellStyle name="Normal 10 5 2 9 3 2" xfId="7378" xr:uid="{9E131CF9-B674-4AC3-914E-638D5C361DEC}"/>
    <cellStyle name="Normal 10 5 2 9 3 2 2" xfId="48520" xr:uid="{96855FF1-73BA-448C-B45A-967BDFC2929E}"/>
    <cellStyle name="Normal 10 5 2 9 3 2 3" xfId="34870" xr:uid="{1D840F9D-F05E-468C-A56E-A5AF78E7862D}"/>
    <cellStyle name="Normal 10 5 2 9 3 2 4" xfId="21307" xr:uid="{AB4CFFBD-224A-4BC3-A3A1-BD95AD179749}"/>
    <cellStyle name="Normal 10 5 2 9 3 3" xfId="48519" xr:uid="{27975905-4966-4C67-98A0-9CB63632EEC5}"/>
    <cellStyle name="Normal 10 5 2 9 3 4" xfId="34869" xr:uid="{7E31BC93-C40C-4354-992C-EC2AB9CDAFBA}"/>
    <cellStyle name="Normal 10 5 2 9 3 5" xfId="21306" xr:uid="{902F7AA2-9843-4124-8863-31B7B4A29B2B}"/>
    <cellStyle name="Normal 10 5 2 9 4" xfId="7379" xr:uid="{180B5E1C-020F-4170-B01E-A997FAAF37F8}"/>
    <cellStyle name="Normal 10 5 2 9 4 2" xfId="48521" xr:uid="{9701B448-5268-4266-9788-79E19EAD03EF}"/>
    <cellStyle name="Normal 10 5 2 9 4 3" xfId="34871" xr:uid="{AAC76766-F8FF-499D-8803-9AC994488C69}"/>
    <cellStyle name="Normal 10 5 2 9 4 4" xfId="21308" xr:uid="{8CBB57B9-030E-4470-887E-3E7A3269BB50}"/>
    <cellStyle name="Normal 10 5 2 9 5" xfId="48516" xr:uid="{BB44417B-E618-440E-B5F0-121ECF715C27}"/>
    <cellStyle name="Normal 10 5 2 9 6" xfId="34866" xr:uid="{6EE9E168-98F1-4A94-A421-002977069C0B}"/>
    <cellStyle name="Normal 10 5 2 9 7" xfId="21303" xr:uid="{EB8CFCC8-DE58-4DC1-9771-026D7B107286}"/>
    <cellStyle name="Normal 10 5 3" xfId="48269" xr:uid="{A3A47D5C-67C4-45BE-9C21-34077BA901A1}"/>
    <cellStyle name="Normal 10 5 4" xfId="34619" xr:uid="{F094F624-E39C-4507-9AB0-DD3BDD47A0DD}"/>
    <cellStyle name="Normal 10 5 5" xfId="21056" xr:uid="{AA270A84-FBB2-4C90-A5C1-F0AAFAA84FD1}"/>
    <cellStyle name="Normal 10 6" xfId="7380" xr:uid="{5B186887-7319-49DE-B939-140113B6AA52}"/>
    <cellStyle name="Normal 10 6 2" xfId="48522" xr:uid="{15295D3A-E387-4A96-B30C-2605160CC503}"/>
    <cellStyle name="Normal 10 6 3" xfId="34872" xr:uid="{DA58CBFC-E90D-42AD-AFF5-604F156B9FFC}"/>
    <cellStyle name="Normal 10 6 4" xfId="21309" xr:uid="{DF7EBD76-4B60-455B-8887-322EAA5B0D20}"/>
    <cellStyle name="Normal 10 7" xfId="7381" xr:uid="{0D36E6A9-9CFA-4B65-8BFF-85B27F2C55E9}"/>
    <cellStyle name="Normal 10 7 2" xfId="48523" xr:uid="{63F5F1E9-97D5-46F8-AF3F-18FCA04F387B}"/>
    <cellStyle name="Normal 10 7 3" xfId="34873" xr:uid="{EC458081-7BBE-48B9-9176-9D9418C096EF}"/>
    <cellStyle name="Normal 10 7 4" xfId="21310" xr:uid="{B3BA2A4B-ED86-48C1-BB55-70547C271281}"/>
    <cellStyle name="Normal 10 8" xfId="7382" xr:uid="{CB1C4713-DCE5-421F-8152-8C8498F07FAA}"/>
    <cellStyle name="Normal 10 8 2" xfId="48524" xr:uid="{FD74BA00-0FE7-4D68-9DFF-C247FD1D5CEB}"/>
    <cellStyle name="Normal 10 8 3" xfId="34874" xr:uid="{CA165669-A8C2-45DC-B4A8-376844F4B019}"/>
    <cellStyle name="Normal 10 8 4" xfId="21311" xr:uid="{93045EEB-71C1-460F-AD9C-1ED7A7D05E97}"/>
    <cellStyle name="Normal 10 9" xfId="7383" xr:uid="{60C5894A-CA80-4864-A578-08215940B4C5}"/>
    <cellStyle name="Normal 10 9 2" xfId="48525" xr:uid="{C1F92AE9-E782-4052-864F-6B2E423C0C74}"/>
    <cellStyle name="Normal 10 9 3" xfId="34875" xr:uid="{2C637876-4D8D-46D1-97E0-EB133C7BA2F5}"/>
    <cellStyle name="Normal 10 9 4" xfId="21312" xr:uid="{D08674D8-8220-4CAC-BE92-161A14DCB8CB}"/>
    <cellStyle name="Normal 100" xfId="7384" xr:uid="{91E3DE93-C7D9-4055-A747-4C22CEC96D1A}"/>
    <cellStyle name="Normal 101" xfId="7385" xr:uid="{B6CF598E-2363-40FF-BFB9-E66BBF865C46}"/>
    <cellStyle name="Normal 102" xfId="7386" xr:uid="{D59853C9-0E80-46B2-A940-1E77259254AE}"/>
    <cellStyle name="Normal 102 2" xfId="48526" xr:uid="{0B51F719-8886-4CF9-B13F-EBFC03123643}"/>
    <cellStyle name="Normal 102 3" xfId="34876" xr:uid="{46DD8FB8-19C3-4204-B1CE-DEDAD4366B91}"/>
    <cellStyle name="Normal 102 4" xfId="21313" xr:uid="{C829AF63-A2B5-4118-8913-7A1F4B188437}"/>
    <cellStyle name="Normal 103" xfId="7387" xr:uid="{30C151B9-BA38-4291-AC5D-9CD751FDD7FF}"/>
    <cellStyle name="Normal 104" xfId="7388" xr:uid="{912FF131-C4AE-4E4E-8C00-6397484F5794}"/>
    <cellStyle name="Normal 105" xfId="7389" xr:uid="{1E1A8DB4-AAE7-4106-B6C0-A002EFEF2094}"/>
    <cellStyle name="Normal 106" xfId="7390" xr:uid="{9ECCCBA8-0442-4BC3-ABB9-C159178C04B0}"/>
    <cellStyle name="Normal 106 2" xfId="48527" xr:uid="{4FD7BA8A-80CD-40E7-AFE1-2FFEADE7D7FB}"/>
    <cellStyle name="Normal 106 3" xfId="34877" xr:uid="{3FCFB309-0BC4-4FBB-8AF3-1A0C73863715}"/>
    <cellStyle name="Normal 106 4" xfId="21314" xr:uid="{B5DECC00-C45B-477A-991D-081015507F01}"/>
    <cellStyle name="Normal 107" xfId="7391" xr:uid="{EE198AEF-7569-4CBD-AF46-EC15007CB470}"/>
    <cellStyle name="Normal 108" xfId="7392" xr:uid="{417D6862-6B59-478F-9662-C156352DC215}"/>
    <cellStyle name="Normal 109" xfId="7393" xr:uid="{44E50429-7163-4A2E-95CB-CE6B97895B73}"/>
    <cellStyle name="Normal 11" xfId="7394" xr:uid="{81F50C4B-CE21-420F-960A-777F8834516F}"/>
    <cellStyle name="Normal 11 10" xfId="7395" xr:uid="{42DAFE7C-3818-40EE-83CB-DFE8F7429F85}"/>
    <cellStyle name="Normal 11 10 2" xfId="48529" xr:uid="{CDDCBD39-A37D-4582-A5E6-FDB235CE51D1}"/>
    <cellStyle name="Normal 11 10 3" xfId="34879" xr:uid="{A2C92F96-F729-419E-AF94-B25A32454E09}"/>
    <cellStyle name="Normal 11 10 4" xfId="21316" xr:uid="{4922D9E2-3BCE-4E63-A3B6-25DDC84C32D3}"/>
    <cellStyle name="Normal 11 11" xfId="7396" xr:uid="{F69D34AE-EE95-495E-B663-3B31B0B565F4}"/>
    <cellStyle name="Normal 11 11 2" xfId="48530" xr:uid="{F410ACCC-9C46-40CD-B482-FE86B4731CB6}"/>
    <cellStyle name="Normal 11 11 3" xfId="34880" xr:uid="{39F3B8DA-BCB9-4E28-83D2-EAA65429EDD8}"/>
    <cellStyle name="Normal 11 11 4" xfId="21317" xr:uid="{E3ED1B04-AA22-454F-B87C-7C57B9011EDF}"/>
    <cellStyle name="Normal 11 12" xfId="7397" xr:uid="{05381135-1D8F-4A3B-A4F4-810C0B0EA0E5}"/>
    <cellStyle name="Normal 11 12 2" xfId="48531" xr:uid="{322BE57C-6F60-4D5E-8237-C63518A7A78F}"/>
    <cellStyle name="Normal 11 12 3" xfId="34881" xr:uid="{256F0E3F-A656-4D2A-B736-21A69DB3AFA9}"/>
    <cellStyle name="Normal 11 12 4" xfId="21318" xr:uid="{1EBB7FA0-0821-4A34-8B31-213A89A7FE5F}"/>
    <cellStyle name="Normal 11 13" xfId="7398" xr:uid="{E72EF286-D30D-4E5B-914D-344FE727ED7B}"/>
    <cellStyle name="Normal 11 13 2" xfId="48532" xr:uid="{C1DF0FCE-E141-4DBA-83BA-E9F9269FC545}"/>
    <cellStyle name="Normal 11 13 3" xfId="34882" xr:uid="{A7E8CF31-26B8-40D2-9FDE-68BED8F17D0B}"/>
    <cellStyle name="Normal 11 13 4" xfId="21319" xr:uid="{7AF4D26F-F798-411E-97E0-F744FB6AAEF7}"/>
    <cellStyle name="Normal 11 14" xfId="7399" xr:uid="{BA6AE780-F8EB-4B09-A6FE-D0B7CBDB1E33}"/>
    <cellStyle name="Normal 11 14 2" xfId="48533" xr:uid="{FC8C5750-0194-4C7A-BB3D-8559C2E4BCA8}"/>
    <cellStyle name="Normal 11 14 3" xfId="34883" xr:uid="{6AA0D0AC-75A1-4EDB-806E-B721024CE7A7}"/>
    <cellStyle name="Normal 11 14 4" xfId="21320" xr:uid="{598B057D-3C75-4B12-BC80-C190C9265412}"/>
    <cellStyle name="Normal 11 15" xfId="7400" xr:uid="{D84A8C69-442C-4861-994D-2BE5708325C0}"/>
    <cellStyle name="Normal 11 15 2" xfId="48534" xr:uid="{117B682D-B445-4EF0-9A94-2B9BDB498DD4}"/>
    <cellStyle name="Normal 11 15 3" xfId="34884" xr:uid="{A3873E4D-9DEB-41C1-9556-D9BE00900CB0}"/>
    <cellStyle name="Normal 11 15 4" xfId="21321" xr:uid="{E23872C3-BB8B-4A27-8A0E-5F42D905DC2E}"/>
    <cellStyle name="Normal 11 16" xfId="7401" xr:uid="{38012603-CE5D-4202-A68D-09B61DC89BD6}"/>
    <cellStyle name="Normal 11 16 2" xfId="48535" xr:uid="{2A3DE989-A716-4E6F-994B-08E0D4D203A0}"/>
    <cellStyle name="Normal 11 16 3" xfId="34885" xr:uid="{9104C96B-87D5-41E7-8A7A-C0D189AA29A5}"/>
    <cellStyle name="Normal 11 16 4" xfId="21322" xr:uid="{123CB534-FFF2-4D28-8B1F-C479A31674A8}"/>
    <cellStyle name="Normal 11 17" xfId="7402" xr:uid="{21F701F9-2189-475D-B4D8-E525B1319727}"/>
    <cellStyle name="Normal 11 17 2" xfId="48536" xr:uid="{8978DE2D-FC2E-452B-B241-2B192A6D4DE5}"/>
    <cellStyle name="Normal 11 17 3" xfId="34886" xr:uid="{94A8A02A-4B18-4FDA-B7AA-A00B2499F76E}"/>
    <cellStyle name="Normal 11 17 4" xfId="21323" xr:uid="{68570EA6-73E9-402D-AE28-A7410BC9A654}"/>
    <cellStyle name="Normal 11 18" xfId="7403" xr:uid="{D20BFCCB-CCA3-4823-852B-7EF0E8B48392}"/>
    <cellStyle name="Normal 11 18 2" xfId="48537" xr:uid="{84159D6A-09CC-40D7-8AA7-48A3A5626F54}"/>
    <cellStyle name="Normal 11 18 3" xfId="34887" xr:uid="{3FF7FCDC-45A8-4550-B5D9-E65FF288E90B}"/>
    <cellStyle name="Normal 11 18 4" xfId="21324" xr:uid="{8A2454DC-E28E-4C78-B678-D0C301A04C9F}"/>
    <cellStyle name="Normal 11 19" xfId="7404" xr:uid="{AD35727B-F1E0-4EBD-ACF4-B075C0C9EBEB}"/>
    <cellStyle name="Normal 11 19 2" xfId="7405" xr:uid="{C868F494-9E7D-4310-B6C1-97C8A5DDA173}"/>
    <cellStyle name="Normal 11 19 2 2" xfId="7406" xr:uid="{5ED8C0D0-0940-4806-90CF-0092561046EF}"/>
    <cellStyle name="Normal 11 19 2 2 2" xfId="48540" xr:uid="{0CA25FEA-F064-4CFA-AE85-6958BC9BFE16}"/>
    <cellStyle name="Normal 11 19 2 2 3" xfId="34890" xr:uid="{CF768204-B1F3-4A84-92BA-F17D5D9A323A}"/>
    <cellStyle name="Normal 11 19 2 2 4" xfId="21327" xr:uid="{F8CC3398-DCBC-4B6D-A9E8-F08D7F697205}"/>
    <cellStyle name="Normal 11 19 2 3" xfId="48539" xr:uid="{3677D9A0-2FF0-4A90-956C-D1A5E000E58B}"/>
    <cellStyle name="Normal 11 19 2 4" xfId="34889" xr:uid="{B25DF3D9-184B-488E-A1E0-64BE172A3E95}"/>
    <cellStyle name="Normal 11 19 2 5" xfId="21326" xr:uid="{8EFE149D-4BB0-4093-A0C6-38BAB0D8F210}"/>
    <cellStyle name="Normal 11 19 3" xfId="7407" xr:uid="{A8681B18-C28B-4BC1-8C00-E6E7BC3427AA}"/>
    <cellStyle name="Normal 11 19 3 2" xfId="48541" xr:uid="{D4C8F2BC-595F-46A8-9622-F44B2882CB7B}"/>
    <cellStyle name="Normal 11 19 3 3" xfId="34891" xr:uid="{4A2159BC-B96B-4A9B-BCAC-39DA0A086D7A}"/>
    <cellStyle name="Normal 11 19 3 4" xfId="21328" xr:uid="{5DDC77C4-164E-487A-B67A-BDAB3CF9FB8E}"/>
    <cellStyle name="Normal 11 19 4" xfId="48538" xr:uid="{4FA32C24-3C52-4878-84D4-22155F027731}"/>
    <cellStyle name="Normal 11 19 5" xfId="34888" xr:uid="{2E850CD3-D344-432F-9376-552D87F54103}"/>
    <cellStyle name="Normal 11 19 6" xfId="21325" xr:uid="{28B2889E-C1E1-4D20-B2B7-4497E01F7A9E}"/>
    <cellStyle name="Normal 11 2" xfId="7408" xr:uid="{1A44181F-A738-473F-9D03-89B110090B33}"/>
    <cellStyle name="Normal 11 2 10" xfId="7409" xr:uid="{643CD1D0-8F1F-4418-8493-27C11A0B5906}"/>
    <cellStyle name="Normal 11 2 10 2" xfId="7410" xr:uid="{1D2A81D5-BBA5-4E0E-BA12-0763C4EC2EE0}"/>
    <cellStyle name="Normal 11 2 10 2 2" xfId="7411" xr:uid="{6EA61CBD-26C2-439B-80DF-B4DDFC1EC627}"/>
    <cellStyle name="Normal 11 2 10 2 2 2" xfId="48545" xr:uid="{92AC7C00-FF42-4661-A6A5-202BD6F251D7}"/>
    <cellStyle name="Normal 11 2 10 2 2 3" xfId="34895" xr:uid="{3D2BBA16-0BFB-4F56-A294-C8816B1B44EB}"/>
    <cellStyle name="Normal 11 2 10 2 2 4" xfId="21332" xr:uid="{0F5B8F77-4236-4091-AAE1-B3D7D3D0990C}"/>
    <cellStyle name="Normal 11 2 10 2 3" xfId="48544" xr:uid="{415A7906-DB25-4049-A6E4-639AAB72876C}"/>
    <cellStyle name="Normal 11 2 10 2 4" xfId="34894" xr:uid="{436D3BE3-761B-46E1-8E2A-7ED67FFB5AF4}"/>
    <cellStyle name="Normal 11 2 10 2 5" xfId="21331" xr:uid="{DD240CBD-9F77-4460-BC8A-14E0E32F659B}"/>
    <cellStyle name="Normal 11 2 10 3" xfId="7412" xr:uid="{A4618FB5-21CE-455C-AB61-885E78B5B3C7}"/>
    <cellStyle name="Normal 11 2 10 3 2" xfId="7413" xr:uid="{6FCD57AA-4F9F-42AD-984B-9C61C7D602DD}"/>
    <cellStyle name="Normal 11 2 10 3 2 2" xfId="48547" xr:uid="{3D48628B-29E3-46CF-BA74-22D99A9A7EAE}"/>
    <cellStyle name="Normal 11 2 10 3 2 3" xfId="34897" xr:uid="{A2A2EDAA-BA2B-4B6C-9A37-FD3063D16F01}"/>
    <cellStyle name="Normal 11 2 10 3 2 4" xfId="21334" xr:uid="{EB81934E-2AD5-4FEB-9B44-8E63AA8D569A}"/>
    <cellStyle name="Normal 11 2 10 3 3" xfId="48546" xr:uid="{CE35A053-D818-4546-BD36-493A009B7844}"/>
    <cellStyle name="Normal 11 2 10 3 4" xfId="34896" xr:uid="{3EC1CE1D-4FCE-4119-900C-1C9C596483A9}"/>
    <cellStyle name="Normal 11 2 10 3 5" xfId="21333" xr:uid="{AD8C3E27-29AA-48B1-9110-3125D04A0C0C}"/>
    <cellStyle name="Normal 11 2 10 4" xfId="7414" xr:uid="{374E4B76-11B0-43D1-A172-D8AC122C4158}"/>
    <cellStyle name="Normal 11 2 10 4 2" xfId="48548" xr:uid="{55D1CF7F-9B4A-4760-80B6-1906ACB484F0}"/>
    <cellStyle name="Normal 11 2 10 4 3" xfId="34898" xr:uid="{62611D4F-D1EA-4861-9E85-05BABFB0C097}"/>
    <cellStyle name="Normal 11 2 10 4 4" xfId="21335" xr:uid="{E06A18A8-4989-4439-BB67-5748F26AFC79}"/>
    <cellStyle name="Normal 11 2 10 5" xfId="48543" xr:uid="{C3AE44B9-8E32-4A0A-BE69-F4648B5CB35B}"/>
    <cellStyle name="Normal 11 2 10 6" xfId="34893" xr:uid="{E9DE5C2A-D71C-4CDC-928F-E354197EC953}"/>
    <cellStyle name="Normal 11 2 10 7" xfId="21330" xr:uid="{ABFBC419-578E-49F4-80C8-C73EA1CF6D89}"/>
    <cellStyle name="Normal 11 2 11" xfId="7415" xr:uid="{B737EEB0-3EC0-4E10-AE31-D6FBE3FECA09}"/>
    <cellStyle name="Normal 11 2 11 2" xfId="7416" xr:uid="{A252F9DB-91EA-42EA-9EAA-7ECD81683521}"/>
    <cellStyle name="Normal 11 2 11 2 2" xfId="7417" xr:uid="{7C31642B-B78A-4DE1-9E5C-99E0EC11C7B3}"/>
    <cellStyle name="Normal 11 2 11 2 2 2" xfId="48551" xr:uid="{F6248040-77AB-46DF-91BF-8971DF32E15B}"/>
    <cellStyle name="Normal 11 2 11 2 2 3" xfId="34901" xr:uid="{A9F59A02-EF0E-4208-BF83-F009EE5F74D8}"/>
    <cellStyle name="Normal 11 2 11 2 2 4" xfId="21338" xr:uid="{98572D64-6B39-4BF3-95C7-52B1F9ACA08B}"/>
    <cellStyle name="Normal 11 2 11 2 3" xfId="48550" xr:uid="{1E7AD6E4-0EB4-495E-B1AE-4B17EA37CF2D}"/>
    <cellStyle name="Normal 11 2 11 2 4" xfId="34900" xr:uid="{FC848EB2-6718-443B-A776-E66CB14C884B}"/>
    <cellStyle name="Normal 11 2 11 2 5" xfId="21337" xr:uid="{A8490271-B611-4C26-AB8D-948EDCA6FFA4}"/>
    <cellStyle name="Normal 11 2 11 3" xfId="7418" xr:uid="{AC00E614-A821-4900-9C8D-EE3F4DDD7B4E}"/>
    <cellStyle name="Normal 11 2 11 3 2" xfId="7419" xr:uid="{80CFB98E-51F4-46A6-8BD9-F0B56484DD23}"/>
    <cellStyle name="Normal 11 2 11 3 2 2" xfId="48553" xr:uid="{55A872EA-0E56-4ECF-8907-1B5B5703CAE2}"/>
    <cellStyle name="Normal 11 2 11 3 2 3" xfId="34903" xr:uid="{5D8A0CDA-FE1A-4303-BB26-70598464E448}"/>
    <cellStyle name="Normal 11 2 11 3 2 4" xfId="21340" xr:uid="{A0399430-6E80-4520-92AE-62CDB8ECD0DF}"/>
    <cellStyle name="Normal 11 2 11 3 3" xfId="48552" xr:uid="{C25F5760-FD0C-4079-8F48-7DE2F3644CCD}"/>
    <cellStyle name="Normal 11 2 11 3 4" xfId="34902" xr:uid="{C0A6C299-F8CA-4C67-931B-8E53EAC8E623}"/>
    <cellStyle name="Normal 11 2 11 3 5" xfId="21339" xr:uid="{68EDAA30-E461-4B47-8028-6044CDDCD436}"/>
    <cellStyle name="Normal 11 2 11 4" xfId="7420" xr:uid="{544232CD-4A5C-4015-A069-11514DA109D6}"/>
    <cellStyle name="Normal 11 2 11 4 2" xfId="48554" xr:uid="{39416541-6C7A-4BDC-824B-F542D9B447EA}"/>
    <cellStyle name="Normal 11 2 11 4 3" xfId="34904" xr:uid="{CDD501FE-C8F4-46A5-8F54-DDC8E2F8898B}"/>
    <cellStyle name="Normal 11 2 11 4 4" xfId="21341" xr:uid="{5FCABD2A-573F-46EB-A711-A023DD630D83}"/>
    <cellStyle name="Normal 11 2 11 5" xfId="48549" xr:uid="{E936F844-1F75-4D8D-A710-B71199D9D181}"/>
    <cellStyle name="Normal 11 2 11 6" xfId="34899" xr:uid="{FBA92E6C-1450-4A16-85B7-E5929D47ACB3}"/>
    <cellStyle name="Normal 11 2 11 7" xfId="21336" xr:uid="{484351D2-1A11-4EDE-BC78-3E0065D61F13}"/>
    <cellStyle name="Normal 11 2 12" xfId="7421" xr:uid="{5101248C-2F58-4683-86A5-AC61EAD37E3C}"/>
    <cellStyle name="Normal 11 2 12 2" xfId="7422" xr:uid="{6944CF12-978D-4AAC-A177-3825CADD1CF4}"/>
    <cellStyle name="Normal 11 2 12 2 2" xfId="7423" xr:uid="{6B26CB0E-9044-4169-B22B-33F5C1D45926}"/>
    <cellStyle name="Normal 11 2 12 2 2 2" xfId="48557" xr:uid="{AFBAFA3A-D8D6-48C4-A81A-72DD5D0E3CB9}"/>
    <cellStyle name="Normal 11 2 12 2 2 3" xfId="34907" xr:uid="{14B23F9F-213C-467D-BA72-D4DFF0291787}"/>
    <cellStyle name="Normal 11 2 12 2 2 4" xfId="21344" xr:uid="{A0AEE840-7797-4BEB-8900-A26BF8F6DAEF}"/>
    <cellStyle name="Normal 11 2 12 2 3" xfId="48556" xr:uid="{64F17C6F-6B6D-41B5-9C9F-E20ACF891CFF}"/>
    <cellStyle name="Normal 11 2 12 2 4" xfId="34906" xr:uid="{5B664DE6-9A19-49AD-A899-66823EFAF82C}"/>
    <cellStyle name="Normal 11 2 12 2 5" xfId="21343" xr:uid="{507FA810-AB75-4C43-960E-8E916DAACEFA}"/>
    <cellStyle name="Normal 11 2 12 3" xfId="7424" xr:uid="{69AABD3C-3DCB-4E0C-9322-2C29D471FF57}"/>
    <cellStyle name="Normal 11 2 12 3 2" xfId="7425" xr:uid="{D1107F1F-007D-4EAD-9F80-F1750DADDE3B}"/>
    <cellStyle name="Normal 11 2 12 3 2 2" xfId="48559" xr:uid="{5E4FBC7C-3D3A-4B09-B240-8539285F2F15}"/>
    <cellStyle name="Normal 11 2 12 3 2 3" xfId="34909" xr:uid="{3E694CEC-4343-452E-A767-953500BAAA2B}"/>
    <cellStyle name="Normal 11 2 12 3 2 4" xfId="21346" xr:uid="{A1A72F87-9781-48B9-BE48-4C1414990AA2}"/>
    <cellStyle name="Normal 11 2 12 3 3" xfId="48558" xr:uid="{3BC08A7F-24BE-4CA7-A021-A53450F38F0E}"/>
    <cellStyle name="Normal 11 2 12 3 4" xfId="34908" xr:uid="{EFB5187F-6111-4D9F-A61D-B4E6D59272C6}"/>
    <cellStyle name="Normal 11 2 12 3 5" xfId="21345" xr:uid="{06A1A496-CC22-411C-83FF-51DF9495D8F5}"/>
    <cellStyle name="Normal 11 2 12 4" xfId="7426" xr:uid="{6F605D5A-53DA-4B13-9A38-01D4EC74ADED}"/>
    <cellStyle name="Normal 11 2 12 4 2" xfId="48560" xr:uid="{BD2085BD-9A1F-44BF-99C0-183E61E972EF}"/>
    <cellStyle name="Normal 11 2 12 4 3" xfId="34910" xr:uid="{09029F2B-04AB-4525-A585-2471DA69ABEF}"/>
    <cellStyle name="Normal 11 2 12 4 4" xfId="21347" xr:uid="{78223B96-ABA6-4F7F-8AAE-8F0CB65C5B21}"/>
    <cellStyle name="Normal 11 2 12 5" xfId="48555" xr:uid="{3EA9D370-EA26-4475-8460-E8D3842BD706}"/>
    <cellStyle name="Normal 11 2 12 6" xfId="34905" xr:uid="{C88AEAEC-21CD-4356-97E4-2FC763A479BB}"/>
    <cellStyle name="Normal 11 2 12 7" xfId="21342" xr:uid="{070B8617-AC83-423D-9ECB-05AE33E8F2C9}"/>
    <cellStyle name="Normal 11 2 13" xfId="7427" xr:uid="{58E7F5B4-3FAD-47EE-BA70-C65D2806148B}"/>
    <cellStyle name="Normal 11 2 13 2" xfId="7428" xr:uid="{C2A6370E-7BF7-439C-AD8B-F9E8F5F9EC80}"/>
    <cellStyle name="Normal 11 2 13 2 2" xfId="7429" xr:uid="{21294681-A9E8-48C7-B966-C4EF0FCF7131}"/>
    <cellStyle name="Normal 11 2 13 2 2 2" xfId="48563" xr:uid="{74ED618E-8D93-464F-9818-7A90CFB302DB}"/>
    <cellStyle name="Normal 11 2 13 2 2 3" xfId="34913" xr:uid="{414CD155-3626-4E73-9AE4-901C25810B3C}"/>
    <cellStyle name="Normal 11 2 13 2 2 4" xfId="21350" xr:uid="{B5FA34AB-0672-4A22-BDB6-FD6A691D46B7}"/>
    <cellStyle name="Normal 11 2 13 2 3" xfId="48562" xr:uid="{9BAEBD55-E299-4A57-83E8-92DC341C8D18}"/>
    <cellStyle name="Normal 11 2 13 2 4" xfId="34912" xr:uid="{79551C60-E3EB-494D-A213-4F53933A1547}"/>
    <cellStyle name="Normal 11 2 13 2 5" xfId="21349" xr:uid="{A2CDB7AE-1756-49C5-8D78-7B438637DBC9}"/>
    <cellStyle name="Normal 11 2 13 3" xfId="7430" xr:uid="{D79D903C-3B2F-458A-B492-ECC54FAB9F0E}"/>
    <cellStyle name="Normal 11 2 13 3 2" xfId="7431" xr:uid="{403FF9BD-5026-46E1-9093-EC169D7B8DD4}"/>
    <cellStyle name="Normal 11 2 13 3 2 2" xfId="48565" xr:uid="{09192E74-AE91-4052-8354-D9155D7E06FD}"/>
    <cellStyle name="Normal 11 2 13 3 2 3" xfId="34915" xr:uid="{2605D15E-9D94-4185-A5BA-54F612989E57}"/>
    <cellStyle name="Normal 11 2 13 3 2 4" xfId="21352" xr:uid="{B1DF3765-7530-4FD6-A32A-C580415B1DB6}"/>
    <cellStyle name="Normal 11 2 13 3 3" xfId="48564" xr:uid="{01CA45CB-1B11-4E0D-91AC-092E69137FF6}"/>
    <cellStyle name="Normal 11 2 13 3 4" xfId="34914" xr:uid="{3D507D5B-4D73-40E0-8437-94A3E52A4CF7}"/>
    <cellStyle name="Normal 11 2 13 3 5" xfId="21351" xr:uid="{A1B89106-AABF-421E-B4E1-8D55053F34CD}"/>
    <cellStyle name="Normal 11 2 13 4" xfId="7432" xr:uid="{1AD5EE3E-142C-44D0-A18A-796872C7EA37}"/>
    <cellStyle name="Normal 11 2 13 4 2" xfId="48566" xr:uid="{C451C152-F1A6-4B71-91F7-BB83B1389C10}"/>
    <cellStyle name="Normal 11 2 13 4 3" xfId="34916" xr:uid="{280A2B37-7E0B-4292-9A03-BBF1E39F5970}"/>
    <cellStyle name="Normal 11 2 13 4 4" xfId="21353" xr:uid="{05A171C5-24DA-442B-974E-AC1E5A1E185B}"/>
    <cellStyle name="Normal 11 2 13 5" xfId="48561" xr:uid="{CFC88CB2-F125-492A-8A7D-7ECE3A8AD0EA}"/>
    <cellStyle name="Normal 11 2 13 6" xfId="34911" xr:uid="{7D9DE804-9908-45BA-83DB-D56CBA130E0B}"/>
    <cellStyle name="Normal 11 2 13 7" xfId="21348" xr:uid="{695D79F8-44D4-4ECD-8704-CD56F7162300}"/>
    <cellStyle name="Normal 11 2 14" xfId="7433" xr:uid="{FD4FC2EA-ADAD-4A7C-9F15-14DB0E0F6E92}"/>
    <cellStyle name="Normal 11 2 14 2" xfId="7434" xr:uid="{CE85B718-9AEE-4527-9F56-0B689482BE0B}"/>
    <cellStyle name="Normal 11 2 14 2 2" xfId="7435" xr:uid="{A64835EC-A38F-44CD-92DD-C9327ADF575F}"/>
    <cellStyle name="Normal 11 2 14 2 2 2" xfId="48569" xr:uid="{0CA7A362-01C2-4820-BAE7-13FE097BEE88}"/>
    <cellStyle name="Normal 11 2 14 2 2 3" xfId="34919" xr:uid="{98A7A393-0083-49F4-BDCA-D2F412B7A88B}"/>
    <cellStyle name="Normal 11 2 14 2 2 4" xfId="21356" xr:uid="{6EE6E906-3FD2-4700-A351-AC6F08B1520A}"/>
    <cellStyle name="Normal 11 2 14 2 3" xfId="48568" xr:uid="{7D4BC610-C71A-4468-B590-BBBD6A804098}"/>
    <cellStyle name="Normal 11 2 14 2 4" xfId="34918" xr:uid="{29D0F75F-1477-4FC2-A822-7E00EA714CBA}"/>
    <cellStyle name="Normal 11 2 14 2 5" xfId="21355" xr:uid="{59A365DF-F188-4C38-8A1F-66198DAB491C}"/>
    <cellStyle name="Normal 11 2 14 3" xfId="7436" xr:uid="{2531A4E8-EC06-4922-8EE6-1728F2AC444A}"/>
    <cellStyle name="Normal 11 2 14 3 2" xfId="7437" xr:uid="{A03319A7-B391-456F-82EC-862461EB146B}"/>
    <cellStyle name="Normal 11 2 14 3 2 2" xfId="48571" xr:uid="{D071BA6B-23D8-480C-928F-0091A434209D}"/>
    <cellStyle name="Normal 11 2 14 3 2 3" xfId="34921" xr:uid="{EEC94C74-1045-4417-AC87-174F6AD719DB}"/>
    <cellStyle name="Normal 11 2 14 3 2 4" xfId="21358" xr:uid="{B984BD6E-3361-4013-AE1D-592F043A697A}"/>
    <cellStyle name="Normal 11 2 14 3 3" xfId="48570" xr:uid="{8A91F1D1-8114-4ABB-A506-E59DFEA7ECED}"/>
    <cellStyle name="Normal 11 2 14 3 4" xfId="34920" xr:uid="{0B2D53A2-C7C8-4626-8ABF-FCA84E7F9BE2}"/>
    <cellStyle name="Normal 11 2 14 3 5" xfId="21357" xr:uid="{29A11808-214E-40AC-934F-D0897EC945D3}"/>
    <cellStyle name="Normal 11 2 14 4" xfId="7438" xr:uid="{96D2FF70-E20B-4E83-81C4-F76286B09D75}"/>
    <cellStyle name="Normal 11 2 14 4 2" xfId="48572" xr:uid="{12518FF3-781D-445F-AD3D-16248E5A9105}"/>
    <cellStyle name="Normal 11 2 14 4 3" xfId="34922" xr:uid="{8A453D8B-6F13-4E2E-ADAB-DC9F6877D479}"/>
    <cellStyle name="Normal 11 2 14 4 4" xfId="21359" xr:uid="{F2AAF7E0-8544-424A-9B58-D8C670FD1D1B}"/>
    <cellStyle name="Normal 11 2 14 5" xfId="48567" xr:uid="{4C70AE87-8F26-4996-9B95-A76C750E7244}"/>
    <cellStyle name="Normal 11 2 14 6" xfId="34917" xr:uid="{AD021F7D-20B5-4BD5-9CF9-ADF617FE68A2}"/>
    <cellStyle name="Normal 11 2 14 7" xfId="21354" xr:uid="{180FE01A-2803-44EE-A35A-59FE4B7C9DBB}"/>
    <cellStyle name="Normal 11 2 15" xfId="7439" xr:uid="{ABE17CC5-58D4-4B4E-9457-F8DE6C3870BA}"/>
    <cellStyle name="Normal 11 2 15 2" xfId="48573" xr:uid="{452C00CD-7D5A-43DA-AC39-42AD81CF04C8}"/>
    <cellStyle name="Normal 11 2 15 3" xfId="34923" xr:uid="{BC0F9C3A-D074-4ECA-8F64-1717D64890B4}"/>
    <cellStyle name="Normal 11 2 15 4" xfId="21360" xr:uid="{B4CEF41B-E8EE-4754-A3B0-05092A4B21E2}"/>
    <cellStyle name="Normal 11 2 16" xfId="7440" xr:uid="{F31F00BA-748E-4F4B-923C-82F92849AC29}"/>
    <cellStyle name="Normal 11 2 16 2" xfId="7441" xr:uid="{6EB301B9-ABC1-4FB5-8C4B-08E84D547839}"/>
    <cellStyle name="Normal 11 2 16 2 2" xfId="48575" xr:uid="{E2A70F99-863C-4E24-A08D-F69F09670DF4}"/>
    <cellStyle name="Normal 11 2 16 2 3" xfId="34925" xr:uid="{872430DE-54B2-45E7-A790-21CCF8A7D0EC}"/>
    <cellStyle name="Normal 11 2 16 2 4" xfId="21362" xr:uid="{06123B2A-A762-4909-BF82-18D39A42D8F6}"/>
    <cellStyle name="Normal 11 2 16 3" xfId="48574" xr:uid="{3693040C-C2E0-412A-AAFF-2CBC6BCD90C7}"/>
    <cellStyle name="Normal 11 2 16 4" xfId="34924" xr:uid="{AB985347-476F-4F4A-828B-5DE2700851CF}"/>
    <cellStyle name="Normal 11 2 16 5" xfId="21361" xr:uid="{0CF01B19-65A7-47BE-B55B-9A864B9083A9}"/>
    <cellStyle name="Normal 11 2 17" xfId="7442" xr:uid="{ED642A24-98F7-42A8-B1F6-BDCCC965F271}"/>
    <cellStyle name="Normal 11 2 17 2" xfId="7443" xr:uid="{097C2B6C-A74D-4B63-A1AD-E37DE9D7A854}"/>
    <cellStyle name="Normal 11 2 17 2 2" xfId="48577" xr:uid="{4116135A-7586-4B5D-BE99-CEDDAF851F3F}"/>
    <cellStyle name="Normal 11 2 17 2 3" xfId="34927" xr:uid="{519248DF-4FC6-4CBE-B34E-569302E0BDAE}"/>
    <cellStyle name="Normal 11 2 17 2 4" xfId="21364" xr:uid="{9CAEDE67-99CE-4A1F-9EFF-BA392BE99320}"/>
    <cellStyle name="Normal 11 2 17 3" xfId="48576" xr:uid="{5B2A7B5D-6D55-4A57-930D-B24490E1C127}"/>
    <cellStyle name="Normal 11 2 17 4" xfId="34926" xr:uid="{456C547B-A612-4B93-B21B-1660104B45EF}"/>
    <cellStyle name="Normal 11 2 17 5" xfId="21363" xr:uid="{C2F72E61-FDFC-4C7A-A8A1-76A71F77366C}"/>
    <cellStyle name="Normal 11 2 18" xfId="7444" xr:uid="{867C190A-E092-40D7-BB00-614301020C65}"/>
    <cellStyle name="Normal 11 2 18 2" xfId="48578" xr:uid="{74C68670-BBBB-4F04-A4E1-97ECADA10D5D}"/>
    <cellStyle name="Normal 11 2 18 3" xfId="34928" xr:uid="{28AF7259-FBE8-4ADB-9980-4F43ED38040D}"/>
    <cellStyle name="Normal 11 2 18 4" xfId="21365" xr:uid="{52B0D0F0-695C-4D2E-B1DE-5DE691635F61}"/>
    <cellStyle name="Normal 11 2 19" xfId="48542" xr:uid="{7968233D-2F2C-407D-9FA3-F60721EC8095}"/>
    <cellStyle name="Normal 11 2 2" xfId="7445" xr:uid="{05D4898B-7230-482D-8594-36D7E5C69F76}"/>
    <cellStyle name="Normal 11 2 2 2" xfId="7446" xr:uid="{EC57C1E5-719A-42F9-9BA3-3F33A2F17704}"/>
    <cellStyle name="Normal 11 2 2 2 10" xfId="7447" xr:uid="{CABF4379-1B23-44AF-8326-7BE34B3FFFD4}"/>
    <cellStyle name="Normal 11 2 2 2 10 2" xfId="7448" xr:uid="{F1B87DCC-4F00-42C9-AEB6-272F249ED582}"/>
    <cellStyle name="Normal 11 2 2 2 10 2 2" xfId="7449" xr:uid="{E8EC1C10-85CA-4BC1-BEE2-CA175758C93F}"/>
    <cellStyle name="Normal 11 2 2 2 10 2 2 2" xfId="48583" xr:uid="{C25C6E19-D197-4ECC-9C21-345D450C2FA0}"/>
    <cellStyle name="Normal 11 2 2 2 10 2 2 3" xfId="34933" xr:uid="{B39EEA5E-D9D2-4EBF-808F-E5073BDF833F}"/>
    <cellStyle name="Normal 11 2 2 2 10 2 2 4" xfId="21370" xr:uid="{AE9AFFB7-C551-483C-A0A1-E6E1C0650452}"/>
    <cellStyle name="Normal 11 2 2 2 10 2 3" xfId="48582" xr:uid="{0881F9D3-ED15-4192-9F22-08A4CC13BA82}"/>
    <cellStyle name="Normal 11 2 2 2 10 2 4" xfId="34932" xr:uid="{EE5DEB23-A4CE-4431-8AA1-3ACFC0D3BFB5}"/>
    <cellStyle name="Normal 11 2 2 2 10 2 5" xfId="21369" xr:uid="{9D790844-E3ED-4E0C-833C-913A2B46E432}"/>
    <cellStyle name="Normal 11 2 2 2 10 3" xfId="7450" xr:uid="{C782810F-1283-450C-A903-A9B60F1B9A54}"/>
    <cellStyle name="Normal 11 2 2 2 10 3 2" xfId="7451" xr:uid="{E7072A93-A024-4289-9CCE-4F82C98C69E9}"/>
    <cellStyle name="Normal 11 2 2 2 10 3 2 2" xfId="48585" xr:uid="{C39538FB-771F-4430-9C28-9F1ECB978C3D}"/>
    <cellStyle name="Normal 11 2 2 2 10 3 2 3" xfId="34935" xr:uid="{B96DBDA8-0F8A-4AAD-B6E0-C6F8B0A3369D}"/>
    <cellStyle name="Normal 11 2 2 2 10 3 2 4" xfId="21372" xr:uid="{11806EFD-9357-45FD-B1EC-456B41EFB0AC}"/>
    <cellStyle name="Normal 11 2 2 2 10 3 3" xfId="48584" xr:uid="{DC62B423-28C7-4D99-8945-BFF19D10E1AB}"/>
    <cellStyle name="Normal 11 2 2 2 10 3 4" xfId="34934" xr:uid="{467A8B4E-699F-4118-A590-3A994BAAAADC}"/>
    <cellStyle name="Normal 11 2 2 2 10 3 5" xfId="21371" xr:uid="{98F5E85C-1F7F-4D89-B9C1-DA684B97EFFE}"/>
    <cellStyle name="Normal 11 2 2 2 10 4" xfId="7452" xr:uid="{E37EE0CA-15B9-4C34-B330-E404DD1576EA}"/>
    <cellStyle name="Normal 11 2 2 2 10 4 2" xfId="48586" xr:uid="{FAE9EAEB-D1AB-4BD9-9629-47C17F1D7806}"/>
    <cellStyle name="Normal 11 2 2 2 10 4 3" xfId="34936" xr:uid="{7566944D-E9FD-4785-B9F0-8082C953016C}"/>
    <cellStyle name="Normal 11 2 2 2 10 4 4" xfId="21373" xr:uid="{31FEB53B-2CDC-4B9C-A062-F41C27AF13EC}"/>
    <cellStyle name="Normal 11 2 2 2 10 5" xfId="48581" xr:uid="{E5139E05-1123-47B6-AF6E-00AD65E1BF47}"/>
    <cellStyle name="Normal 11 2 2 2 10 6" xfId="34931" xr:uid="{5C9A5837-0E5B-4E16-81C6-0B5DDDE92616}"/>
    <cellStyle name="Normal 11 2 2 2 10 7" xfId="21368" xr:uid="{B082C93C-EF92-478B-940E-5C3F11450409}"/>
    <cellStyle name="Normal 11 2 2 2 11" xfId="7453" xr:uid="{7D99F5E9-D705-46A4-B8E8-BD7C8C7DAAA7}"/>
    <cellStyle name="Normal 11 2 2 2 11 2" xfId="7454" xr:uid="{70B95EB1-FA56-4648-83E4-F00A5A5AB17E}"/>
    <cellStyle name="Normal 11 2 2 2 11 2 2" xfId="7455" xr:uid="{DF4EDD5E-7A04-40A6-BFF8-10FDE6D75FDA}"/>
    <cellStyle name="Normal 11 2 2 2 11 2 2 2" xfId="48589" xr:uid="{B5A643AA-01CA-4631-BDE0-FF28FAB50447}"/>
    <cellStyle name="Normal 11 2 2 2 11 2 2 3" xfId="34939" xr:uid="{CC91C95C-3AFB-4503-94EE-E160A2DC799A}"/>
    <cellStyle name="Normal 11 2 2 2 11 2 2 4" xfId="21376" xr:uid="{7F5F7E51-A1E3-4DAC-9FC5-F22205D7CA45}"/>
    <cellStyle name="Normal 11 2 2 2 11 2 3" xfId="48588" xr:uid="{7439EDCC-E69C-4ABB-8CFA-5EC18C9791D9}"/>
    <cellStyle name="Normal 11 2 2 2 11 2 4" xfId="34938" xr:uid="{97F772D4-EBCE-4EA2-91A1-66BE385E0C7D}"/>
    <cellStyle name="Normal 11 2 2 2 11 2 5" xfId="21375" xr:uid="{F1C01244-3751-4501-BDAC-3A66A203D2BA}"/>
    <cellStyle name="Normal 11 2 2 2 11 3" xfId="7456" xr:uid="{33A64755-AF9E-4E7C-92FF-B008957E0F78}"/>
    <cellStyle name="Normal 11 2 2 2 11 3 2" xfId="7457" xr:uid="{AB8AA8E8-E3C4-4648-A7CB-86B41A2F2655}"/>
    <cellStyle name="Normal 11 2 2 2 11 3 2 2" xfId="48591" xr:uid="{E589F71E-2AD2-4A3A-AE75-2F0E6241B1E7}"/>
    <cellStyle name="Normal 11 2 2 2 11 3 2 3" xfId="34941" xr:uid="{76907CD3-8981-493F-BA44-79CE4D763CD3}"/>
    <cellStyle name="Normal 11 2 2 2 11 3 2 4" xfId="21378" xr:uid="{442FDF4E-0C9A-42AD-84F8-169511C9AF35}"/>
    <cellStyle name="Normal 11 2 2 2 11 3 3" xfId="48590" xr:uid="{5787DA84-6655-4898-AEC3-80884BE93E42}"/>
    <cellStyle name="Normal 11 2 2 2 11 3 4" xfId="34940" xr:uid="{AF287846-2A4E-4CED-868F-40A3C0A60763}"/>
    <cellStyle name="Normal 11 2 2 2 11 3 5" xfId="21377" xr:uid="{1209366D-F258-413C-9811-8AAACDC71054}"/>
    <cellStyle name="Normal 11 2 2 2 11 4" xfId="7458" xr:uid="{710B737E-1310-4EB4-8953-409F1B61C978}"/>
    <cellStyle name="Normal 11 2 2 2 11 4 2" xfId="48592" xr:uid="{5B0E9693-C908-4285-96CD-A64F65426399}"/>
    <cellStyle name="Normal 11 2 2 2 11 4 3" xfId="34942" xr:uid="{D135208F-0545-47FF-A1A0-0F4FAB393029}"/>
    <cellStyle name="Normal 11 2 2 2 11 4 4" xfId="21379" xr:uid="{17E4491B-F7A2-4804-BBAC-78E2145E5634}"/>
    <cellStyle name="Normal 11 2 2 2 11 5" xfId="48587" xr:uid="{5884D8A2-529D-44A1-9902-61526C34087C}"/>
    <cellStyle name="Normal 11 2 2 2 11 6" xfId="34937" xr:uid="{62A4EE45-035B-41B4-A98F-8F155E7730F1}"/>
    <cellStyle name="Normal 11 2 2 2 11 7" xfId="21374" xr:uid="{765E8460-3B49-451C-B7C9-6E44B92FC351}"/>
    <cellStyle name="Normal 11 2 2 2 12" xfId="7459" xr:uid="{A7C8C0F3-ACEA-4585-9176-26E4A9769FD7}"/>
    <cellStyle name="Normal 11 2 2 2 12 2" xfId="7460" xr:uid="{D3D3567A-4DEC-4F55-A230-4C122605B194}"/>
    <cellStyle name="Normal 11 2 2 2 12 2 2" xfId="7461" xr:uid="{1A728D07-A347-4F98-9FAD-454EFA644B58}"/>
    <cellStyle name="Normal 11 2 2 2 12 2 2 2" xfId="48595" xr:uid="{6EBF781E-5511-47C1-A8C7-86DF7777894F}"/>
    <cellStyle name="Normal 11 2 2 2 12 2 2 3" xfId="34945" xr:uid="{001DC2AF-5768-4537-8D26-C9B8EFF0D20A}"/>
    <cellStyle name="Normal 11 2 2 2 12 2 2 4" xfId="21382" xr:uid="{C0FD4C81-BDAD-471B-AD1E-AF58147EA85F}"/>
    <cellStyle name="Normal 11 2 2 2 12 2 3" xfId="48594" xr:uid="{F095731C-01C3-4424-981D-B298DCEA4FF8}"/>
    <cellStyle name="Normal 11 2 2 2 12 2 4" xfId="34944" xr:uid="{B4D68C82-9AFA-42A5-875B-F8DF00A1F4BE}"/>
    <cellStyle name="Normal 11 2 2 2 12 2 5" xfId="21381" xr:uid="{6E171A45-308A-4C00-8A0D-08368BD75512}"/>
    <cellStyle name="Normal 11 2 2 2 12 3" xfId="7462" xr:uid="{00C85304-6B0D-428C-806F-E4C79FD1A05C}"/>
    <cellStyle name="Normal 11 2 2 2 12 3 2" xfId="7463" xr:uid="{81101209-B83C-4995-BA88-3783581F835B}"/>
    <cellStyle name="Normal 11 2 2 2 12 3 2 2" xfId="48597" xr:uid="{4BE17607-65CA-46A8-AC35-95BAE510DCFD}"/>
    <cellStyle name="Normal 11 2 2 2 12 3 2 3" xfId="34947" xr:uid="{AF6C8B38-20FD-42DB-AE93-67CC68DBB348}"/>
    <cellStyle name="Normal 11 2 2 2 12 3 2 4" xfId="21384" xr:uid="{DC0CAB6F-61AD-44BF-AABF-D01344F5DBC9}"/>
    <cellStyle name="Normal 11 2 2 2 12 3 3" xfId="48596" xr:uid="{9ACAB3A8-92B0-4424-9E90-B7BD8BB36269}"/>
    <cellStyle name="Normal 11 2 2 2 12 3 4" xfId="34946" xr:uid="{F4D569DF-23A1-42D2-B3E5-85DAC7BA08C2}"/>
    <cellStyle name="Normal 11 2 2 2 12 3 5" xfId="21383" xr:uid="{90F44B37-48E1-4B5E-9F11-07F18108EEC9}"/>
    <cellStyle name="Normal 11 2 2 2 12 4" xfId="7464" xr:uid="{6387AD7B-6003-4B60-A820-23E697A63D17}"/>
    <cellStyle name="Normal 11 2 2 2 12 4 2" xfId="48598" xr:uid="{F9FE9727-E304-4291-B539-53FF3BC4926C}"/>
    <cellStyle name="Normal 11 2 2 2 12 4 3" xfId="34948" xr:uid="{A2A587EA-2648-4D9D-B499-C7B8F6DC8334}"/>
    <cellStyle name="Normal 11 2 2 2 12 4 4" xfId="21385" xr:uid="{51E5879C-80ED-41D8-8E2C-A250F57DA2B8}"/>
    <cellStyle name="Normal 11 2 2 2 12 5" xfId="48593" xr:uid="{58F85993-967D-484F-A404-93E086266A10}"/>
    <cellStyle name="Normal 11 2 2 2 12 6" xfId="34943" xr:uid="{533D7184-3607-4CD5-B87A-8C42A7300226}"/>
    <cellStyle name="Normal 11 2 2 2 12 7" xfId="21380" xr:uid="{F8670B24-955F-4D0F-B68B-0C40C222FBBF}"/>
    <cellStyle name="Normal 11 2 2 2 13" xfId="7465" xr:uid="{7AFF0ACC-7FC9-4E8B-928E-338A05E3422B}"/>
    <cellStyle name="Normal 11 2 2 2 13 2" xfId="7466" xr:uid="{69162F27-4EA9-4656-8A36-A89F68CC7B49}"/>
    <cellStyle name="Normal 11 2 2 2 13 2 2" xfId="7467" xr:uid="{53749F3B-5D5B-4834-9A41-907EA6C028A2}"/>
    <cellStyle name="Normal 11 2 2 2 13 2 2 2" xfId="48601" xr:uid="{0ACE986E-87E3-4A02-9E79-8DC7AD4D7AC9}"/>
    <cellStyle name="Normal 11 2 2 2 13 2 2 3" xfId="34951" xr:uid="{8DD03B12-06B9-4951-9472-7C5649268E4E}"/>
    <cellStyle name="Normal 11 2 2 2 13 2 2 4" xfId="21388" xr:uid="{5FD7115F-6D4B-49CE-B1EB-448887C0392D}"/>
    <cellStyle name="Normal 11 2 2 2 13 2 3" xfId="48600" xr:uid="{9ED386E0-81E7-433B-A998-3CB5BD591F49}"/>
    <cellStyle name="Normal 11 2 2 2 13 2 4" xfId="34950" xr:uid="{DCA572DF-6720-4C45-924D-64011B73CAE6}"/>
    <cellStyle name="Normal 11 2 2 2 13 2 5" xfId="21387" xr:uid="{5A09C7E8-A5E6-4B9C-A312-2993E7861D93}"/>
    <cellStyle name="Normal 11 2 2 2 13 3" xfId="7468" xr:uid="{4202D654-B589-4673-9750-B2EC7CA7086C}"/>
    <cellStyle name="Normal 11 2 2 2 13 3 2" xfId="7469" xr:uid="{4B063829-5F5D-496B-8196-8CC3A56C4CA5}"/>
    <cellStyle name="Normal 11 2 2 2 13 3 2 2" xfId="48603" xr:uid="{0DE48A73-8CC3-436D-8415-03E1445727CD}"/>
    <cellStyle name="Normal 11 2 2 2 13 3 2 3" xfId="34953" xr:uid="{2F80DCD8-4DF2-4916-95BD-75B54101B9A9}"/>
    <cellStyle name="Normal 11 2 2 2 13 3 2 4" xfId="21390" xr:uid="{A5994C80-B245-4907-8014-1E50EE92055E}"/>
    <cellStyle name="Normal 11 2 2 2 13 3 3" xfId="48602" xr:uid="{CEFC6C03-7264-44C6-A93E-8F349E19B550}"/>
    <cellStyle name="Normal 11 2 2 2 13 3 4" xfId="34952" xr:uid="{A9BFE09A-6986-4FBD-8D44-5235D7DE66EA}"/>
    <cellStyle name="Normal 11 2 2 2 13 3 5" xfId="21389" xr:uid="{59E86C04-5D61-47DF-B2B1-44BA329B6E68}"/>
    <cellStyle name="Normal 11 2 2 2 13 4" xfId="7470" xr:uid="{1424C844-9628-4507-A04F-398334D4D69D}"/>
    <cellStyle name="Normal 11 2 2 2 13 4 2" xfId="48604" xr:uid="{E8FA3CED-BE92-4EA0-8758-EC3C6CD020F8}"/>
    <cellStyle name="Normal 11 2 2 2 13 4 3" xfId="34954" xr:uid="{77C8C895-E817-4869-A594-76F54C755D74}"/>
    <cellStyle name="Normal 11 2 2 2 13 4 4" xfId="21391" xr:uid="{24D589F0-CD59-4990-8B64-B9711C98A165}"/>
    <cellStyle name="Normal 11 2 2 2 13 5" xfId="48599" xr:uid="{3FD4670C-8FEB-4FB7-9EBD-42232FDF8A01}"/>
    <cellStyle name="Normal 11 2 2 2 13 6" xfId="34949" xr:uid="{EC0DFA2D-819B-4A48-854D-AFF1419C7559}"/>
    <cellStyle name="Normal 11 2 2 2 13 7" xfId="21386" xr:uid="{65E513E4-BAA4-408B-BA28-54259626ED24}"/>
    <cellStyle name="Normal 11 2 2 2 14" xfId="7471" xr:uid="{D0B33437-AE2E-4719-A0D8-637EB16DB0D9}"/>
    <cellStyle name="Normal 11 2 2 2 14 2" xfId="7472" xr:uid="{2FB9E22C-300C-4441-ADD8-DD49234C13AD}"/>
    <cellStyle name="Normal 11 2 2 2 14 2 2" xfId="48606" xr:uid="{05EB17C9-CDEA-4F87-9C98-F2C9FA235B1C}"/>
    <cellStyle name="Normal 11 2 2 2 14 2 3" xfId="34956" xr:uid="{C16F5C4F-9689-48C4-BB55-39F20B7F82B7}"/>
    <cellStyle name="Normal 11 2 2 2 14 2 4" xfId="21393" xr:uid="{AD9B33B8-23AE-48AE-808E-B58A18A7129B}"/>
    <cellStyle name="Normal 11 2 2 2 14 3" xfId="48605" xr:uid="{92F845E8-DDC5-4F4F-9256-4D62FF572F6F}"/>
    <cellStyle name="Normal 11 2 2 2 14 4" xfId="34955" xr:uid="{F9AD8229-E209-4F24-A293-D8AAD646397A}"/>
    <cellStyle name="Normal 11 2 2 2 14 5" xfId="21392" xr:uid="{D6A082D7-F4F0-48ED-AE95-265C37E9BC14}"/>
    <cellStyle name="Normal 11 2 2 2 15" xfId="7473" xr:uid="{A2A1D128-21CD-455C-85C7-50B9D6EA146B}"/>
    <cellStyle name="Normal 11 2 2 2 15 2" xfId="7474" xr:uid="{B34B2C38-422D-40E4-924F-AD79F753101C}"/>
    <cellStyle name="Normal 11 2 2 2 15 2 2" xfId="48608" xr:uid="{62341ACA-14A5-45B6-BB1A-209196067335}"/>
    <cellStyle name="Normal 11 2 2 2 15 2 3" xfId="34958" xr:uid="{C86DC7A3-F45D-4132-B44A-6B55F0135ACE}"/>
    <cellStyle name="Normal 11 2 2 2 15 2 4" xfId="21395" xr:uid="{C92F089D-68D5-4A56-8D0A-C0BBC9EC38BD}"/>
    <cellStyle name="Normal 11 2 2 2 15 3" xfId="48607" xr:uid="{BD145D7E-0041-4982-A35C-F270D4BFF9E8}"/>
    <cellStyle name="Normal 11 2 2 2 15 4" xfId="34957" xr:uid="{0CCD25A7-A7FC-4274-9B75-199A94E0FE88}"/>
    <cellStyle name="Normal 11 2 2 2 15 5" xfId="21394" xr:uid="{B10AA673-BEFF-48E1-B312-9D7AACE09844}"/>
    <cellStyle name="Normal 11 2 2 2 16" xfId="7475" xr:uid="{1AFE4435-1D14-4B90-8679-8796CED8F8C5}"/>
    <cellStyle name="Normal 11 2 2 2 16 2" xfId="48609" xr:uid="{AC4303B1-CF70-4E31-BB48-2B84FD6BAF03}"/>
    <cellStyle name="Normal 11 2 2 2 16 3" xfId="34959" xr:uid="{347A6429-EF4D-485C-800B-72DF3E4BDA93}"/>
    <cellStyle name="Normal 11 2 2 2 16 4" xfId="21396" xr:uid="{05E5CAE6-9E14-4C8F-B315-B278282E7775}"/>
    <cellStyle name="Normal 11 2 2 2 17" xfId="48580" xr:uid="{A408CC5C-97A0-4A23-A57D-DD8EDE3D31A4}"/>
    <cellStyle name="Normal 11 2 2 2 18" xfId="34930" xr:uid="{ECD4E736-BA73-4A8F-9FE6-365C0135F447}"/>
    <cellStyle name="Normal 11 2 2 2 19" xfId="21367" xr:uid="{CA9F7AE2-36D1-4A4D-AD6B-EDC40DABFC8B}"/>
    <cellStyle name="Normal 11 2 2 2 2" xfId="7476" xr:uid="{02F28B0A-4E70-4086-9A09-35FF5760A586}"/>
    <cellStyle name="Normal 11 2 2 2 2 10" xfId="34960" xr:uid="{C110A0C6-2FA0-4BE3-BADE-7571DC965BD1}"/>
    <cellStyle name="Normal 11 2 2 2 2 11" xfId="21397" xr:uid="{C2728985-6A98-41B4-B9F4-9FE3366BBA0A}"/>
    <cellStyle name="Normal 11 2 2 2 2 2" xfId="7477" xr:uid="{5D5E684A-7D5D-47FB-B9DA-DE065B9E25A1}"/>
    <cellStyle name="Normal 11 2 2 2 2 2 2" xfId="7478" xr:uid="{776298E5-4802-4B32-AA50-269E06E95BA8}"/>
    <cellStyle name="Normal 11 2 2 2 2 2 2 2" xfId="7479" xr:uid="{5450D724-624D-428F-9E3E-13B2D9AC7C1A}"/>
    <cellStyle name="Normal 11 2 2 2 2 2 2 2 2" xfId="7480" xr:uid="{FBEFE4CC-29B6-4431-8EA8-14FBABD828BF}"/>
    <cellStyle name="Normal 11 2 2 2 2 2 2 2 2 2" xfId="48614" xr:uid="{2BA847D0-E36F-470C-88DE-5EB2788D54D3}"/>
    <cellStyle name="Normal 11 2 2 2 2 2 2 2 2 3" xfId="34964" xr:uid="{65F671D2-1489-4D44-93E6-C9054AC6B790}"/>
    <cellStyle name="Normal 11 2 2 2 2 2 2 2 2 4" xfId="21401" xr:uid="{29DAB402-E6D2-4FFC-B891-E0633A14E34E}"/>
    <cellStyle name="Normal 11 2 2 2 2 2 2 2 3" xfId="48613" xr:uid="{7BE8C9F4-D7F0-4F46-BB88-F6594D810D34}"/>
    <cellStyle name="Normal 11 2 2 2 2 2 2 2 4" xfId="34963" xr:uid="{E1BD3899-47FC-4E76-8503-9278188FF174}"/>
    <cellStyle name="Normal 11 2 2 2 2 2 2 2 5" xfId="21400" xr:uid="{537A94C3-5934-46CA-A5C6-3BDDF5FF5ED3}"/>
    <cellStyle name="Normal 11 2 2 2 2 2 2 3" xfId="7481" xr:uid="{5C272B1F-3A03-4760-8A2E-BAF66B41FAA9}"/>
    <cellStyle name="Normal 11 2 2 2 2 2 2 3 2" xfId="7482" xr:uid="{02461A71-86BF-40DB-A1D3-86F7AC97F87A}"/>
    <cellStyle name="Normal 11 2 2 2 2 2 2 3 2 2" xfId="48616" xr:uid="{4181879B-B9DB-4475-B103-AC579789D25D}"/>
    <cellStyle name="Normal 11 2 2 2 2 2 2 3 2 3" xfId="34966" xr:uid="{EBD0D948-5D9F-4C09-989F-B9ADC6259DB2}"/>
    <cellStyle name="Normal 11 2 2 2 2 2 2 3 2 4" xfId="21403" xr:uid="{C8D2C8A3-1133-49AC-9684-A2AA0A6574B7}"/>
    <cellStyle name="Normal 11 2 2 2 2 2 2 3 3" xfId="48615" xr:uid="{38E0E877-1B8D-4E5B-8FEA-DC2922BFF11A}"/>
    <cellStyle name="Normal 11 2 2 2 2 2 2 3 4" xfId="34965" xr:uid="{EE670732-46AF-4ED2-8271-7EDB8323102A}"/>
    <cellStyle name="Normal 11 2 2 2 2 2 2 3 5" xfId="21402" xr:uid="{78CD4498-E122-4EDC-B437-CB52BBD067F7}"/>
    <cellStyle name="Normal 11 2 2 2 2 2 2 4" xfId="7483" xr:uid="{2EB4D006-47AE-41F8-9EE2-CCDD5CE93E6C}"/>
    <cellStyle name="Normal 11 2 2 2 2 2 2 4 2" xfId="48617" xr:uid="{34A29179-D5F2-4E4C-8295-492B1B3B2024}"/>
    <cellStyle name="Normal 11 2 2 2 2 2 2 4 3" xfId="34967" xr:uid="{EC0BB0C5-6701-4447-A8CE-1D190716FFD8}"/>
    <cellStyle name="Normal 11 2 2 2 2 2 2 4 4" xfId="21404" xr:uid="{621B6613-5058-440C-932F-76CFAA63C237}"/>
    <cellStyle name="Normal 11 2 2 2 2 2 2 5" xfId="48612" xr:uid="{DEA32EE2-4185-40D8-A96F-C626116E0132}"/>
    <cellStyle name="Normal 11 2 2 2 2 2 2 6" xfId="34962" xr:uid="{C9FFC5AE-9534-4C20-9F48-76FF20C66E75}"/>
    <cellStyle name="Normal 11 2 2 2 2 2 2 7" xfId="21399" xr:uid="{695E8FE2-FAFC-44A6-AF9A-302BB75463CC}"/>
    <cellStyle name="Normal 11 2 2 2 2 2 3" xfId="7484" xr:uid="{7D730164-196F-4F35-825C-74D02090D9C0}"/>
    <cellStyle name="Normal 11 2 2 2 2 2 3 2" xfId="7485" xr:uid="{B54F81A1-1DCE-47A8-A40F-56B3F1224920}"/>
    <cellStyle name="Normal 11 2 2 2 2 2 3 2 2" xfId="48619" xr:uid="{FAFF88DE-A1B2-4423-B725-18DF6709FB70}"/>
    <cellStyle name="Normal 11 2 2 2 2 2 3 2 3" xfId="34969" xr:uid="{EAC7D630-C18A-4A73-9C97-3A896317F6DD}"/>
    <cellStyle name="Normal 11 2 2 2 2 2 3 2 4" xfId="21406" xr:uid="{5BFCFACE-4A1E-433D-A4B1-F4B860DFF016}"/>
    <cellStyle name="Normal 11 2 2 2 2 2 3 3" xfId="48618" xr:uid="{C58B856F-D54C-45F8-84C4-7388533FC4F3}"/>
    <cellStyle name="Normal 11 2 2 2 2 2 3 4" xfId="34968" xr:uid="{232B0311-4A92-4C8B-94B3-12010C550DFC}"/>
    <cellStyle name="Normal 11 2 2 2 2 2 3 5" xfId="21405" xr:uid="{DC9131DF-CA6D-40AE-A2BD-E3F558CEAA1D}"/>
    <cellStyle name="Normal 11 2 2 2 2 2 4" xfId="7486" xr:uid="{CF1B6043-CA73-4B2A-B3DD-DB41E10FC940}"/>
    <cellStyle name="Normal 11 2 2 2 2 2 4 2" xfId="7487" xr:uid="{C7724594-87D8-49D2-A34E-AEE765CC1117}"/>
    <cellStyle name="Normal 11 2 2 2 2 2 4 2 2" xfId="48621" xr:uid="{A2A0DFE8-E78C-4C47-9AED-51AF89A25742}"/>
    <cellStyle name="Normal 11 2 2 2 2 2 4 2 3" xfId="34971" xr:uid="{E9B5D898-318E-48F0-B533-A0240FA9F269}"/>
    <cellStyle name="Normal 11 2 2 2 2 2 4 2 4" xfId="21408" xr:uid="{B4EAF8B9-D919-445C-B46A-894208137C38}"/>
    <cellStyle name="Normal 11 2 2 2 2 2 4 3" xfId="48620" xr:uid="{73994612-AAF4-49A1-A886-0C0034387E42}"/>
    <cellStyle name="Normal 11 2 2 2 2 2 4 4" xfId="34970" xr:uid="{794703A0-9756-481F-A924-645E2E4405FB}"/>
    <cellStyle name="Normal 11 2 2 2 2 2 4 5" xfId="21407" xr:uid="{673B6F7B-AB48-4714-8EC7-ED74E1E194D8}"/>
    <cellStyle name="Normal 11 2 2 2 2 2 5" xfId="7488" xr:uid="{582915E6-4A15-4CC0-A33F-53D803D0DF90}"/>
    <cellStyle name="Normal 11 2 2 2 2 2 5 2" xfId="48622" xr:uid="{77B275F2-9A4E-4F2B-ACC2-0A9740652512}"/>
    <cellStyle name="Normal 11 2 2 2 2 2 5 3" xfId="34972" xr:uid="{40F3E5C8-9A65-4F6F-B2E5-641BFB866EFF}"/>
    <cellStyle name="Normal 11 2 2 2 2 2 5 4" xfId="21409" xr:uid="{23EDD562-738D-45FE-8BE0-DDF05790600A}"/>
    <cellStyle name="Normal 11 2 2 2 2 2 6" xfId="48611" xr:uid="{BCEDBD6D-DE73-4B18-AC57-28567D03BB36}"/>
    <cellStyle name="Normal 11 2 2 2 2 2 7" xfId="34961" xr:uid="{B423A485-ED26-4CF1-8450-6C72F6023C1A}"/>
    <cellStyle name="Normal 11 2 2 2 2 2 8" xfId="21398" xr:uid="{29ACF442-1F61-434A-BBEE-FB54CEA8E3DF}"/>
    <cellStyle name="Normal 11 2 2 2 2 3" xfId="7489" xr:uid="{254F11B6-056D-45FF-A80C-5FFD5FF666DB}"/>
    <cellStyle name="Normal 11 2 2 2 2 3 2" xfId="7490" xr:uid="{A6C88626-AAE9-4504-A798-1EB1489EDA0B}"/>
    <cellStyle name="Normal 11 2 2 2 2 3 2 2" xfId="7491" xr:uid="{BC44CF55-D797-47F5-B716-0377AAE5346E}"/>
    <cellStyle name="Normal 11 2 2 2 2 3 2 2 2" xfId="48625" xr:uid="{FB89B182-15C3-433B-A97F-10EFBAC670A9}"/>
    <cellStyle name="Normal 11 2 2 2 2 3 2 2 3" xfId="34975" xr:uid="{B54538C6-07AB-4B5D-9B02-0C19B99764B6}"/>
    <cellStyle name="Normal 11 2 2 2 2 3 2 2 4" xfId="21412" xr:uid="{F6FBC086-75E6-498D-9AC8-53197BE63BF2}"/>
    <cellStyle name="Normal 11 2 2 2 2 3 2 3" xfId="48624" xr:uid="{2637F8E2-FF00-47EC-ACFE-CA36949F4431}"/>
    <cellStyle name="Normal 11 2 2 2 2 3 2 4" xfId="34974" xr:uid="{56D2BFC0-9095-4FA5-8B03-4BD6D7172641}"/>
    <cellStyle name="Normal 11 2 2 2 2 3 2 5" xfId="21411" xr:uid="{A7537D24-7893-4B79-A412-DC2E84E0C8D3}"/>
    <cellStyle name="Normal 11 2 2 2 2 3 3" xfId="7492" xr:uid="{3051DAF2-A4A5-4CD1-AF59-77C1B773EB09}"/>
    <cellStyle name="Normal 11 2 2 2 2 3 3 2" xfId="7493" xr:uid="{015AD01D-2E92-4395-9B3F-8C3D8D1CBB04}"/>
    <cellStyle name="Normal 11 2 2 2 2 3 3 2 2" xfId="48627" xr:uid="{7DEC60DD-22E3-4C62-93E4-671B57F0BF23}"/>
    <cellStyle name="Normal 11 2 2 2 2 3 3 2 3" xfId="34977" xr:uid="{65ECFCD0-7A61-4127-8B9A-2E63FF6D801B}"/>
    <cellStyle name="Normal 11 2 2 2 2 3 3 2 4" xfId="21414" xr:uid="{0D00B760-C996-48E3-B1AA-A3FA88AD71AC}"/>
    <cellStyle name="Normal 11 2 2 2 2 3 3 3" xfId="48626" xr:uid="{2587840A-388F-4255-BF6C-B7E83CD0EB28}"/>
    <cellStyle name="Normal 11 2 2 2 2 3 3 4" xfId="34976" xr:uid="{C4BD34D0-776E-4585-B160-F743AD198FE9}"/>
    <cellStyle name="Normal 11 2 2 2 2 3 3 5" xfId="21413" xr:uid="{2619510E-693B-4D35-91D1-EA681D67D17F}"/>
    <cellStyle name="Normal 11 2 2 2 2 3 4" xfId="7494" xr:uid="{EBA20478-679B-4443-9D4A-910636ADDFB1}"/>
    <cellStyle name="Normal 11 2 2 2 2 3 4 2" xfId="48628" xr:uid="{F13B581D-8DFD-40BC-A3DE-DBDE25C29C3E}"/>
    <cellStyle name="Normal 11 2 2 2 2 3 4 3" xfId="34978" xr:uid="{E408A621-2649-4B7C-8146-0241C71F8731}"/>
    <cellStyle name="Normal 11 2 2 2 2 3 4 4" xfId="21415" xr:uid="{DFCC4815-4144-4C63-96E4-5DF034D9C2A0}"/>
    <cellStyle name="Normal 11 2 2 2 2 3 5" xfId="48623" xr:uid="{2B0D1165-4E99-470F-A0CE-40708990A838}"/>
    <cellStyle name="Normal 11 2 2 2 2 3 6" xfId="34973" xr:uid="{A5C71E72-A4F4-403C-AEC9-7C0DB86401F0}"/>
    <cellStyle name="Normal 11 2 2 2 2 3 7" xfId="21410" xr:uid="{1DAC1922-0AE9-4B3A-99FA-A5FD9A698BE2}"/>
    <cellStyle name="Normal 11 2 2 2 2 4" xfId="7495" xr:uid="{1807F9A1-0993-4ADD-AC25-7D6DC534BE0C}"/>
    <cellStyle name="Normal 11 2 2 2 2 4 2" xfId="7496" xr:uid="{FFDDCC65-A6F9-4072-A19E-51846A52DF29}"/>
    <cellStyle name="Normal 11 2 2 2 2 4 2 2" xfId="7497" xr:uid="{C7A9CFF4-90F7-48ED-8A2A-C93DEBFFBE7B}"/>
    <cellStyle name="Normal 11 2 2 2 2 4 2 2 2" xfId="48631" xr:uid="{2462AA08-8FA2-4AE7-8157-F5B8DFA44319}"/>
    <cellStyle name="Normal 11 2 2 2 2 4 2 2 3" xfId="34981" xr:uid="{17C99B01-3C08-4E5A-88C8-6A66CB7911D0}"/>
    <cellStyle name="Normal 11 2 2 2 2 4 2 2 4" xfId="21418" xr:uid="{65549677-3F1A-4A4F-A83B-0E287B0B6DFF}"/>
    <cellStyle name="Normal 11 2 2 2 2 4 2 3" xfId="48630" xr:uid="{98591788-0878-4923-AD3C-E55B76027C4E}"/>
    <cellStyle name="Normal 11 2 2 2 2 4 2 4" xfId="34980" xr:uid="{05236455-E6A9-4587-8E26-E9B8617B83E1}"/>
    <cellStyle name="Normal 11 2 2 2 2 4 2 5" xfId="21417" xr:uid="{91D67714-8EA8-499A-97B9-F74C7EC62231}"/>
    <cellStyle name="Normal 11 2 2 2 2 4 3" xfId="7498" xr:uid="{AD5BBF65-5823-4DF6-943F-0FE7C54AF22F}"/>
    <cellStyle name="Normal 11 2 2 2 2 4 3 2" xfId="7499" xr:uid="{52ED1B29-39BD-447F-A183-466F4F68D5FA}"/>
    <cellStyle name="Normal 11 2 2 2 2 4 3 2 2" xfId="48633" xr:uid="{C4544D4B-CC97-42EE-AC11-CF65ECD3958D}"/>
    <cellStyle name="Normal 11 2 2 2 2 4 3 2 3" xfId="34983" xr:uid="{737F9A79-C37E-4338-9C65-7C00FF34405D}"/>
    <cellStyle name="Normal 11 2 2 2 2 4 3 2 4" xfId="21420" xr:uid="{AB09F368-6F7A-4EB9-AD73-8CBAA94AF325}"/>
    <cellStyle name="Normal 11 2 2 2 2 4 3 3" xfId="48632" xr:uid="{D2558C3E-079D-495C-AF0E-751A6CC51CDA}"/>
    <cellStyle name="Normal 11 2 2 2 2 4 3 4" xfId="34982" xr:uid="{11834D67-2645-44A8-A304-0A4E6BD4D8DE}"/>
    <cellStyle name="Normal 11 2 2 2 2 4 3 5" xfId="21419" xr:uid="{9D103C8E-12F8-4636-BB0F-0695260039CE}"/>
    <cellStyle name="Normal 11 2 2 2 2 4 4" xfId="7500" xr:uid="{154E688E-5450-4E61-AF01-81DBC7809F2D}"/>
    <cellStyle name="Normal 11 2 2 2 2 4 4 2" xfId="48634" xr:uid="{53BDA41F-9F59-4AD0-A0F0-B2AD0322CA3E}"/>
    <cellStyle name="Normal 11 2 2 2 2 4 4 3" xfId="34984" xr:uid="{198CAF53-551B-4C5F-BD42-13FBA45EEFC8}"/>
    <cellStyle name="Normal 11 2 2 2 2 4 4 4" xfId="21421" xr:uid="{574FCD9C-974D-43AD-AEFD-D6415829CFE3}"/>
    <cellStyle name="Normal 11 2 2 2 2 4 5" xfId="48629" xr:uid="{837AFAFB-E296-43A1-8D20-9DACFF425CA6}"/>
    <cellStyle name="Normal 11 2 2 2 2 4 6" xfId="34979" xr:uid="{FA83AE1B-2E13-4504-91F9-0F47E711B97A}"/>
    <cellStyle name="Normal 11 2 2 2 2 4 7" xfId="21416" xr:uid="{6BB09360-254F-4A18-AF04-5E90FD2149B7}"/>
    <cellStyle name="Normal 11 2 2 2 2 5" xfId="7501" xr:uid="{A143A00C-D021-4E45-8F20-F3154B121226}"/>
    <cellStyle name="Normal 11 2 2 2 2 5 2" xfId="7502" xr:uid="{B2C8B032-CE54-4729-9F3F-CD4499026769}"/>
    <cellStyle name="Normal 11 2 2 2 2 5 2 2" xfId="7503" xr:uid="{B81FD805-D290-46DE-BF8A-DED6ECA62C44}"/>
    <cellStyle name="Normal 11 2 2 2 2 5 2 2 2" xfId="48637" xr:uid="{0EEF98BD-4439-4176-8AC4-B1709728070C}"/>
    <cellStyle name="Normal 11 2 2 2 2 5 2 2 3" xfId="34987" xr:uid="{EC2E74C0-5EE2-402E-B31E-5DDC931D95EB}"/>
    <cellStyle name="Normal 11 2 2 2 2 5 2 2 4" xfId="21424" xr:uid="{F62C0635-F78C-42CB-B5E5-3F343080C910}"/>
    <cellStyle name="Normal 11 2 2 2 2 5 2 3" xfId="48636" xr:uid="{0FAA1DD3-4384-4EDD-A702-974DBC8F26BA}"/>
    <cellStyle name="Normal 11 2 2 2 2 5 2 4" xfId="34986" xr:uid="{BF11B436-7F12-4755-A478-ABC8960385EB}"/>
    <cellStyle name="Normal 11 2 2 2 2 5 2 5" xfId="21423" xr:uid="{F08F6C7C-C525-4A99-AAB9-1B7C92BF36F5}"/>
    <cellStyle name="Normal 11 2 2 2 2 5 3" xfId="7504" xr:uid="{5365B206-8E35-4A07-AF7A-938C24A78185}"/>
    <cellStyle name="Normal 11 2 2 2 2 5 3 2" xfId="7505" xr:uid="{B861BDDA-1DFA-4C1E-B9DD-65DDAF1E76E7}"/>
    <cellStyle name="Normal 11 2 2 2 2 5 3 2 2" xfId="48639" xr:uid="{5E1A1DAE-97A9-44D9-8DEB-4074522692A6}"/>
    <cellStyle name="Normal 11 2 2 2 2 5 3 2 3" xfId="34989" xr:uid="{D5D560A4-50F6-491C-86C6-334D5B6B626B}"/>
    <cellStyle name="Normal 11 2 2 2 2 5 3 2 4" xfId="21426" xr:uid="{7C89F2AF-3351-400C-8442-847F54B6176F}"/>
    <cellStyle name="Normal 11 2 2 2 2 5 3 3" xfId="48638" xr:uid="{66C919FA-1986-47C2-BAE0-180DBEDB013F}"/>
    <cellStyle name="Normal 11 2 2 2 2 5 3 4" xfId="34988" xr:uid="{AD6651FF-4C6C-414D-8CA1-6DBD964B77C5}"/>
    <cellStyle name="Normal 11 2 2 2 2 5 3 5" xfId="21425" xr:uid="{98E3912D-2BB3-4C5F-AE05-CE8505EA91AE}"/>
    <cellStyle name="Normal 11 2 2 2 2 5 4" xfId="7506" xr:uid="{EBF6C9F9-1919-4C13-B40E-BB4FBD827767}"/>
    <cellStyle name="Normal 11 2 2 2 2 5 4 2" xfId="48640" xr:uid="{20AF63E2-829F-4D47-A01D-B1383C5BBD71}"/>
    <cellStyle name="Normal 11 2 2 2 2 5 4 3" xfId="34990" xr:uid="{7A613993-99EF-4FEB-9B8D-78365A2F53F9}"/>
    <cellStyle name="Normal 11 2 2 2 2 5 4 4" xfId="21427" xr:uid="{E9E227C5-8BA7-497E-B206-BE837089915A}"/>
    <cellStyle name="Normal 11 2 2 2 2 5 5" xfId="48635" xr:uid="{73CD0FAE-A3CD-42AC-BD53-030235A7DE34}"/>
    <cellStyle name="Normal 11 2 2 2 2 5 6" xfId="34985" xr:uid="{5F54B995-86D1-454F-90A2-772E839E0B4E}"/>
    <cellStyle name="Normal 11 2 2 2 2 5 7" xfId="21422" xr:uid="{1CCA2808-67BB-480C-BD0E-7E54E5930C5A}"/>
    <cellStyle name="Normal 11 2 2 2 2 6" xfId="7507" xr:uid="{7B7B600D-890B-4FF6-97D5-C81A84C4BB8B}"/>
    <cellStyle name="Normal 11 2 2 2 2 6 2" xfId="7508" xr:uid="{2DFF24DA-A608-40F8-BE32-F3FE93A098C7}"/>
    <cellStyle name="Normal 11 2 2 2 2 6 2 2" xfId="48642" xr:uid="{9125E2DC-CAEC-4C4A-9110-3C562A273A53}"/>
    <cellStyle name="Normal 11 2 2 2 2 6 2 3" xfId="34992" xr:uid="{6503121A-A724-48F3-9824-B2AB710214E7}"/>
    <cellStyle name="Normal 11 2 2 2 2 6 2 4" xfId="21429" xr:uid="{9F42D830-7593-4D6C-A75A-A23C0E036A74}"/>
    <cellStyle name="Normal 11 2 2 2 2 6 3" xfId="48641" xr:uid="{A0C16BD3-6D48-455B-99B0-BAC0D43FB40B}"/>
    <cellStyle name="Normal 11 2 2 2 2 6 4" xfId="34991" xr:uid="{8E957834-90B9-47FC-A380-F5B02BECBA4E}"/>
    <cellStyle name="Normal 11 2 2 2 2 6 5" xfId="21428" xr:uid="{06565F3B-3AC6-42B2-A7BD-F38DC7202BEB}"/>
    <cellStyle name="Normal 11 2 2 2 2 7" xfId="7509" xr:uid="{80C886AE-AE77-432B-8751-65EE4FF09048}"/>
    <cellStyle name="Normal 11 2 2 2 2 7 2" xfId="7510" xr:uid="{58CD5431-EE1C-4DB2-9C30-BF2784929245}"/>
    <cellStyle name="Normal 11 2 2 2 2 7 2 2" xfId="48644" xr:uid="{5FDFDBEE-0C4C-4AE5-A185-30AACA074736}"/>
    <cellStyle name="Normal 11 2 2 2 2 7 2 3" xfId="34994" xr:uid="{CEDB472F-0CAE-4765-B8F8-2AAA40D5BF71}"/>
    <cellStyle name="Normal 11 2 2 2 2 7 2 4" xfId="21431" xr:uid="{86CAD38E-8D49-4562-A227-3C26415AD6C3}"/>
    <cellStyle name="Normal 11 2 2 2 2 7 3" xfId="48643" xr:uid="{33159E37-E3FF-4DF4-A4B3-2796B02D7806}"/>
    <cellStyle name="Normal 11 2 2 2 2 7 4" xfId="34993" xr:uid="{722A4877-09BD-48B7-9E2B-322C642D14A3}"/>
    <cellStyle name="Normal 11 2 2 2 2 7 5" xfId="21430" xr:uid="{B9834D03-9EF1-4A0D-B47C-92CA481EB4A5}"/>
    <cellStyle name="Normal 11 2 2 2 2 8" xfId="7511" xr:uid="{08394A6C-764A-4CCA-9D12-C7BC872E58C6}"/>
    <cellStyle name="Normal 11 2 2 2 2 8 2" xfId="48645" xr:uid="{AD6E1E0B-116C-47BD-8EFA-8F07B16664A8}"/>
    <cellStyle name="Normal 11 2 2 2 2 8 3" xfId="34995" xr:uid="{23F07415-2BED-4D48-A6FF-ABFD9E026631}"/>
    <cellStyle name="Normal 11 2 2 2 2 8 4" xfId="21432" xr:uid="{1FAD0BCF-F620-4C7B-B815-28C72FB599E2}"/>
    <cellStyle name="Normal 11 2 2 2 2 9" xfId="48610" xr:uid="{4D52FB09-259D-4A12-AA3F-7D468A26E12B}"/>
    <cellStyle name="Normal 11 2 2 2 3" xfId="7512" xr:uid="{41996D70-C1CA-4D6E-965B-2D095D49186B}"/>
    <cellStyle name="Normal 11 2 2 2 3 10" xfId="34996" xr:uid="{1DC70C9D-9F0E-4B0F-9A72-E32F49FC4B6D}"/>
    <cellStyle name="Normal 11 2 2 2 3 11" xfId="21433" xr:uid="{06F0A351-738B-4B03-B7F0-C985980DCAC9}"/>
    <cellStyle name="Normal 11 2 2 2 3 2" xfId="7513" xr:uid="{94B2D329-5240-491A-B6D8-90FC902EEBC3}"/>
    <cellStyle name="Normal 11 2 2 2 3 2 2" xfId="7514" xr:uid="{A1921EE2-97CF-409D-A3FC-3A65B886AA90}"/>
    <cellStyle name="Normal 11 2 2 2 3 2 2 2" xfId="7515" xr:uid="{FA58BAA3-A271-44F8-89E1-1CF93BEFBB61}"/>
    <cellStyle name="Normal 11 2 2 2 3 2 2 2 2" xfId="7516" xr:uid="{E1C74486-5236-42F2-9E77-14FAD3E48997}"/>
    <cellStyle name="Normal 11 2 2 2 3 2 2 2 2 2" xfId="48650" xr:uid="{78998554-9556-40BE-8DFF-616998570A1B}"/>
    <cellStyle name="Normal 11 2 2 2 3 2 2 2 2 3" xfId="35000" xr:uid="{62A1B825-FDE1-4C3C-9DD9-F3259196BAD4}"/>
    <cellStyle name="Normal 11 2 2 2 3 2 2 2 2 4" xfId="21437" xr:uid="{285DB7AF-0D20-45A3-BBB9-6E4B497BC3DF}"/>
    <cellStyle name="Normal 11 2 2 2 3 2 2 2 3" xfId="48649" xr:uid="{ECEE4704-D3B4-408C-919F-5AFA62F677CA}"/>
    <cellStyle name="Normal 11 2 2 2 3 2 2 2 4" xfId="34999" xr:uid="{FD8C872D-E665-4B7A-9A90-111E049A69DC}"/>
    <cellStyle name="Normal 11 2 2 2 3 2 2 2 5" xfId="21436" xr:uid="{0690CD44-BE55-432B-8B77-F29029D1E1B1}"/>
    <cellStyle name="Normal 11 2 2 2 3 2 2 3" xfId="7517" xr:uid="{EFA452D3-C457-4113-904B-EF9397E4816B}"/>
    <cellStyle name="Normal 11 2 2 2 3 2 2 3 2" xfId="7518" xr:uid="{281C27EF-37AA-4B6D-BDE1-DC76672ABDEF}"/>
    <cellStyle name="Normal 11 2 2 2 3 2 2 3 2 2" xfId="48652" xr:uid="{86FE68DC-8915-48D3-A1C4-F09CA948A14E}"/>
    <cellStyle name="Normal 11 2 2 2 3 2 2 3 2 3" xfId="35002" xr:uid="{856A8A28-AB11-4022-98A3-5911BA24D389}"/>
    <cellStyle name="Normal 11 2 2 2 3 2 2 3 2 4" xfId="21439" xr:uid="{66301E22-B082-4296-8C3F-264219DEBE2A}"/>
    <cellStyle name="Normal 11 2 2 2 3 2 2 3 3" xfId="48651" xr:uid="{0297B3D8-2BC7-46A7-AE27-CC299C862248}"/>
    <cellStyle name="Normal 11 2 2 2 3 2 2 3 4" xfId="35001" xr:uid="{DF6506E0-5284-4909-9BC7-024EAD380C9E}"/>
    <cellStyle name="Normal 11 2 2 2 3 2 2 3 5" xfId="21438" xr:uid="{D16A77DC-2A28-4347-B293-3762593E6C32}"/>
    <cellStyle name="Normal 11 2 2 2 3 2 2 4" xfId="7519" xr:uid="{A3086D32-8C65-4707-AD6F-06EA06A8D703}"/>
    <cellStyle name="Normal 11 2 2 2 3 2 2 4 2" xfId="48653" xr:uid="{3A361127-BC7A-4CA5-B793-B253D81F91E0}"/>
    <cellStyle name="Normal 11 2 2 2 3 2 2 4 3" xfId="35003" xr:uid="{94C9CC79-F54E-4590-B503-0952F88AEA46}"/>
    <cellStyle name="Normal 11 2 2 2 3 2 2 4 4" xfId="21440" xr:uid="{453E6544-CBFF-4E30-9795-A7CD6297CA10}"/>
    <cellStyle name="Normal 11 2 2 2 3 2 2 5" xfId="48648" xr:uid="{12C28BBC-04CF-4F7F-9C67-3BC015533EEA}"/>
    <cellStyle name="Normal 11 2 2 2 3 2 2 6" xfId="34998" xr:uid="{3F67D56D-7A9E-474D-9CA2-DF343E4E4B84}"/>
    <cellStyle name="Normal 11 2 2 2 3 2 2 7" xfId="21435" xr:uid="{FC7F4EDC-AC91-4D5E-8DE5-60D8B0B7246B}"/>
    <cellStyle name="Normal 11 2 2 2 3 2 3" xfId="7520" xr:uid="{F9EC332B-ED18-4991-BA64-DF0D51382BCF}"/>
    <cellStyle name="Normal 11 2 2 2 3 2 3 2" xfId="7521" xr:uid="{755BE9DC-033E-42FE-B68B-B27120C48189}"/>
    <cellStyle name="Normal 11 2 2 2 3 2 3 2 2" xfId="48655" xr:uid="{0DDFDBA1-FAA6-4E36-8459-D058A2D20577}"/>
    <cellStyle name="Normal 11 2 2 2 3 2 3 2 3" xfId="35005" xr:uid="{78448F8E-C24A-4405-AAB3-4763AEE12A03}"/>
    <cellStyle name="Normal 11 2 2 2 3 2 3 2 4" xfId="21442" xr:uid="{7C49E65E-1433-4F59-871E-DE535455DC6C}"/>
    <cellStyle name="Normal 11 2 2 2 3 2 3 3" xfId="48654" xr:uid="{3A3D2F6B-5FF7-4C01-9834-813E7683A246}"/>
    <cellStyle name="Normal 11 2 2 2 3 2 3 4" xfId="35004" xr:uid="{CDE54F08-AA89-4607-8266-4F536DE97731}"/>
    <cellStyle name="Normal 11 2 2 2 3 2 3 5" xfId="21441" xr:uid="{E80F6FDF-0A16-4492-848E-D8D190924066}"/>
    <cellStyle name="Normal 11 2 2 2 3 2 4" xfId="7522" xr:uid="{BA93FF3C-FDA3-4D34-A257-9461302A71DC}"/>
    <cellStyle name="Normal 11 2 2 2 3 2 4 2" xfId="7523" xr:uid="{1CCFB600-B4CA-48D1-A2FA-8862BDB30383}"/>
    <cellStyle name="Normal 11 2 2 2 3 2 4 2 2" xfId="48657" xr:uid="{73D6775B-262C-4ABE-8D65-15043BC684AE}"/>
    <cellStyle name="Normal 11 2 2 2 3 2 4 2 3" xfId="35007" xr:uid="{9F90DC34-1227-486B-8C84-ACA1DF8394C9}"/>
    <cellStyle name="Normal 11 2 2 2 3 2 4 2 4" xfId="21444" xr:uid="{C9B05F96-975B-414D-9BFD-09575961DF34}"/>
    <cellStyle name="Normal 11 2 2 2 3 2 4 3" xfId="48656" xr:uid="{EBADCB0D-D850-4338-BDC5-83250E66E4AD}"/>
    <cellStyle name="Normal 11 2 2 2 3 2 4 4" xfId="35006" xr:uid="{988B196C-9D4B-4356-8DEA-DA2B41956BEF}"/>
    <cellStyle name="Normal 11 2 2 2 3 2 4 5" xfId="21443" xr:uid="{372165E8-8F9F-4EDA-B716-9F99A548AD94}"/>
    <cellStyle name="Normal 11 2 2 2 3 2 5" xfId="7524" xr:uid="{70BA6625-0CF5-4767-AF2F-8BA4D6342F86}"/>
    <cellStyle name="Normal 11 2 2 2 3 2 5 2" xfId="48658" xr:uid="{E05A4C4A-4109-4A46-B646-B9D6A9AC1740}"/>
    <cellStyle name="Normal 11 2 2 2 3 2 5 3" xfId="35008" xr:uid="{245E7494-E958-433E-A1CC-442A93046389}"/>
    <cellStyle name="Normal 11 2 2 2 3 2 5 4" xfId="21445" xr:uid="{E7ABBF8A-C681-4D39-BA23-B96722DA6E22}"/>
    <cellStyle name="Normal 11 2 2 2 3 2 6" xfId="48647" xr:uid="{44245D70-A672-43DC-81C2-AAB918845BFA}"/>
    <cellStyle name="Normal 11 2 2 2 3 2 7" xfId="34997" xr:uid="{FE877BF6-B8D5-4601-97C3-FC74363E94B8}"/>
    <cellStyle name="Normal 11 2 2 2 3 2 8" xfId="21434" xr:uid="{AF923A45-7AB1-4EB8-9B87-EDD7036C1E7D}"/>
    <cellStyle name="Normal 11 2 2 2 3 3" xfId="7525" xr:uid="{39543175-6167-42A4-B820-AC4162C6C394}"/>
    <cellStyle name="Normal 11 2 2 2 3 3 2" xfId="7526" xr:uid="{579A782D-3465-44CD-89F8-45C98389DCD3}"/>
    <cellStyle name="Normal 11 2 2 2 3 3 2 2" xfId="7527" xr:uid="{4B4FF941-A205-4BFD-B105-A0DC77028E81}"/>
    <cellStyle name="Normal 11 2 2 2 3 3 2 2 2" xfId="48661" xr:uid="{B6A42B7B-1A0E-48DD-867C-91F98F30F363}"/>
    <cellStyle name="Normal 11 2 2 2 3 3 2 2 3" xfId="35011" xr:uid="{099D2BA4-2EB4-44F3-B920-90C257B10AE9}"/>
    <cellStyle name="Normal 11 2 2 2 3 3 2 2 4" xfId="21448" xr:uid="{4CDB7DF3-8B0E-4C4F-B7FB-FDE1B3899440}"/>
    <cellStyle name="Normal 11 2 2 2 3 3 2 3" xfId="48660" xr:uid="{CD090C00-D23B-48E9-A47F-FA25AC4544AA}"/>
    <cellStyle name="Normal 11 2 2 2 3 3 2 4" xfId="35010" xr:uid="{2251FF37-3FCE-4048-BA8D-727A9EA0CF47}"/>
    <cellStyle name="Normal 11 2 2 2 3 3 2 5" xfId="21447" xr:uid="{1CAF9705-7A21-497C-A835-DE425E3930E0}"/>
    <cellStyle name="Normal 11 2 2 2 3 3 3" xfId="7528" xr:uid="{8CD9701E-EB2A-4E77-A66E-BCC11255CDC9}"/>
    <cellStyle name="Normal 11 2 2 2 3 3 3 2" xfId="7529" xr:uid="{8BED7CAC-2F06-48C6-A603-147B77E0E611}"/>
    <cellStyle name="Normal 11 2 2 2 3 3 3 2 2" xfId="48663" xr:uid="{AEFC9DEF-7E12-422B-B075-B1907133BDDA}"/>
    <cellStyle name="Normal 11 2 2 2 3 3 3 2 3" xfId="35013" xr:uid="{61A9C6F4-81A7-4531-9D15-D281F4BF5FF2}"/>
    <cellStyle name="Normal 11 2 2 2 3 3 3 2 4" xfId="21450" xr:uid="{3B9D730D-1493-474D-93D3-0C3ED8FBDD34}"/>
    <cellStyle name="Normal 11 2 2 2 3 3 3 3" xfId="48662" xr:uid="{372AED46-E33D-4B98-9625-577988261743}"/>
    <cellStyle name="Normal 11 2 2 2 3 3 3 4" xfId="35012" xr:uid="{4ADBDDA3-5B90-408C-AF3C-48355A599A5F}"/>
    <cellStyle name="Normal 11 2 2 2 3 3 3 5" xfId="21449" xr:uid="{2E376F35-173D-429C-9393-06806216BE20}"/>
    <cellStyle name="Normal 11 2 2 2 3 3 4" xfId="7530" xr:uid="{450342B5-9053-449C-B7F1-C84D343D3BFB}"/>
    <cellStyle name="Normal 11 2 2 2 3 3 4 2" xfId="48664" xr:uid="{1F17E153-A1A7-4E68-B93C-AA2783E5A1E5}"/>
    <cellStyle name="Normal 11 2 2 2 3 3 4 3" xfId="35014" xr:uid="{FDD2E8F5-50D8-42C2-8D36-29929254DD11}"/>
    <cellStyle name="Normal 11 2 2 2 3 3 4 4" xfId="21451" xr:uid="{9D80A2C1-2081-4517-B510-CF92483D42B3}"/>
    <cellStyle name="Normal 11 2 2 2 3 3 5" xfId="48659" xr:uid="{D7A8CC7E-AC64-4F44-8C10-69CEE1CA159B}"/>
    <cellStyle name="Normal 11 2 2 2 3 3 6" xfId="35009" xr:uid="{042F6237-C6F2-4184-91C0-817AF57734A6}"/>
    <cellStyle name="Normal 11 2 2 2 3 3 7" xfId="21446" xr:uid="{400EF6A6-F037-4218-9DBF-1F138A1E4E6F}"/>
    <cellStyle name="Normal 11 2 2 2 3 4" xfId="7531" xr:uid="{6F316419-C186-4C1E-81DB-5CBA9100D81E}"/>
    <cellStyle name="Normal 11 2 2 2 3 4 2" xfId="7532" xr:uid="{1F78EE84-01BD-4A01-A64A-30115DC5B5AC}"/>
    <cellStyle name="Normal 11 2 2 2 3 4 2 2" xfId="7533" xr:uid="{F37F697A-31F8-45F4-9A67-3CA7A8E9E4A5}"/>
    <cellStyle name="Normal 11 2 2 2 3 4 2 2 2" xfId="48667" xr:uid="{665FC4DE-8A3D-4207-9159-274EB9689B92}"/>
    <cellStyle name="Normal 11 2 2 2 3 4 2 2 3" xfId="35017" xr:uid="{89D80EE5-82D1-407D-9128-2509434E48A7}"/>
    <cellStyle name="Normal 11 2 2 2 3 4 2 2 4" xfId="21454" xr:uid="{B6314F73-CBBE-4B19-9117-772182515028}"/>
    <cellStyle name="Normal 11 2 2 2 3 4 2 3" xfId="48666" xr:uid="{35AB1000-FCF5-49D1-A946-3BA24BCD9458}"/>
    <cellStyle name="Normal 11 2 2 2 3 4 2 4" xfId="35016" xr:uid="{556A201B-8AE7-4E44-BBAF-6A611A9A1744}"/>
    <cellStyle name="Normal 11 2 2 2 3 4 2 5" xfId="21453" xr:uid="{D7FC1080-DC7A-4E99-84A5-7C680E2C9AAC}"/>
    <cellStyle name="Normal 11 2 2 2 3 4 3" xfId="7534" xr:uid="{3B030FFD-F90E-48C4-8CAE-42D5E9926386}"/>
    <cellStyle name="Normal 11 2 2 2 3 4 3 2" xfId="7535" xr:uid="{6B4C0CA9-B836-4B79-BCC5-1B4B418EF24F}"/>
    <cellStyle name="Normal 11 2 2 2 3 4 3 2 2" xfId="48669" xr:uid="{6C271498-7302-4D22-BB91-D62F8856C0E4}"/>
    <cellStyle name="Normal 11 2 2 2 3 4 3 2 3" xfId="35019" xr:uid="{19CE4D23-EEA2-446F-AF72-12677E0DD347}"/>
    <cellStyle name="Normal 11 2 2 2 3 4 3 2 4" xfId="21456" xr:uid="{7E2549A4-218A-4F47-9B89-29B123AB923E}"/>
    <cellStyle name="Normal 11 2 2 2 3 4 3 3" xfId="48668" xr:uid="{79315A34-575F-403F-B5BC-4D1FCB279D24}"/>
    <cellStyle name="Normal 11 2 2 2 3 4 3 4" xfId="35018" xr:uid="{4BB32DA0-7D15-4F69-867C-7B5FBF7D983D}"/>
    <cellStyle name="Normal 11 2 2 2 3 4 3 5" xfId="21455" xr:uid="{E80AD41B-1723-42A6-BD87-A32BDEB5332B}"/>
    <cellStyle name="Normal 11 2 2 2 3 4 4" xfId="7536" xr:uid="{C99B68F0-4236-4988-AD31-E6B85F81BAAE}"/>
    <cellStyle name="Normal 11 2 2 2 3 4 4 2" xfId="48670" xr:uid="{4B79355A-A7E2-440F-B438-7F382DB9416F}"/>
    <cellStyle name="Normal 11 2 2 2 3 4 4 3" xfId="35020" xr:uid="{66D6A096-68B5-4537-8507-16D94DB41E5B}"/>
    <cellStyle name="Normal 11 2 2 2 3 4 4 4" xfId="21457" xr:uid="{68F393A4-A934-447B-9C7A-57D31EEEAE4C}"/>
    <cellStyle name="Normal 11 2 2 2 3 4 5" xfId="48665" xr:uid="{EA598641-52EB-4C65-AA6A-E218E5322EED}"/>
    <cellStyle name="Normal 11 2 2 2 3 4 6" xfId="35015" xr:uid="{28D140CA-809B-46BC-84AE-DEEE98FA6720}"/>
    <cellStyle name="Normal 11 2 2 2 3 4 7" xfId="21452" xr:uid="{FB9AFC8C-0DA4-44C1-8640-764CE6DE148F}"/>
    <cellStyle name="Normal 11 2 2 2 3 5" xfId="7537" xr:uid="{5C1F75CA-A3CA-4998-81D8-C38677080B95}"/>
    <cellStyle name="Normal 11 2 2 2 3 5 2" xfId="7538" xr:uid="{C05D9625-6B98-4C16-B31E-3175AB8413A0}"/>
    <cellStyle name="Normal 11 2 2 2 3 5 2 2" xfId="7539" xr:uid="{ECFB4A54-B0EA-4396-A7F9-416058A9CA89}"/>
    <cellStyle name="Normal 11 2 2 2 3 5 2 2 2" xfId="48673" xr:uid="{231448F0-95F9-48CF-9A82-9AC520B4EAB2}"/>
    <cellStyle name="Normal 11 2 2 2 3 5 2 2 3" xfId="35023" xr:uid="{679434CB-A320-4A7D-856A-2B7312F246FC}"/>
    <cellStyle name="Normal 11 2 2 2 3 5 2 2 4" xfId="21460" xr:uid="{B4259661-4724-44B3-B888-95B52CEEF97E}"/>
    <cellStyle name="Normal 11 2 2 2 3 5 2 3" xfId="48672" xr:uid="{1C0A095B-5550-4CE2-9E00-B530775028C0}"/>
    <cellStyle name="Normal 11 2 2 2 3 5 2 4" xfId="35022" xr:uid="{17C8BD94-7722-4455-BD86-B616ED87EE6F}"/>
    <cellStyle name="Normal 11 2 2 2 3 5 2 5" xfId="21459" xr:uid="{6A2BE09C-7366-4DAB-A946-0248F17EA4E7}"/>
    <cellStyle name="Normal 11 2 2 2 3 5 3" xfId="7540" xr:uid="{761A748F-E0E4-4788-BF15-A1B63E6157F8}"/>
    <cellStyle name="Normal 11 2 2 2 3 5 3 2" xfId="7541" xr:uid="{7F993BCB-D7CC-48F1-8451-5C6649C1343A}"/>
    <cellStyle name="Normal 11 2 2 2 3 5 3 2 2" xfId="48675" xr:uid="{55149AF7-80C1-4E17-A092-AA2EB1EC6FAB}"/>
    <cellStyle name="Normal 11 2 2 2 3 5 3 2 3" xfId="35025" xr:uid="{298ACDEC-1B9D-4174-8823-EFFE8958A982}"/>
    <cellStyle name="Normal 11 2 2 2 3 5 3 2 4" xfId="21462" xr:uid="{63370F35-C530-461A-B517-41F1B62A604E}"/>
    <cellStyle name="Normal 11 2 2 2 3 5 3 3" xfId="48674" xr:uid="{A9D6DE08-D16A-4073-B8C6-1778AFB7ABB7}"/>
    <cellStyle name="Normal 11 2 2 2 3 5 3 4" xfId="35024" xr:uid="{CF9C2F82-C80B-4A2C-8749-4E8A73EE286F}"/>
    <cellStyle name="Normal 11 2 2 2 3 5 3 5" xfId="21461" xr:uid="{04A6B43E-2851-4E9C-AF10-6EBC7162ED69}"/>
    <cellStyle name="Normal 11 2 2 2 3 5 4" xfId="7542" xr:uid="{113B8736-F5AC-47F6-B708-9A861D8A8F7F}"/>
    <cellStyle name="Normal 11 2 2 2 3 5 4 2" xfId="48676" xr:uid="{91771A5F-C452-4D58-9A40-44C96296B4A8}"/>
    <cellStyle name="Normal 11 2 2 2 3 5 4 3" xfId="35026" xr:uid="{FCEF2E8C-A6FA-4B5E-BE12-81C3F15F23BC}"/>
    <cellStyle name="Normal 11 2 2 2 3 5 4 4" xfId="21463" xr:uid="{01D7BB25-061E-421E-820A-B52D74D03582}"/>
    <cellStyle name="Normal 11 2 2 2 3 5 5" xfId="48671" xr:uid="{1058A4E5-CAC7-44A1-9A64-0E545126DBC9}"/>
    <cellStyle name="Normal 11 2 2 2 3 5 6" xfId="35021" xr:uid="{205B9CDB-989D-47D2-9D76-59E01B35C5FC}"/>
    <cellStyle name="Normal 11 2 2 2 3 5 7" xfId="21458" xr:uid="{1B4141E6-FDD7-4CE2-A148-18E6E3FF9297}"/>
    <cellStyle name="Normal 11 2 2 2 3 6" xfId="7543" xr:uid="{203E4A0D-7C33-4872-BB21-10A736B29C35}"/>
    <cellStyle name="Normal 11 2 2 2 3 6 2" xfId="7544" xr:uid="{CFE35535-2639-491C-AB11-0715E4CFC003}"/>
    <cellStyle name="Normal 11 2 2 2 3 6 2 2" xfId="48678" xr:uid="{B1C2C44B-3223-4AC6-A8DA-E9A0FDAB11E1}"/>
    <cellStyle name="Normal 11 2 2 2 3 6 2 3" xfId="35028" xr:uid="{9E03EA78-7EAF-4AC8-9C39-26E87711C68F}"/>
    <cellStyle name="Normal 11 2 2 2 3 6 2 4" xfId="21465" xr:uid="{84927E7D-7524-48DD-AF08-2C8B10FEB97C}"/>
    <cellStyle name="Normal 11 2 2 2 3 6 3" xfId="48677" xr:uid="{C410EC51-8836-44E9-97B6-0C02B3C56444}"/>
    <cellStyle name="Normal 11 2 2 2 3 6 4" xfId="35027" xr:uid="{EDFC3C5C-440A-4B66-B0C2-0AB8DB7AB207}"/>
    <cellStyle name="Normal 11 2 2 2 3 6 5" xfId="21464" xr:uid="{830FD860-4B81-491C-851A-6FD2C21CA32A}"/>
    <cellStyle name="Normal 11 2 2 2 3 7" xfId="7545" xr:uid="{897C6927-50D9-4CA8-AED2-A238B8E45758}"/>
    <cellStyle name="Normal 11 2 2 2 3 7 2" xfId="7546" xr:uid="{51ACFC8D-1365-48FB-B089-EA19743F11DF}"/>
    <cellStyle name="Normal 11 2 2 2 3 7 2 2" xfId="48680" xr:uid="{F4E8F84C-25E4-4B11-AE6B-297848B79B64}"/>
    <cellStyle name="Normal 11 2 2 2 3 7 2 3" xfId="35030" xr:uid="{CEF6574D-96F8-4423-AD29-E8E42CE98E4D}"/>
    <cellStyle name="Normal 11 2 2 2 3 7 2 4" xfId="21467" xr:uid="{B6C1A757-00FA-46BC-B982-1E040A7F478E}"/>
    <cellStyle name="Normal 11 2 2 2 3 7 3" xfId="48679" xr:uid="{D63E8FBF-8CFE-4077-B6D4-E9750F2F7E57}"/>
    <cellStyle name="Normal 11 2 2 2 3 7 4" xfId="35029" xr:uid="{35370C1D-769E-42DD-97AC-7F25FD01A3F8}"/>
    <cellStyle name="Normal 11 2 2 2 3 7 5" xfId="21466" xr:uid="{AC96B1E8-76DB-4C32-ADA6-829AE1E71C62}"/>
    <cellStyle name="Normal 11 2 2 2 3 8" xfId="7547" xr:uid="{8765E8F2-BA23-4A00-995D-8E2D86371674}"/>
    <cellStyle name="Normal 11 2 2 2 3 8 2" xfId="48681" xr:uid="{4340A008-D36E-4046-ACF9-C01EA9B2D16A}"/>
    <cellStyle name="Normal 11 2 2 2 3 8 3" xfId="35031" xr:uid="{184EAA0B-6D3C-4369-8947-DFC6894BEC82}"/>
    <cellStyle name="Normal 11 2 2 2 3 8 4" xfId="21468" xr:uid="{DE10CFFE-904C-4ADE-B5C7-BFA6EE10170D}"/>
    <cellStyle name="Normal 11 2 2 2 3 9" xfId="48646" xr:uid="{C134EA70-ECCE-4EDD-918F-DB5047CD7D45}"/>
    <cellStyle name="Normal 11 2 2 2 4" xfId="7548" xr:uid="{B7236E43-8A11-4545-AC6F-FA33109989F3}"/>
    <cellStyle name="Normal 11 2 2 2 4 10" xfId="35032" xr:uid="{07044AF8-D9D4-4C0E-AD8F-3ED8125583C5}"/>
    <cellStyle name="Normal 11 2 2 2 4 11" xfId="21469" xr:uid="{39B8BF7C-1D73-4FEB-B7B2-8E7A63C16936}"/>
    <cellStyle name="Normal 11 2 2 2 4 2" xfId="7549" xr:uid="{5688899D-C634-46F0-BD21-98DD7616F0D0}"/>
    <cellStyle name="Normal 11 2 2 2 4 2 2" xfId="7550" xr:uid="{275F164F-A07A-4637-9747-A1CEDD863C29}"/>
    <cellStyle name="Normal 11 2 2 2 4 2 2 2" xfId="7551" xr:uid="{1A317C75-3362-4E1D-80F1-2B97B9BAFEE2}"/>
    <cellStyle name="Normal 11 2 2 2 4 2 2 2 2" xfId="7552" xr:uid="{E3B7CF17-B9D4-4D84-B4E8-1E704A98615E}"/>
    <cellStyle name="Normal 11 2 2 2 4 2 2 2 2 2" xfId="48686" xr:uid="{1E193337-799A-4C43-A38C-5D858F76FCFE}"/>
    <cellStyle name="Normal 11 2 2 2 4 2 2 2 2 3" xfId="35036" xr:uid="{4D7C1A8E-13AC-4790-94CC-75CFBB015478}"/>
    <cellStyle name="Normal 11 2 2 2 4 2 2 2 2 4" xfId="21473" xr:uid="{D56BB8C7-9892-4335-B7CD-3A24198B5D9D}"/>
    <cellStyle name="Normal 11 2 2 2 4 2 2 2 3" xfId="48685" xr:uid="{A510ABB1-CF8A-4C16-B82C-6EAB8CDDD84D}"/>
    <cellStyle name="Normal 11 2 2 2 4 2 2 2 4" xfId="35035" xr:uid="{63992864-E8EA-4E11-BD80-BA90A9FB81AB}"/>
    <cellStyle name="Normal 11 2 2 2 4 2 2 2 5" xfId="21472" xr:uid="{980B5FAF-A017-44CA-83C3-5A8CD5AB0AC1}"/>
    <cellStyle name="Normal 11 2 2 2 4 2 2 3" xfId="7553" xr:uid="{BA2F0F13-893F-44F9-A5F8-E25A2A851D3F}"/>
    <cellStyle name="Normal 11 2 2 2 4 2 2 3 2" xfId="7554" xr:uid="{C5C0D140-306B-4DDA-B1C2-57D51926BAFA}"/>
    <cellStyle name="Normal 11 2 2 2 4 2 2 3 2 2" xfId="48688" xr:uid="{3B1393A0-C4D8-4A11-9840-823783BE62CB}"/>
    <cellStyle name="Normal 11 2 2 2 4 2 2 3 2 3" xfId="35038" xr:uid="{8FAFD3C1-94B9-49F6-930A-90426139CBA0}"/>
    <cellStyle name="Normal 11 2 2 2 4 2 2 3 2 4" xfId="21475" xr:uid="{5418F03C-B3EA-4749-8DFF-EB8CA24A943F}"/>
    <cellStyle name="Normal 11 2 2 2 4 2 2 3 3" xfId="48687" xr:uid="{C9D087FD-7C5F-48DD-92F8-27775D68F314}"/>
    <cellStyle name="Normal 11 2 2 2 4 2 2 3 4" xfId="35037" xr:uid="{9705B9AA-822E-4549-A225-EAC689FE2FED}"/>
    <cellStyle name="Normal 11 2 2 2 4 2 2 3 5" xfId="21474" xr:uid="{DF3652BE-39CB-423F-BDCB-DC12A156E98D}"/>
    <cellStyle name="Normal 11 2 2 2 4 2 2 4" xfId="7555" xr:uid="{5CAEC958-B6A9-4EE2-94E7-F82FB0EC70D0}"/>
    <cellStyle name="Normal 11 2 2 2 4 2 2 4 2" xfId="48689" xr:uid="{90ACFE7E-1E4E-485D-8F4C-7AFADA995B7D}"/>
    <cellStyle name="Normal 11 2 2 2 4 2 2 4 3" xfId="35039" xr:uid="{95613C52-DC67-4478-8C39-99CB5921B4E9}"/>
    <cellStyle name="Normal 11 2 2 2 4 2 2 4 4" xfId="21476" xr:uid="{C75525E9-F073-4DD6-B039-F382DC5661DF}"/>
    <cellStyle name="Normal 11 2 2 2 4 2 2 5" xfId="48684" xr:uid="{0742C2B9-208C-42C1-A73E-91832422C15E}"/>
    <cellStyle name="Normal 11 2 2 2 4 2 2 6" xfId="35034" xr:uid="{E1A99F3E-4796-4B4F-97B8-094385918029}"/>
    <cellStyle name="Normal 11 2 2 2 4 2 2 7" xfId="21471" xr:uid="{9B82719F-34E9-4964-8397-0B8028C5CA28}"/>
    <cellStyle name="Normal 11 2 2 2 4 2 3" xfId="7556" xr:uid="{095DF307-DB52-4C28-B684-AA941A74809F}"/>
    <cellStyle name="Normal 11 2 2 2 4 2 3 2" xfId="7557" xr:uid="{E65DB629-1AE6-4D11-B4D0-7EAA68AE2F24}"/>
    <cellStyle name="Normal 11 2 2 2 4 2 3 2 2" xfId="48691" xr:uid="{C40A297E-F308-4F87-8FDF-45BDAF72C162}"/>
    <cellStyle name="Normal 11 2 2 2 4 2 3 2 3" xfId="35041" xr:uid="{F6057024-9F76-421A-AB2A-5F2EB0ECD902}"/>
    <cellStyle name="Normal 11 2 2 2 4 2 3 2 4" xfId="21478" xr:uid="{BA65B940-FA97-4D36-AE1C-097B3569D91C}"/>
    <cellStyle name="Normal 11 2 2 2 4 2 3 3" xfId="48690" xr:uid="{23777148-8E5F-47AB-81BA-0E84F6C5FD25}"/>
    <cellStyle name="Normal 11 2 2 2 4 2 3 4" xfId="35040" xr:uid="{3A7BEDFA-D47D-45E4-AB12-103743BB72BD}"/>
    <cellStyle name="Normal 11 2 2 2 4 2 3 5" xfId="21477" xr:uid="{9CD1354E-288A-4433-8B39-A6D9577B307D}"/>
    <cellStyle name="Normal 11 2 2 2 4 2 4" xfId="7558" xr:uid="{F9723843-AE7B-46AE-BEB4-5EAD13ED743C}"/>
    <cellStyle name="Normal 11 2 2 2 4 2 4 2" xfId="7559" xr:uid="{BE0EA5DE-9831-4492-8DB3-6C9E6D73AEB0}"/>
    <cellStyle name="Normal 11 2 2 2 4 2 4 2 2" xfId="48693" xr:uid="{9D3E8E96-0498-4EF7-90B4-6FB07E6C023A}"/>
    <cellStyle name="Normal 11 2 2 2 4 2 4 2 3" xfId="35043" xr:uid="{EAC5A4EF-1D70-47ED-9708-6A1D7B711E92}"/>
    <cellStyle name="Normal 11 2 2 2 4 2 4 2 4" xfId="21480" xr:uid="{31E1A940-04FB-4FF8-AAAA-E0402679CA2A}"/>
    <cellStyle name="Normal 11 2 2 2 4 2 4 3" xfId="48692" xr:uid="{3C3577B9-0194-4D05-8BE3-8F6AC3D1E811}"/>
    <cellStyle name="Normal 11 2 2 2 4 2 4 4" xfId="35042" xr:uid="{E65B7D78-C20C-4E7A-AC08-838E81F61980}"/>
    <cellStyle name="Normal 11 2 2 2 4 2 4 5" xfId="21479" xr:uid="{1D4A1819-8A4A-4414-B0F8-EE41FA598EFD}"/>
    <cellStyle name="Normal 11 2 2 2 4 2 5" xfId="7560" xr:uid="{C5155A37-D81B-431B-BEA3-69A774E1070A}"/>
    <cellStyle name="Normal 11 2 2 2 4 2 5 2" xfId="48694" xr:uid="{6C96E902-72AB-4163-A707-3CB65AB0A64B}"/>
    <cellStyle name="Normal 11 2 2 2 4 2 5 3" xfId="35044" xr:uid="{9036B597-A8CA-4EAA-85D3-8EAF9028B8DD}"/>
    <cellStyle name="Normal 11 2 2 2 4 2 5 4" xfId="21481" xr:uid="{933987EF-55B7-4D15-8BE2-73FDADB794B4}"/>
    <cellStyle name="Normal 11 2 2 2 4 2 6" xfId="48683" xr:uid="{DE850F51-77A1-41A2-AEBB-CB00C1F008EA}"/>
    <cellStyle name="Normal 11 2 2 2 4 2 7" xfId="35033" xr:uid="{DF14203A-DE3A-4B93-885E-FCE34700AC79}"/>
    <cellStyle name="Normal 11 2 2 2 4 2 8" xfId="21470" xr:uid="{74642B32-1981-431B-B133-80387358DB5F}"/>
    <cellStyle name="Normal 11 2 2 2 4 3" xfId="7561" xr:uid="{97C4D6B6-9366-4788-A6A3-31EFA20CC49E}"/>
    <cellStyle name="Normal 11 2 2 2 4 3 2" xfId="7562" xr:uid="{F7F8999F-08DC-4372-8A24-59BE1BBAE138}"/>
    <cellStyle name="Normal 11 2 2 2 4 3 2 2" xfId="7563" xr:uid="{90DD46BF-325B-47C5-8875-C5541FD6663D}"/>
    <cellStyle name="Normal 11 2 2 2 4 3 2 2 2" xfId="48697" xr:uid="{8E267715-54B5-4F96-A4E7-CC994C86BDDD}"/>
    <cellStyle name="Normal 11 2 2 2 4 3 2 2 3" xfId="35047" xr:uid="{CE3CD0B6-A735-4FBF-B37B-8F6745C5C804}"/>
    <cellStyle name="Normal 11 2 2 2 4 3 2 2 4" xfId="21484" xr:uid="{B492E6DA-D1D5-422F-B659-38FCC120CD8D}"/>
    <cellStyle name="Normal 11 2 2 2 4 3 2 3" xfId="48696" xr:uid="{A75A7504-76E3-4322-8D92-DDA5865EF8DF}"/>
    <cellStyle name="Normal 11 2 2 2 4 3 2 4" xfId="35046" xr:uid="{DABCF703-F15E-4ED3-AD64-26B17692F48C}"/>
    <cellStyle name="Normal 11 2 2 2 4 3 2 5" xfId="21483" xr:uid="{080CADB0-2832-4A53-9A8F-71278DA59C37}"/>
    <cellStyle name="Normal 11 2 2 2 4 3 3" xfId="7564" xr:uid="{3A659A83-BF0D-4160-B1C4-333044D35684}"/>
    <cellStyle name="Normal 11 2 2 2 4 3 3 2" xfId="7565" xr:uid="{2ED48D9D-FAD1-4F2B-8C0B-7F3855EDAB9C}"/>
    <cellStyle name="Normal 11 2 2 2 4 3 3 2 2" xfId="48699" xr:uid="{B59F7CC7-EE3E-473E-A0FF-93C3AE092119}"/>
    <cellStyle name="Normal 11 2 2 2 4 3 3 2 3" xfId="35049" xr:uid="{5AA6C3AB-6E14-4459-9FD8-EF1BA6A363C4}"/>
    <cellStyle name="Normal 11 2 2 2 4 3 3 2 4" xfId="21486" xr:uid="{9EFA5390-CF9E-4B4A-8572-43C6826F61DE}"/>
    <cellStyle name="Normal 11 2 2 2 4 3 3 3" xfId="48698" xr:uid="{E5331555-751A-4D30-AC44-A99911D0DBB7}"/>
    <cellStyle name="Normal 11 2 2 2 4 3 3 4" xfId="35048" xr:uid="{874587DA-095B-4066-A96B-A44B00ED1463}"/>
    <cellStyle name="Normal 11 2 2 2 4 3 3 5" xfId="21485" xr:uid="{CF09F7E2-C8C1-4CE9-BD50-B34DAB96B139}"/>
    <cellStyle name="Normal 11 2 2 2 4 3 4" xfId="7566" xr:uid="{097F3355-22AB-41AD-86C1-35E255BE12E1}"/>
    <cellStyle name="Normal 11 2 2 2 4 3 4 2" xfId="48700" xr:uid="{98D58258-9EDB-4CBB-A2D5-543E58C6E8F6}"/>
    <cellStyle name="Normal 11 2 2 2 4 3 4 3" xfId="35050" xr:uid="{F5389220-9EDB-4EF1-8F9A-A438F6421708}"/>
    <cellStyle name="Normal 11 2 2 2 4 3 4 4" xfId="21487" xr:uid="{8E23E907-97D7-4396-B696-EB6DB9890997}"/>
    <cellStyle name="Normal 11 2 2 2 4 3 5" xfId="48695" xr:uid="{01722DD2-722F-4771-8B7F-6CE45BFD330A}"/>
    <cellStyle name="Normal 11 2 2 2 4 3 6" xfId="35045" xr:uid="{E2731633-3C9D-4347-B1F1-FF53EFF1FC69}"/>
    <cellStyle name="Normal 11 2 2 2 4 3 7" xfId="21482" xr:uid="{9023E25B-571D-4A7A-B18D-7241B34B67EF}"/>
    <cellStyle name="Normal 11 2 2 2 4 4" xfId="7567" xr:uid="{B86673E9-95A7-4C3D-9E15-B66E8B302B4D}"/>
    <cellStyle name="Normal 11 2 2 2 4 4 2" xfId="7568" xr:uid="{0D660E1E-9941-401C-97EA-6EA1B1662BD8}"/>
    <cellStyle name="Normal 11 2 2 2 4 4 2 2" xfId="7569" xr:uid="{69E4B1DF-2C05-4365-A8CC-3D33A2656E86}"/>
    <cellStyle name="Normal 11 2 2 2 4 4 2 2 2" xfId="48703" xr:uid="{B54BC83B-D8E2-4F06-B16F-F3BE0768DDA4}"/>
    <cellStyle name="Normal 11 2 2 2 4 4 2 2 3" xfId="35053" xr:uid="{9316F601-BEFC-4EDD-80AC-434CD95F7C3F}"/>
    <cellStyle name="Normal 11 2 2 2 4 4 2 2 4" xfId="21490" xr:uid="{10EAE2B5-D972-4EB3-96BA-92B503605E90}"/>
    <cellStyle name="Normal 11 2 2 2 4 4 2 3" xfId="48702" xr:uid="{17F0894C-294C-4FFE-94F4-9429D2CCF832}"/>
    <cellStyle name="Normal 11 2 2 2 4 4 2 4" xfId="35052" xr:uid="{39F81201-EC66-4A4F-B323-E492CC2FC36A}"/>
    <cellStyle name="Normal 11 2 2 2 4 4 2 5" xfId="21489" xr:uid="{16DC1F31-CECB-4ECA-A4AA-35A5A73208C7}"/>
    <cellStyle name="Normal 11 2 2 2 4 4 3" xfId="7570" xr:uid="{9D5082B9-02CE-46FA-9788-3C3C055E6B32}"/>
    <cellStyle name="Normal 11 2 2 2 4 4 3 2" xfId="7571" xr:uid="{8A95F627-73F5-4FFA-9DBA-BBA9AD9A49D7}"/>
    <cellStyle name="Normal 11 2 2 2 4 4 3 2 2" xfId="48705" xr:uid="{6F3B5AAE-A2EF-48E4-99DF-D90998E997E9}"/>
    <cellStyle name="Normal 11 2 2 2 4 4 3 2 3" xfId="35055" xr:uid="{C83853F4-03D9-46C4-B87C-224C95DFF464}"/>
    <cellStyle name="Normal 11 2 2 2 4 4 3 2 4" xfId="21492" xr:uid="{1E071421-950C-4DA0-B35A-ADA749CE344F}"/>
    <cellStyle name="Normal 11 2 2 2 4 4 3 3" xfId="48704" xr:uid="{AC501720-D238-4C1B-83FA-15B351807AFC}"/>
    <cellStyle name="Normal 11 2 2 2 4 4 3 4" xfId="35054" xr:uid="{00EEC82F-F4B7-406D-BB3C-ED0FE7D9B439}"/>
    <cellStyle name="Normal 11 2 2 2 4 4 3 5" xfId="21491" xr:uid="{858A6DAC-6019-4C55-9A07-930F1A30B7E5}"/>
    <cellStyle name="Normal 11 2 2 2 4 4 4" xfId="7572" xr:uid="{9FCF4CB3-8BC9-403B-9CF8-2154B8BBC36E}"/>
    <cellStyle name="Normal 11 2 2 2 4 4 4 2" xfId="48706" xr:uid="{527B04C5-CBCF-4E3E-87CA-25407DDA08DC}"/>
    <cellStyle name="Normal 11 2 2 2 4 4 4 3" xfId="35056" xr:uid="{1D83D9E5-9D24-49AF-ADBC-F9AAC5E04333}"/>
    <cellStyle name="Normal 11 2 2 2 4 4 4 4" xfId="21493" xr:uid="{B90FB2E2-821E-4730-AE11-AA164A04D980}"/>
    <cellStyle name="Normal 11 2 2 2 4 4 5" xfId="48701" xr:uid="{5CD13D41-D464-490E-9DD1-04DAADAF1EFF}"/>
    <cellStyle name="Normal 11 2 2 2 4 4 6" xfId="35051" xr:uid="{C2673655-9D3A-4CA7-B142-E48332A38C63}"/>
    <cellStyle name="Normal 11 2 2 2 4 4 7" xfId="21488" xr:uid="{8CEDAFF1-6BDA-40FC-82F1-51706D293B7D}"/>
    <cellStyle name="Normal 11 2 2 2 4 5" xfId="7573" xr:uid="{D0EC6E91-0677-4D39-88A8-58558F9B469B}"/>
    <cellStyle name="Normal 11 2 2 2 4 5 2" xfId="7574" xr:uid="{1F315672-C1DE-485F-998B-025FDFA788EF}"/>
    <cellStyle name="Normal 11 2 2 2 4 5 2 2" xfId="7575" xr:uid="{726846D1-D75D-42A7-87C6-58EBBEC65701}"/>
    <cellStyle name="Normal 11 2 2 2 4 5 2 2 2" xfId="48709" xr:uid="{923DC05C-493C-4078-996D-62344AEC6D9E}"/>
    <cellStyle name="Normal 11 2 2 2 4 5 2 2 3" xfId="35059" xr:uid="{33C32FA3-88DB-46FF-AFE9-B3E00B499588}"/>
    <cellStyle name="Normal 11 2 2 2 4 5 2 2 4" xfId="21496" xr:uid="{C145ED6D-DFA2-43D0-9429-99146EB68073}"/>
    <cellStyle name="Normal 11 2 2 2 4 5 2 3" xfId="48708" xr:uid="{E4A58261-F82A-4B62-989C-3AEFDD91EC6B}"/>
    <cellStyle name="Normal 11 2 2 2 4 5 2 4" xfId="35058" xr:uid="{B3593069-B74A-413F-BC12-9191F922C87F}"/>
    <cellStyle name="Normal 11 2 2 2 4 5 2 5" xfId="21495" xr:uid="{15C473F2-73E0-4EA2-8583-A9999EDD5BEE}"/>
    <cellStyle name="Normal 11 2 2 2 4 5 3" xfId="7576" xr:uid="{3F6DBB2D-6834-41EE-9FF6-A9231F970BA3}"/>
    <cellStyle name="Normal 11 2 2 2 4 5 3 2" xfId="7577" xr:uid="{91040244-3F7B-47A2-8311-FD0850EA12BA}"/>
    <cellStyle name="Normal 11 2 2 2 4 5 3 2 2" xfId="48711" xr:uid="{4ABB1A9B-F58C-4540-9D6E-AD24479D16F5}"/>
    <cellStyle name="Normal 11 2 2 2 4 5 3 2 3" xfId="35061" xr:uid="{C3D0D91E-0908-4A5E-AF5B-76B2624292A0}"/>
    <cellStyle name="Normal 11 2 2 2 4 5 3 2 4" xfId="21498" xr:uid="{273B8F47-8FD1-4D75-A145-CF138EB11D22}"/>
    <cellStyle name="Normal 11 2 2 2 4 5 3 3" xfId="48710" xr:uid="{96C1C9C4-ABD5-42E3-9FE0-BDCF378F1391}"/>
    <cellStyle name="Normal 11 2 2 2 4 5 3 4" xfId="35060" xr:uid="{375369B1-EE92-49B4-A811-55A239BDD62C}"/>
    <cellStyle name="Normal 11 2 2 2 4 5 3 5" xfId="21497" xr:uid="{15D14C9B-4362-4CDD-A370-5179916913B7}"/>
    <cellStyle name="Normal 11 2 2 2 4 5 4" xfId="7578" xr:uid="{47DD865A-0674-4659-B3DF-44CA161EF06C}"/>
    <cellStyle name="Normal 11 2 2 2 4 5 4 2" xfId="48712" xr:uid="{5A39D870-5B92-4D60-8DE4-34F948356945}"/>
    <cellStyle name="Normal 11 2 2 2 4 5 4 3" xfId="35062" xr:uid="{5C1C926E-9EEA-4935-9C73-BABEA9A52995}"/>
    <cellStyle name="Normal 11 2 2 2 4 5 4 4" xfId="21499" xr:uid="{360E074F-231C-4F9F-995F-35394B325D53}"/>
    <cellStyle name="Normal 11 2 2 2 4 5 5" xfId="48707" xr:uid="{8F58D116-D798-4860-9DF6-294F2CB4EC10}"/>
    <cellStyle name="Normal 11 2 2 2 4 5 6" xfId="35057" xr:uid="{009E2742-2EB9-4455-96C9-A0192F1C008E}"/>
    <cellStyle name="Normal 11 2 2 2 4 5 7" xfId="21494" xr:uid="{3D93B9CB-3AC6-4A8A-BE94-D2FCEE142E3E}"/>
    <cellStyle name="Normal 11 2 2 2 4 6" xfId="7579" xr:uid="{3C6DD8FD-7B16-417F-B24D-0ECDB2525A73}"/>
    <cellStyle name="Normal 11 2 2 2 4 6 2" xfId="7580" xr:uid="{D4029532-9ABA-423F-B53D-642CF5F01CE1}"/>
    <cellStyle name="Normal 11 2 2 2 4 6 2 2" xfId="48714" xr:uid="{C5EBA642-BB55-4C6D-B93F-FB27D30B885F}"/>
    <cellStyle name="Normal 11 2 2 2 4 6 2 3" xfId="35064" xr:uid="{84B73D42-6191-4547-8A99-CAB84AE57209}"/>
    <cellStyle name="Normal 11 2 2 2 4 6 2 4" xfId="21501" xr:uid="{94ED3475-0427-4DF5-9A50-5B71DB363FE1}"/>
    <cellStyle name="Normal 11 2 2 2 4 6 3" xfId="48713" xr:uid="{1989BE8D-AC2A-4671-9E69-B5372092D221}"/>
    <cellStyle name="Normal 11 2 2 2 4 6 4" xfId="35063" xr:uid="{30134D69-36D0-439B-B37E-289B5148431D}"/>
    <cellStyle name="Normal 11 2 2 2 4 6 5" xfId="21500" xr:uid="{3580DC1F-4DAA-4607-BAE6-1F4FAAF5FEA7}"/>
    <cellStyle name="Normal 11 2 2 2 4 7" xfId="7581" xr:uid="{EE71836B-7FEB-4A88-8172-666A83401171}"/>
    <cellStyle name="Normal 11 2 2 2 4 7 2" xfId="7582" xr:uid="{5488857F-713D-48B9-BEDC-A54EB857F26F}"/>
    <cellStyle name="Normal 11 2 2 2 4 7 2 2" xfId="48716" xr:uid="{FB9E9A54-4681-4423-83F0-5C826DD633F2}"/>
    <cellStyle name="Normal 11 2 2 2 4 7 2 3" xfId="35066" xr:uid="{C0641601-BB17-42EB-9C0A-C04065BCFEE9}"/>
    <cellStyle name="Normal 11 2 2 2 4 7 2 4" xfId="21503" xr:uid="{1215774D-6E9C-4EB1-8DF6-931FC23ABBE1}"/>
    <cellStyle name="Normal 11 2 2 2 4 7 3" xfId="48715" xr:uid="{6A393A05-DA9A-4D6E-A98C-1C65ACE17E79}"/>
    <cellStyle name="Normal 11 2 2 2 4 7 4" xfId="35065" xr:uid="{27C7946B-761B-4B07-AE13-5B53FEDAFCA3}"/>
    <cellStyle name="Normal 11 2 2 2 4 7 5" xfId="21502" xr:uid="{6111EFE2-7925-4CA0-AE5D-8CEA0E276EF7}"/>
    <cellStyle name="Normal 11 2 2 2 4 8" xfId="7583" xr:uid="{1EDECAD1-BC41-4BAA-ABF9-9712C11EE97B}"/>
    <cellStyle name="Normal 11 2 2 2 4 8 2" xfId="48717" xr:uid="{D5221C3F-B996-40CC-93B6-7CB8448CDF17}"/>
    <cellStyle name="Normal 11 2 2 2 4 8 3" xfId="35067" xr:uid="{0DF90D5D-750E-4D1F-92F9-F0279811D024}"/>
    <cellStyle name="Normal 11 2 2 2 4 8 4" xfId="21504" xr:uid="{F2E8B8EC-03B3-4E0C-8A9E-A869364D7007}"/>
    <cellStyle name="Normal 11 2 2 2 4 9" xfId="48682" xr:uid="{67F1E7A7-C47E-4B36-8606-F7A5571E2692}"/>
    <cellStyle name="Normal 11 2 2 2 5" xfId="7584" xr:uid="{0AB51BAD-D966-4E35-9D3D-10F55FA16030}"/>
    <cellStyle name="Normal 11 2 2 2 5 10" xfId="35068" xr:uid="{4CD3D239-4D29-4F8E-895D-B21AE799A5C0}"/>
    <cellStyle name="Normal 11 2 2 2 5 11" xfId="21505" xr:uid="{FF87D511-A7A8-40AD-92E3-73868282873E}"/>
    <cellStyle name="Normal 11 2 2 2 5 2" xfId="7585" xr:uid="{84E1B62C-0068-48A9-875A-ED8D1B36ED8C}"/>
    <cellStyle name="Normal 11 2 2 2 5 2 2" xfId="7586" xr:uid="{F9911941-EC89-4C23-9874-2FB294D826DD}"/>
    <cellStyle name="Normal 11 2 2 2 5 2 2 2" xfId="7587" xr:uid="{FA642244-F6C5-4878-A3C5-165D98D35B56}"/>
    <cellStyle name="Normal 11 2 2 2 5 2 2 2 2" xfId="7588" xr:uid="{D97AF279-9CDB-41E1-8C77-FC6B3C1ED0A6}"/>
    <cellStyle name="Normal 11 2 2 2 5 2 2 2 2 2" xfId="48722" xr:uid="{602EC87C-3DEA-4332-8DB8-F313C5D2FBEB}"/>
    <cellStyle name="Normal 11 2 2 2 5 2 2 2 2 3" xfId="35072" xr:uid="{E177BE39-E9DC-4E6F-8BF4-31EA9701D137}"/>
    <cellStyle name="Normal 11 2 2 2 5 2 2 2 2 4" xfId="21509" xr:uid="{F2E89C4A-FD54-47C5-B2E2-C32901051546}"/>
    <cellStyle name="Normal 11 2 2 2 5 2 2 2 3" xfId="48721" xr:uid="{EC92159B-87FA-4463-8AA0-D8AFA60236A3}"/>
    <cellStyle name="Normal 11 2 2 2 5 2 2 2 4" xfId="35071" xr:uid="{A88DBE52-D1C5-45E1-8823-1409FC36217D}"/>
    <cellStyle name="Normal 11 2 2 2 5 2 2 2 5" xfId="21508" xr:uid="{69D1DD2D-35FD-481A-AFFE-BB445C4F5479}"/>
    <cellStyle name="Normal 11 2 2 2 5 2 2 3" xfId="7589" xr:uid="{446207DB-9ED9-40A4-B5B6-9F40729B9ED2}"/>
    <cellStyle name="Normal 11 2 2 2 5 2 2 3 2" xfId="7590" xr:uid="{9C202868-B13B-4660-9950-F087A4705700}"/>
    <cellStyle name="Normal 11 2 2 2 5 2 2 3 2 2" xfId="48724" xr:uid="{DC411C11-0DB7-4B26-BCCF-6705DB99C343}"/>
    <cellStyle name="Normal 11 2 2 2 5 2 2 3 2 3" xfId="35074" xr:uid="{BDE95819-7E83-4714-A738-EF10CE168FF0}"/>
    <cellStyle name="Normal 11 2 2 2 5 2 2 3 2 4" xfId="21511" xr:uid="{FA3D4031-0A40-47B6-8D3F-8CF83C65E087}"/>
    <cellStyle name="Normal 11 2 2 2 5 2 2 3 3" xfId="48723" xr:uid="{1D26C006-3705-4025-835C-2CB9AD36EEFA}"/>
    <cellStyle name="Normal 11 2 2 2 5 2 2 3 4" xfId="35073" xr:uid="{B813340F-E4A7-4CB7-8CD6-2E526E1CA1DB}"/>
    <cellStyle name="Normal 11 2 2 2 5 2 2 3 5" xfId="21510" xr:uid="{895695BB-97E3-4509-8B26-3D32AEBA2881}"/>
    <cellStyle name="Normal 11 2 2 2 5 2 2 4" xfId="7591" xr:uid="{D855FFE5-6DF6-4E6C-ABF5-06339FA8F154}"/>
    <cellStyle name="Normal 11 2 2 2 5 2 2 4 2" xfId="48725" xr:uid="{A6D2CA92-E9C2-44E9-AE0E-E90664AB75F6}"/>
    <cellStyle name="Normal 11 2 2 2 5 2 2 4 3" xfId="35075" xr:uid="{76DA8C3E-C901-46B5-8375-A444A32E8180}"/>
    <cellStyle name="Normal 11 2 2 2 5 2 2 4 4" xfId="21512" xr:uid="{6EEFB817-01FC-4B0A-8353-22FB6EED4FF1}"/>
    <cellStyle name="Normal 11 2 2 2 5 2 2 5" xfId="48720" xr:uid="{E800E9B1-4D00-4B22-BC50-475039D93C97}"/>
    <cellStyle name="Normal 11 2 2 2 5 2 2 6" xfId="35070" xr:uid="{33AB612D-8FB2-4CD9-A647-D4129E892013}"/>
    <cellStyle name="Normal 11 2 2 2 5 2 2 7" xfId="21507" xr:uid="{AD38C799-50FA-4667-A30B-FFCB9681DBBF}"/>
    <cellStyle name="Normal 11 2 2 2 5 2 3" xfId="7592" xr:uid="{B81F46EF-9D37-4288-8117-40FE43D38BA7}"/>
    <cellStyle name="Normal 11 2 2 2 5 2 3 2" xfId="7593" xr:uid="{6CB87D85-84B9-41E0-A18B-862A54EF0D27}"/>
    <cellStyle name="Normal 11 2 2 2 5 2 3 2 2" xfId="48727" xr:uid="{85DED610-575C-44D5-82A6-9E75F97E3F59}"/>
    <cellStyle name="Normal 11 2 2 2 5 2 3 2 3" xfId="35077" xr:uid="{CCFA7AA3-F63C-450E-BC18-6453A90E609B}"/>
    <cellStyle name="Normal 11 2 2 2 5 2 3 2 4" xfId="21514" xr:uid="{6AE0EF37-ECA0-432F-A978-9EC29C23BA88}"/>
    <cellStyle name="Normal 11 2 2 2 5 2 3 3" xfId="48726" xr:uid="{BF1A5A0A-0F15-47D3-B436-D9A13454DF4A}"/>
    <cellStyle name="Normal 11 2 2 2 5 2 3 4" xfId="35076" xr:uid="{2768A1F2-31CF-488E-AFC4-46A37B079E22}"/>
    <cellStyle name="Normal 11 2 2 2 5 2 3 5" xfId="21513" xr:uid="{40A904C5-C0F1-405A-BA1C-28DDDF364C22}"/>
    <cellStyle name="Normal 11 2 2 2 5 2 4" xfId="7594" xr:uid="{AEC63DF4-8964-4E41-B608-9B0067B33923}"/>
    <cellStyle name="Normal 11 2 2 2 5 2 4 2" xfId="7595" xr:uid="{02BB0555-82E8-431C-B75C-55A2AE65561D}"/>
    <cellStyle name="Normal 11 2 2 2 5 2 4 2 2" xfId="48729" xr:uid="{22EA90B3-26C3-4476-8ACA-09060F223B48}"/>
    <cellStyle name="Normal 11 2 2 2 5 2 4 2 3" xfId="35079" xr:uid="{6FB3CB34-83D2-4B01-A9DE-CED708C78598}"/>
    <cellStyle name="Normal 11 2 2 2 5 2 4 2 4" xfId="21516" xr:uid="{A22001AE-66DC-4972-9C14-BE81D1B9717F}"/>
    <cellStyle name="Normal 11 2 2 2 5 2 4 3" xfId="48728" xr:uid="{7C350F35-20C6-4F53-BFB4-85C1943E227A}"/>
    <cellStyle name="Normal 11 2 2 2 5 2 4 4" xfId="35078" xr:uid="{E2E529F6-A9DA-4464-94C2-12EAFC5AD2CA}"/>
    <cellStyle name="Normal 11 2 2 2 5 2 4 5" xfId="21515" xr:uid="{FC65BDC5-734E-4535-926D-CBB44CDAFE02}"/>
    <cellStyle name="Normal 11 2 2 2 5 2 5" xfId="7596" xr:uid="{18A1D0B7-7496-4FA7-96F1-7E02643E43CD}"/>
    <cellStyle name="Normal 11 2 2 2 5 2 5 2" xfId="48730" xr:uid="{4035C7CB-1D01-4BBC-B3E1-6E03505A7046}"/>
    <cellStyle name="Normal 11 2 2 2 5 2 5 3" xfId="35080" xr:uid="{23DDBD9C-8D0C-4C4A-9F41-FC8A57A9C9E1}"/>
    <cellStyle name="Normal 11 2 2 2 5 2 5 4" xfId="21517" xr:uid="{EF460CC1-6A1A-40EA-8E77-BAD8096749B0}"/>
    <cellStyle name="Normal 11 2 2 2 5 2 6" xfId="48719" xr:uid="{DCC93588-248A-4FDC-98B8-0C86F56B09B4}"/>
    <cellStyle name="Normal 11 2 2 2 5 2 7" xfId="35069" xr:uid="{17890729-75DD-4FD6-972C-49B5A773E61C}"/>
    <cellStyle name="Normal 11 2 2 2 5 2 8" xfId="21506" xr:uid="{9700B4C6-2210-42A2-9732-C18C518E26CD}"/>
    <cellStyle name="Normal 11 2 2 2 5 3" xfId="7597" xr:uid="{381A0233-CDCF-4EC5-B669-558DC5515799}"/>
    <cellStyle name="Normal 11 2 2 2 5 3 2" xfId="7598" xr:uid="{20342387-0BB1-4C62-BBDE-0D11D50A9161}"/>
    <cellStyle name="Normal 11 2 2 2 5 3 2 2" xfId="7599" xr:uid="{2EB06333-0941-4993-B313-5AF8DA6067C6}"/>
    <cellStyle name="Normal 11 2 2 2 5 3 2 2 2" xfId="48733" xr:uid="{881C59DD-F3C1-433E-A9A5-2EC0EC14079D}"/>
    <cellStyle name="Normal 11 2 2 2 5 3 2 2 3" xfId="35083" xr:uid="{77A07846-8BF0-4727-A9FF-F7F9080EA50D}"/>
    <cellStyle name="Normal 11 2 2 2 5 3 2 2 4" xfId="21520" xr:uid="{703BE7C6-9C07-4454-8872-857FBFB80E47}"/>
    <cellStyle name="Normal 11 2 2 2 5 3 2 3" xfId="48732" xr:uid="{29D340F4-A72E-4A53-9E8C-1A4CF5C3C628}"/>
    <cellStyle name="Normal 11 2 2 2 5 3 2 4" xfId="35082" xr:uid="{BBAF0120-E38A-4FB2-A721-DA7AC9432EC8}"/>
    <cellStyle name="Normal 11 2 2 2 5 3 2 5" xfId="21519" xr:uid="{AFB26824-E016-4BF2-B69B-201D495ADA90}"/>
    <cellStyle name="Normal 11 2 2 2 5 3 3" xfId="7600" xr:uid="{6749863D-E0ED-4335-AE0C-8A6A92FEC4B0}"/>
    <cellStyle name="Normal 11 2 2 2 5 3 3 2" xfId="7601" xr:uid="{3F16D776-A446-4C06-A490-C3BE7CC79256}"/>
    <cellStyle name="Normal 11 2 2 2 5 3 3 2 2" xfId="48735" xr:uid="{76D6168B-EF20-490D-8E0D-96D5A475B3A6}"/>
    <cellStyle name="Normal 11 2 2 2 5 3 3 2 3" xfId="35085" xr:uid="{C0F79518-7509-4E0C-B2D0-75662D67C542}"/>
    <cellStyle name="Normal 11 2 2 2 5 3 3 2 4" xfId="21522" xr:uid="{F7233EC6-8A3F-408F-BA03-DECBBEC536FE}"/>
    <cellStyle name="Normal 11 2 2 2 5 3 3 3" xfId="48734" xr:uid="{333CFEF4-6639-4C91-9894-CB2F5EFB0E12}"/>
    <cellStyle name="Normal 11 2 2 2 5 3 3 4" xfId="35084" xr:uid="{B0CF80DD-426B-4A9E-9190-CD75F89B6383}"/>
    <cellStyle name="Normal 11 2 2 2 5 3 3 5" xfId="21521" xr:uid="{9661675D-C953-47DC-A293-9974BFFFEBCD}"/>
    <cellStyle name="Normal 11 2 2 2 5 3 4" xfId="7602" xr:uid="{F5A56F65-66DD-4111-A701-DE6387FBB5D2}"/>
    <cellStyle name="Normal 11 2 2 2 5 3 4 2" xfId="48736" xr:uid="{6DC2B37F-50C4-4E42-9009-6A4DBAC89E55}"/>
    <cellStyle name="Normal 11 2 2 2 5 3 4 3" xfId="35086" xr:uid="{CEA496DA-4594-4119-AD03-0B5974F0E1B4}"/>
    <cellStyle name="Normal 11 2 2 2 5 3 4 4" xfId="21523" xr:uid="{04C7B18C-8164-4010-9A87-6725310BA8FB}"/>
    <cellStyle name="Normal 11 2 2 2 5 3 5" xfId="48731" xr:uid="{0AE03980-F88B-44A2-A401-4EA936D2CDC8}"/>
    <cellStyle name="Normal 11 2 2 2 5 3 6" xfId="35081" xr:uid="{56352F1E-F53A-478F-A4F8-2BB821DB6DDF}"/>
    <cellStyle name="Normal 11 2 2 2 5 3 7" xfId="21518" xr:uid="{6977C399-2E59-4D6C-9F19-D7C0E142CF3E}"/>
    <cellStyle name="Normal 11 2 2 2 5 4" xfId="7603" xr:uid="{3C7CF795-7CD1-4253-B142-064D5E44CEE6}"/>
    <cellStyle name="Normal 11 2 2 2 5 4 2" xfId="7604" xr:uid="{E3CA152F-4F34-407F-BB55-695B79FEFCB2}"/>
    <cellStyle name="Normal 11 2 2 2 5 4 2 2" xfId="7605" xr:uid="{C8A39E52-E1F2-44B3-A958-148D648EA8D7}"/>
    <cellStyle name="Normal 11 2 2 2 5 4 2 2 2" xfId="48739" xr:uid="{A2CAEB13-55D9-4D43-A922-8D0AB8CD6D05}"/>
    <cellStyle name="Normal 11 2 2 2 5 4 2 2 3" xfId="35089" xr:uid="{1FC9FDD4-616C-4CE3-8C3B-06B533246EDD}"/>
    <cellStyle name="Normal 11 2 2 2 5 4 2 2 4" xfId="21526" xr:uid="{BCCDE6A7-15A7-4443-95DF-6ACBE559A468}"/>
    <cellStyle name="Normal 11 2 2 2 5 4 2 3" xfId="48738" xr:uid="{1B7D1D10-852D-4A6F-8A9C-3EE3C2785AD4}"/>
    <cellStyle name="Normal 11 2 2 2 5 4 2 4" xfId="35088" xr:uid="{D75C5D14-239B-4DA7-AFAB-96123366CCFD}"/>
    <cellStyle name="Normal 11 2 2 2 5 4 2 5" xfId="21525" xr:uid="{5DD4AA41-905A-4F29-99CA-6D2C80558273}"/>
    <cellStyle name="Normal 11 2 2 2 5 4 3" xfId="7606" xr:uid="{4D1AF931-3E0D-4818-989A-31566D0E60C6}"/>
    <cellStyle name="Normal 11 2 2 2 5 4 3 2" xfId="7607" xr:uid="{4ED5CE22-14C6-4CC1-8553-DA0160E0DB1B}"/>
    <cellStyle name="Normal 11 2 2 2 5 4 3 2 2" xfId="48741" xr:uid="{8D202C2F-F8C6-4E8C-A842-C1C2BFEDB398}"/>
    <cellStyle name="Normal 11 2 2 2 5 4 3 2 3" xfId="35091" xr:uid="{6128A5BB-9A90-4068-A439-8AD1C76E76CC}"/>
    <cellStyle name="Normal 11 2 2 2 5 4 3 2 4" xfId="21528" xr:uid="{46E56E9A-119C-47B6-904B-A01EB8FB3E54}"/>
    <cellStyle name="Normal 11 2 2 2 5 4 3 3" xfId="48740" xr:uid="{CAB46824-58C5-43B6-BA04-7409B9104076}"/>
    <cellStyle name="Normal 11 2 2 2 5 4 3 4" xfId="35090" xr:uid="{AD9E17A3-DA85-4A02-BB5A-EAB6D134C94C}"/>
    <cellStyle name="Normal 11 2 2 2 5 4 3 5" xfId="21527" xr:uid="{F298EE22-5B52-40EB-92A8-C0010C37FF7B}"/>
    <cellStyle name="Normal 11 2 2 2 5 4 4" xfId="7608" xr:uid="{F6866C21-EFE7-427A-9BB1-0347460402D9}"/>
    <cellStyle name="Normal 11 2 2 2 5 4 4 2" xfId="48742" xr:uid="{8A053834-5D72-4113-BFCD-517A2292A4E5}"/>
    <cellStyle name="Normal 11 2 2 2 5 4 4 3" xfId="35092" xr:uid="{9F423675-A5D2-4466-8B38-6CB6A173E9E4}"/>
    <cellStyle name="Normal 11 2 2 2 5 4 4 4" xfId="21529" xr:uid="{C61FCC56-1ED9-4354-8ADC-7931F26588A7}"/>
    <cellStyle name="Normal 11 2 2 2 5 4 5" xfId="48737" xr:uid="{5A08869E-6357-4CAF-B71D-53209B3A19DD}"/>
    <cellStyle name="Normal 11 2 2 2 5 4 6" xfId="35087" xr:uid="{EEC6DF28-DCC6-4A57-B95D-92D0E3F54234}"/>
    <cellStyle name="Normal 11 2 2 2 5 4 7" xfId="21524" xr:uid="{EDA15989-CA23-403B-996D-EC399DF7F76F}"/>
    <cellStyle name="Normal 11 2 2 2 5 5" xfId="7609" xr:uid="{B331F1AB-0B92-4EB4-9CFB-E94B00A2B629}"/>
    <cellStyle name="Normal 11 2 2 2 5 5 2" xfId="7610" xr:uid="{4BEBD05F-715B-4307-8482-50DC868ED054}"/>
    <cellStyle name="Normal 11 2 2 2 5 5 2 2" xfId="7611" xr:uid="{B6260EBA-F5E7-4258-B0F4-EF9FA452C47B}"/>
    <cellStyle name="Normal 11 2 2 2 5 5 2 2 2" xfId="48745" xr:uid="{7B1B2E51-D193-4A33-A581-516033CB1589}"/>
    <cellStyle name="Normal 11 2 2 2 5 5 2 2 3" xfId="35095" xr:uid="{78FC1411-0821-43B7-9A18-1E0D037A1FBB}"/>
    <cellStyle name="Normal 11 2 2 2 5 5 2 2 4" xfId="21532" xr:uid="{6ECE06C0-ACAB-446F-9F7B-72D6D4522EC2}"/>
    <cellStyle name="Normal 11 2 2 2 5 5 2 3" xfId="48744" xr:uid="{3DE4124B-FF4E-4586-A140-820BE8859449}"/>
    <cellStyle name="Normal 11 2 2 2 5 5 2 4" xfId="35094" xr:uid="{D377FF9B-D809-4D3F-B27C-C6D877F7395D}"/>
    <cellStyle name="Normal 11 2 2 2 5 5 2 5" xfId="21531" xr:uid="{CB7C6F91-39F8-49B4-A1F4-49DCC4D29F50}"/>
    <cellStyle name="Normal 11 2 2 2 5 5 3" xfId="7612" xr:uid="{8C5EE7A9-B507-4FA0-A399-3FC36CAB6A9B}"/>
    <cellStyle name="Normal 11 2 2 2 5 5 3 2" xfId="7613" xr:uid="{CC6C8833-170B-4B00-B2E5-BF3D3E5F33CA}"/>
    <cellStyle name="Normal 11 2 2 2 5 5 3 2 2" xfId="48747" xr:uid="{5206922D-E570-4328-BAD3-B9CC37CA37E1}"/>
    <cellStyle name="Normal 11 2 2 2 5 5 3 2 3" xfId="35097" xr:uid="{FE3E7B2C-8661-43BC-A1AA-0AC4756BDECA}"/>
    <cellStyle name="Normal 11 2 2 2 5 5 3 2 4" xfId="21534" xr:uid="{ED7D060C-7636-450A-867F-D6E7F23A93B4}"/>
    <cellStyle name="Normal 11 2 2 2 5 5 3 3" xfId="48746" xr:uid="{393A53BA-24E5-450E-9CB2-E205D0C48769}"/>
    <cellStyle name="Normal 11 2 2 2 5 5 3 4" xfId="35096" xr:uid="{E082B9CA-A60F-4AC8-BDED-34D1F813439A}"/>
    <cellStyle name="Normal 11 2 2 2 5 5 3 5" xfId="21533" xr:uid="{734D091B-F05F-4187-84DF-F462556C14CA}"/>
    <cellStyle name="Normal 11 2 2 2 5 5 4" xfId="7614" xr:uid="{556B73D8-4164-4EAC-97B8-8494AC57BBD9}"/>
    <cellStyle name="Normal 11 2 2 2 5 5 4 2" xfId="48748" xr:uid="{24BEA38A-A652-4B67-9F54-6EF40979C63F}"/>
    <cellStyle name="Normal 11 2 2 2 5 5 4 3" xfId="35098" xr:uid="{93DFF9D1-B9FA-45F0-9826-887A65876E45}"/>
    <cellStyle name="Normal 11 2 2 2 5 5 4 4" xfId="21535" xr:uid="{2E601C06-315C-4F9B-B1CC-1EA04132F723}"/>
    <cellStyle name="Normal 11 2 2 2 5 5 5" xfId="48743" xr:uid="{5D0DB407-5E5E-4D44-964C-4098609B6229}"/>
    <cellStyle name="Normal 11 2 2 2 5 5 6" xfId="35093" xr:uid="{6A0134DC-A0F3-494E-AB1E-1D624D7607EB}"/>
    <cellStyle name="Normal 11 2 2 2 5 5 7" xfId="21530" xr:uid="{2E24BFD0-7C0D-4154-A275-EE61790F5EFF}"/>
    <cellStyle name="Normal 11 2 2 2 5 6" xfId="7615" xr:uid="{B8C518F4-8404-4AD3-A292-2F6873739741}"/>
    <cellStyle name="Normal 11 2 2 2 5 6 2" xfId="7616" xr:uid="{4F1BBBA9-DCF9-479A-89A9-96DCC94217F5}"/>
    <cellStyle name="Normal 11 2 2 2 5 6 2 2" xfId="48750" xr:uid="{3B53F76D-5632-4B70-A90D-1DF21E8756C1}"/>
    <cellStyle name="Normal 11 2 2 2 5 6 2 3" xfId="35100" xr:uid="{8AD051F3-89AE-4E41-B790-FB1BF838BA32}"/>
    <cellStyle name="Normal 11 2 2 2 5 6 2 4" xfId="21537" xr:uid="{4FA474B5-C6E0-42C6-9C19-65B80EC2BE52}"/>
    <cellStyle name="Normal 11 2 2 2 5 6 3" xfId="48749" xr:uid="{465AE6F6-8E73-4BA5-912C-0B848FE5B88F}"/>
    <cellStyle name="Normal 11 2 2 2 5 6 4" xfId="35099" xr:uid="{04576101-2990-4030-B806-D0F349DFFABB}"/>
    <cellStyle name="Normal 11 2 2 2 5 6 5" xfId="21536" xr:uid="{AE26AB6E-0D7C-44B5-B6D7-0F1F81653055}"/>
    <cellStyle name="Normal 11 2 2 2 5 7" xfId="7617" xr:uid="{B4864D33-200E-45E7-8A04-134015BECDBA}"/>
    <cellStyle name="Normal 11 2 2 2 5 7 2" xfId="7618" xr:uid="{481927B0-938A-4377-8B8F-4370DB369AA0}"/>
    <cellStyle name="Normal 11 2 2 2 5 7 2 2" xfId="48752" xr:uid="{2B256801-7644-4423-810B-F54534E4A4A8}"/>
    <cellStyle name="Normal 11 2 2 2 5 7 2 3" xfId="35102" xr:uid="{5D1D00DA-FD0B-4D60-AEC9-C4BAF35F7FFD}"/>
    <cellStyle name="Normal 11 2 2 2 5 7 2 4" xfId="21539" xr:uid="{89C46D31-CFE9-4A08-8D11-AF2D4F4660E9}"/>
    <cellStyle name="Normal 11 2 2 2 5 7 3" xfId="48751" xr:uid="{EC27FD15-5CBD-42C0-91E0-3FA4DB8051E1}"/>
    <cellStyle name="Normal 11 2 2 2 5 7 4" xfId="35101" xr:uid="{AFF63E54-FD6B-41CF-87BC-4727197D9E20}"/>
    <cellStyle name="Normal 11 2 2 2 5 7 5" xfId="21538" xr:uid="{DD24C1B5-F214-4859-A43F-F05FF4C1E47E}"/>
    <cellStyle name="Normal 11 2 2 2 5 8" xfId="7619" xr:uid="{663AE9A2-575D-491B-A970-4E857D2DD1CB}"/>
    <cellStyle name="Normal 11 2 2 2 5 8 2" xfId="48753" xr:uid="{6DC73A60-5689-4DD7-99F3-AB1A644BEDAD}"/>
    <cellStyle name="Normal 11 2 2 2 5 8 3" xfId="35103" xr:uid="{76B4F55F-77DA-4105-B70C-20FA9964BCF2}"/>
    <cellStyle name="Normal 11 2 2 2 5 8 4" xfId="21540" xr:uid="{D1734899-EAA6-4320-B7EB-ABA5FDF4EF84}"/>
    <cellStyle name="Normal 11 2 2 2 5 9" xfId="48718" xr:uid="{E6A99848-C210-4547-BD82-87C9FE0317B6}"/>
    <cellStyle name="Normal 11 2 2 2 6" xfId="7620" xr:uid="{AF48C70D-7AA4-4ECF-8BFD-38640EF1C9FE}"/>
    <cellStyle name="Normal 11 2 2 2 6 10" xfId="35104" xr:uid="{F44709EC-E5E4-41E8-8E32-ABA76E8CBFC5}"/>
    <cellStyle name="Normal 11 2 2 2 6 11" xfId="21541" xr:uid="{46026635-214A-4B4B-8416-5178BF4EEB83}"/>
    <cellStyle name="Normal 11 2 2 2 6 2" xfId="7621" xr:uid="{DB4780F7-B426-454F-88C7-FCDEB47042B4}"/>
    <cellStyle name="Normal 11 2 2 2 6 2 2" xfId="7622" xr:uid="{FB474858-D334-4F99-8A99-E0C8CECDD32B}"/>
    <cellStyle name="Normal 11 2 2 2 6 2 2 2" xfId="7623" xr:uid="{F9AF5C8C-7185-4044-8F7C-50F35F03BA4F}"/>
    <cellStyle name="Normal 11 2 2 2 6 2 2 2 2" xfId="7624" xr:uid="{469E9936-51C5-4EC2-9A11-C88C0FA141CC}"/>
    <cellStyle name="Normal 11 2 2 2 6 2 2 2 2 2" xfId="48758" xr:uid="{73396863-D8CF-414C-97B2-BB1E3A62D3E1}"/>
    <cellStyle name="Normal 11 2 2 2 6 2 2 2 2 3" xfId="35108" xr:uid="{CAAEEF70-74C1-40F7-ABDC-27EC7688D3C8}"/>
    <cellStyle name="Normal 11 2 2 2 6 2 2 2 2 4" xfId="21545" xr:uid="{FDE37F72-216C-4C4F-AE0F-2C3CD93F608A}"/>
    <cellStyle name="Normal 11 2 2 2 6 2 2 2 3" xfId="48757" xr:uid="{126AA74B-A009-4577-9A60-F14BA0955682}"/>
    <cellStyle name="Normal 11 2 2 2 6 2 2 2 4" xfId="35107" xr:uid="{8636E613-7727-4026-A769-0B95DD1343F8}"/>
    <cellStyle name="Normal 11 2 2 2 6 2 2 2 5" xfId="21544" xr:uid="{395D6D86-49C8-483E-A3A2-6F121B9BF0D6}"/>
    <cellStyle name="Normal 11 2 2 2 6 2 2 3" xfId="7625" xr:uid="{D4E6019D-C88D-4DAF-B7A5-E8845FBDA5F7}"/>
    <cellStyle name="Normal 11 2 2 2 6 2 2 3 2" xfId="7626" xr:uid="{1B09976A-1F85-4B8A-82A0-CFC8A030536F}"/>
    <cellStyle name="Normal 11 2 2 2 6 2 2 3 2 2" xfId="48760" xr:uid="{A0F97579-4B0E-43AC-8DF7-E2D5F1E81D90}"/>
    <cellStyle name="Normal 11 2 2 2 6 2 2 3 2 3" xfId="35110" xr:uid="{FB66E790-35D9-4CC2-9B9A-24D1B7D08F6B}"/>
    <cellStyle name="Normal 11 2 2 2 6 2 2 3 2 4" xfId="21547" xr:uid="{31A4A86F-94D4-41FE-81C0-50F61E570170}"/>
    <cellStyle name="Normal 11 2 2 2 6 2 2 3 3" xfId="48759" xr:uid="{3F7F26AA-1928-411F-9707-6B24B3A7CC86}"/>
    <cellStyle name="Normal 11 2 2 2 6 2 2 3 4" xfId="35109" xr:uid="{2B99A4E5-A0FA-449F-AD84-30B29994ACC2}"/>
    <cellStyle name="Normal 11 2 2 2 6 2 2 3 5" xfId="21546" xr:uid="{3D0DCA65-E399-455A-902C-FDE8C92F9557}"/>
    <cellStyle name="Normal 11 2 2 2 6 2 2 4" xfId="7627" xr:uid="{207068ED-64A0-4BF3-91D5-54E1218DA737}"/>
    <cellStyle name="Normal 11 2 2 2 6 2 2 4 2" xfId="48761" xr:uid="{70B87EC7-D98E-442A-BC9A-D24F9E2676AE}"/>
    <cellStyle name="Normal 11 2 2 2 6 2 2 4 3" xfId="35111" xr:uid="{33F6D6DB-9690-402A-B77B-399B6469E3ED}"/>
    <cellStyle name="Normal 11 2 2 2 6 2 2 4 4" xfId="21548" xr:uid="{B7061FA1-1526-4647-BABD-24A5E9452A2C}"/>
    <cellStyle name="Normal 11 2 2 2 6 2 2 5" xfId="48756" xr:uid="{09EC501B-9B5B-406B-BCA0-DF9C8E64C082}"/>
    <cellStyle name="Normal 11 2 2 2 6 2 2 6" xfId="35106" xr:uid="{F2FA934C-F6A2-49D2-B7EB-B8ECD78FC498}"/>
    <cellStyle name="Normal 11 2 2 2 6 2 2 7" xfId="21543" xr:uid="{4AAD3D7A-A72B-4165-805A-C4E797A764D5}"/>
    <cellStyle name="Normal 11 2 2 2 6 2 3" xfId="7628" xr:uid="{3C48FEFA-CE9F-4198-A4AA-35F09F0378B1}"/>
    <cellStyle name="Normal 11 2 2 2 6 2 3 2" xfId="7629" xr:uid="{C0FB34C3-49F0-4887-9BF1-49D1C56B0B7E}"/>
    <cellStyle name="Normal 11 2 2 2 6 2 3 2 2" xfId="48763" xr:uid="{E62C2065-2A36-434A-AF4D-E481A99010B0}"/>
    <cellStyle name="Normal 11 2 2 2 6 2 3 2 3" xfId="35113" xr:uid="{DB84145D-D47C-4F7A-822D-742232C30796}"/>
    <cellStyle name="Normal 11 2 2 2 6 2 3 2 4" xfId="21550" xr:uid="{82F4A5C2-D24C-45AE-9F97-4D792672D793}"/>
    <cellStyle name="Normal 11 2 2 2 6 2 3 3" xfId="48762" xr:uid="{F5F188C4-70F8-4BB1-B295-503B4ED01076}"/>
    <cellStyle name="Normal 11 2 2 2 6 2 3 4" xfId="35112" xr:uid="{9EBA07A1-F31F-472F-89E9-E5187DC52133}"/>
    <cellStyle name="Normal 11 2 2 2 6 2 3 5" xfId="21549" xr:uid="{C4902E2F-3836-45CA-AF27-63F72886FB44}"/>
    <cellStyle name="Normal 11 2 2 2 6 2 4" xfId="7630" xr:uid="{93748F86-91E0-4817-B2AA-5810D65D3DA6}"/>
    <cellStyle name="Normal 11 2 2 2 6 2 4 2" xfId="7631" xr:uid="{8CFCF6D2-B539-4F5C-B126-DDDA8B784BDA}"/>
    <cellStyle name="Normal 11 2 2 2 6 2 4 2 2" xfId="48765" xr:uid="{94E94796-ACD6-4C29-A938-6A07E2C5F33A}"/>
    <cellStyle name="Normal 11 2 2 2 6 2 4 2 3" xfId="35115" xr:uid="{B8A88EA4-30FF-4368-B3EF-3226563FF048}"/>
    <cellStyle name="Normal 11 2 2 2 6 2 4 2 4" xfId="21552" xr:uid="{395014A4-BBAB-46D9-8308-DBB27206E928}"/>
    <cellStyle name="Normal 11 2 2 2 6 2 4 3" xfId="48764" xr:uid="{73CA5690-4982-490E-88DE-C9A226D762C5}"/>
    <cellStyle name="Normal 11 2 2 2 6 2 4 4" xfId="35114" xr:uid="{D236D684-D576-4788-9136-EA87C233279C}"/>
    <cellStyle name="Normal 11 2 2 2 6 2 4 5" xfId="21551" xr:uid="{B163B51A-784F-456A-9747-6AF67339D3CE}"/>
    <cellStyle name="Normal 11 2 2 2 6 2 5" xfId="7632" xr:uid="{AA06AE25-5BF3-4323-9FB5-489E026C3DBB}"/>
    <cellStyle name="Normal 11 2 2 2 6 2 5 2" xfId="48766" xr:uid="{03542B09-52E3-467C-B183-F2FBFE4E8378}"/>
    <cellStyle name="Normal 11 2 2 2 6 2 5 3" xfId="35116" xr:uid="{E867ECF9-1300-4CA3-87F6-EDF5FEF00712}"/>
    <cellStyle name="Normal 11 2 2 2 6 2 5 4" xfId="21553" xr:uid="{A07B440E-186F-42E2-AE37-36872A222271}"/>
    <cellStyle name="Normal 11 2 2 2 6 2 6" xfId="48755" xr:uid="{8D9BFF26-8741-43B6-817D-DA52DE4BB704}"/>
    <cellStyle name="Normal 11 2 2 2 6 2 7" xfId="35105" xr:uid="{396A49F0-7811-42E9-BE6A-7E9B3A6549EE}"/>
    <cellStyle name="Normal 11 2 2 2 6 2 8" xfId="21542" xr:uid="{75014D6C-97B5-4240-B53C-6E5B0C5CC9DD}"/>
    <cellStyle name="Normal 11 2 2 2 6 3" xfId="7633" xr:uid="{6D359159-44ED-4EC5-AF6C-B5152FB837EB}"/>
    <cellStyle name="Normal 11 2 2 2 6 3 2" xfId="7634" xr:uid="{DDC77DAC-1738-4A24-AFE9-F784596B6B54}"/>
    <cellStyle name="Normal 11 2 2 2 6 3 2 2" xfId="7635" xr:uid="{D6D663EE-A195-4115-BDCA-E6EC6319E24E}"/>
    <cellStyle name="Normal 11 2 2 2 6 3 2 2 2" xfId="48769" xr:uid="{5D9617A6-49C7-472F-A44F-9890CD5B7549}"/>
    <cellStyle name="Normal 11 2 2 2 6 3 2 2 3" xfId="35119" xr:uid="{8E959506-6A84-4E67-805B-84FF8B80718C}"/>
    <cellStyle name="Normal 11 2 2 2 6 3 2 2 4" xfId="21556" xr:uid="{6D159D9D-6DC2-47A3-81FD-03FAFE944D5E}"/>
    <cellStyle name="Normal 11 2 2 2 6 3 2 3" xfId="48768" xr:uid="{8344C25D-04B8-4E12-9544-1FFB2686AA59}"/>
    <cellStyle name="Normal 11 2 2 2 6 3 2 4" xfId="35118" xr:uid="{64E04824-9A54-4AA4-AD12-14A36509344D}"/>
    <cellStyle name="Normal 11 2 2 2 6 3 2 5" xfId="21555" xr:uid="{0FD6216B-DEC5-4018-9C33-52A1DEB2B378}"/>
    <cellStyle name="Normal 11 2 2 2 6 3 3" xfId="7636" xr:uid="{CD0877FE-DE64-41B2-92C9-5A99A740CF1D}"/>
    <cellStyle name="Normal 11 2 2 2 6 3 3 2" xfId="7637" xr:uid="{8AB49567-ED39-435E-803D-A3AD9DCF48F4}"/>
    <cellStyle name="Normal 11 2 2 2 6 3 3 2 2" xfId="48771" xr:uid="{4CC622E5-E530-4879-8310-CC896F90EC0E}"/>
    <cellStyle name="Normal 11 2 2 2 6 3 3 2 3" xfId="35121" xr:uid="{CD1A7036-CFBF-4D86-93B6-DE92D419B2B0}"/>
    <cellStyle name="Normal 11 2 2 2 6 3 3 2 4" xfId="21558" xr:uid="{BA9CF18A-34DC-457A-9602-85F03BA80316}"/>
    <cellStyle name="Normal 11 2 2 2 6 3 3 3" xfId="48770" xr:uid="{7ACCC70A-D012-4F94-BADB-F2814B577DF0}"/>
    <cellStyle name="Normal 11 2 2 2 6 3 3 4" xfId="35120" xr:uid="{1AACE7CD-28FD-4D1C-8BC8-11525ADB931C}"/>
    <cellStyle name="Normal 11 2 2 2 6 3 3 5" xfId="21557" xr:uid="{C82F20C4-990D-4C03-B5F9-AC01D502ECFC}"/>
    <cellStyle name="Normal 11 2 2 2 6 3 4" xfId="7638" xr:uid="{CF3CD791-2508-4FAE-B12E-135570D57EFA}"/>
    <cellStyle name="Normal 11 2 2 2 6 3 4 2" xfId="48772" xr:uid="{D72E41BA-D39D-43E6-A6A9-8D129B6C16D9}"/>
    <cellStyle name="Normal 11 2 2 2 6 3 4 3" xfId="35122" xr:uid="{F06156F4-ADFF-460A-A8DA-F99BAC29AA96}"/>
    <cellStyle name="Normal 11 2 2 2 6 3 4 4" xfId="21559" xr:uid="{FFE06859-3F44-4FD4-8776-696E5ADBD5B5}"/>
    <cellStyle name="Normal 11 2 2 2 6 3 5" xfId="48767" xr:uid="{5368477A-AEDE-4577-93E5-8366C0E5AA29}"/>
    <cellStyle name="Normal 11 2 2 2 6 3 6" xfId="35117" xr:uid="{3006714B-AAB9-48D4-8716-954231C5C1C0}"/>
    <cellStyle name="Normal 11 2 2 2 6 3 7" xfId="21554" xr:uid="{A34FB817-4604-490A-8963-7F8FCC2026CD}"/>
    <cellStyle name="Normal 11 2 2 2 6 4" xfId="7639" xr:uid="{A4AD8149-18F7-4AAA-A2B2-594A8F7FA1D0}"/>
    <cellStyle name="Normal 11 2 2 2 6 4 2" xfId="7640" xr:uid="{41B92805-77CD-4510-93F5-F45B83B0934A}"/>
    <cellStyle name="Normal 11 2 2 2 6 4 2 2" xfId="7641" xr:uid="{40A15C3F-94F2-4DCC-B6F9-10E29E66C6ED}"/>
    <cellStyle name="Normal 11 2 2 2 6 4 2 2 2" xfId="48775" xr:uid="{8B202E3B-ACE6-4E34-8763-405525C948B6}"/>
    <cellStyle name="Normal 11 2 2 2 6 4 2 2 3" xfId="35125" xr:uid="{F7B84272-7882-435F-8F8C-C8C12BFB52FE}"/>
    <cellStyle name="Normal 11 2 2 2 6 4 2 2 4" xfId="21562" xr:uid="{86FA33EB-7542-48D3-9172-647A97D81969}"/>
    <cellStyle name="Normal 11 2 2 2 6 4 2 3" xfId="48774" xr:uid="{5A2E782F-349D-428C-BB25-6E0B865E9F49}"/>
    <cellStyle name="Normal 11 2 2 2 6 4 2 4" xfId="35124" xr:uid="{5CE92AFF-EFFC-4099-94F2-DD09E2F6A815}"/>
    <cellStyle name="Normal 11 2 2 2 6 4 2 5" xfId="21561" xr:uid="{777B4E66-EBE7-48EB-B515-13D8FA13560B}"/>
    <cellStyle name="Normal 11 2 2 2 6 4 3" xfId="7642" xr:uid="{6D6C8465-4B3E-4678-B18B-D95D5D3A8534}"/>
    <cellStyle name="Normal 11 2 2 2 6 4 3 2" xfId="7643" xr:uid="{B92D20F4-3111-48DA-9F02-63918D770A21}"/>
    <cellStyle name="Normal 11 2 2 2 6 4 3 2 2" xfId="48777" xr:uid="{5D613DE8-ED20-4852-AFBE-2C8E8AB3C964}"/>
    <cellStyle name="Normal 11 2 2 2 6 4 3 2 3" xfId="35127" xr:uid="{F60693A6-234E-43A3-8F94-3297EE206844}"/>
    <cellStyle name="Normal 11 2 2 2 6 4 3 2 4" xfId="21564" xr:uid="{97772A11-43A8-44CA-A0A2-79B8032454A5}"/>
    <cellStyle name="Normal 11 2 2 2 6 4 3 3" xfId="48776" xr:uid="{27AACE79-D329-46A6-A1E6-CAAD79EEE4D3}"/>
    <cellStyle name="Normal 11 2 2 2 6 4 3 4" xfId="35126" xr:uid="{FA5A0429-6947-4933-9964-1E09938E5F5E}"/>
    <cellStyle name="Normal 11 2 2 2 6 4 3 5" xfId="21563" xr:uid="{46D57B5F-64B5-4B9B-A1A7-436C9079DC11}"/>
    <cellStyle name="Normal 11 2 2 2 6 4 4" xfId="7644" xr:uid="{91FC2826-E463-4164-9EA0-BDAC4963BABC}"/>
    <cellStyle name="Normal 11 2 2 2 6 4 4 2" xfId="48778" xr:uid="{8A79AE71-1ECE-43B5-93D9-220B87DF6F91}"/>
    <cellStyle name="Normal 11 2 2 2 6 4 4 3" xfId="35128" xr:uid="{BC14AA70-8947-485C-8918-50005F48141D}"/>
    <cellStyle name="Normal 11 2 2 2 6 4 4 4" xfId="21565" xr:uid="{05E00EFE-E4C3-4248-9E15-D81E23FE6476}"/>
    <cellStyle name="Normal 11 2 2 2 6 4 5" xfId="48773" xr:uid="{2A708C67-BC20-4D45-B8E4-A2D36D7EAF07}"/>
    <cellStyle name="Normal 11 2 2 2 6 4 6" xfId="35123" xr:uid="{2254B533-20D9-48AE-AB28-7883285FCF34}"/>
    <cellStyle name="Normal 11 2 2 2 6 4 7" xfId="21560" xr:uid="{1FAAFAA6-F12A-4696-AF51-697E56505011}"/>
    <cellStyle name="Normal 11 2 2 2 6 5" xfId="7645" xr:uid="{FCB02B94-6C5D-4CE7-A4A9-D2ED1228F710}"/>
    <cellStyle name="Normal 11 2 2 2 6 5 2" xfId="7646" xr:uid="{63CB2BF7-2836-4F8C-8D8B-6473B018E5A8}"/>
    <cellStyle name="Normal 11 2 2 2 6 5 2 2" xfId="7647" xr:uid="{08127306-B69A-4B5E-95D8-689CCFC18B73}"/>
    <cellStyle name="Normal 11 2 2 2 6 5 2 2 2" xfId="48781" xr:uid="{1E7FDDFB-DF10-4650-999D-45033853F0BD}"/>
    <cellStyle name="Normal 11 2 2 2 6 5 2 2 3" xfId="35131" xr:uid="{458C3E1A-0CEC-45FB-9F4F-4DEAD02F683D}"/>
    <cellStyle name="Normal 11 2 2 2 6 5 2 2 4" xfId="21568" xr:uid="{6C1E9294-EAF6-4DF7-897C-D625AF252360}"/>
    <cellStyle name="Normal 11 2 2 2 6 5 2 3" xfId="48780" xr:uid="{8BA9F2FF-2DF2-4DA2-92D4-E13EE8A66A48}"/>
    <cellStyle name="Normal 11 2 2 2 6 5 2 4" xfId="35130" xr:uid="{FC424A52-EA4C-4AC4-8311-2D31918F8DB4}"/>
    <cellStyle name="Normal 11 2 2 2 6 5 2 5" xfId="21567" xr:uid="{0640BE8A-44EE-4FA2-AAC5-8AF4CA2B393B}"/>
    <cellStyle name="Normal 11 2 2 2 6 5 3" xfId="7648" xr:uid="{2F167EDA-3A5B-4C4E-B86E-89C7AB22E987}"/>
    <cellStyle name="Normal 11 2 2 2 6 5 3 2" xfId="7649" xr:uid="{00449F34-548C-40E5-BA26-C16384EBB0BD}"/>
    <cellStyle name="Normal 11 2 2 2 6 5 3 2 2" xfId="48783" xr:uid="{689D38FC-FEDC-4038-B691-E4A927AB6B39}"/>
    <cellStyle name="Normal 11 2 2 2 6 5 3 2 3" xfId="35133" xr:uid="{3F4CF4DB-7CDE-43C5-97D9-7FF453BAE41B}"/>
    <cellStyle name="Normal 11 2 2 2 6 5 3 2 4" xfId="21570" xr:uid="{4697815C-A9DA-4513-908C-CF91ECFC63DC}"/>
    <cellStyle name="Normal 11 2 2 2 6 5 3 3" xfId="48782" xr:uid="{33B9F0AF-DE61-40A4-9229-CDDBE1E59DA5}"/>
    <cellStyle name="Normal 11 2 2 2 6 5 3 4" xfId="35132" xr:uid="{B47F90DB-A267-40F9-8ADD-FB6E469C3214}"/>
    <cellStyle name="Normal 11 2 2 2 6 5 3 5" xfId="21569" xr:uid="{3983C9B0-F947-4BB9-973E-07C22FCCDCB5}"/>
    <cellStyle name="Normal 11 2 2 2 6 5 4" xfId="7650" xr:uid="{8D466BAF-66A7-490C-A337-AD4CE9DB35A2}"/>
    <cellStyle name="Normal 11 2 2 2 6 5 4 2" xfId="48784" xr:uid="{017E9AFC-88BA-422E-A5FB-99828A86A0C5}"/>
    <cellStyle name="Normal 11 2 2 2 6 5 4 3" xfId="35134" xr:uid="{D2A346EF-D72A-43AC-8426-64F018E71A90}"/>
    <cellStyle name="Normal 11 2 2 2 6 5 4 4" xfId="21571" xr:uid="{9A34E010-3D1F-48E2-B484-16C181929DDB}"/>
    <cellStyle name="Normal 11 2 2 2 6 5 5" xfId="48779" xr:uid="{ADE30321-98A3-43EE-AD35-4A36452AB452}"/>
    <cellStyle name="Normal 11 2 2 2 6 5 6" xfId="35129" xr:uid="{C7AFC469-87B4-4FA3-A1AC-2E70424D575F}"/>
    <cellStyle name="Normal 11 2 2 2 6 5 7" xfId="21566" xr:uid="{07D3CDCF-53EC-4617-8192-B4272FCDF154}"/>
    <cellStyle name="Normal 11 2 2 2 6 6" xfId="7651" xr:uid="{52F6B27E-64C4-4D5F-B2C8-8C115DB5A12E}"/>
    <cellStyle name="Normal 11 2 2 2 6 6 2" xfId="7652" xr:uid="{321D85FB-5415-4DEC-947E-84C3BFCC6F3C}"/>
    <cellStyle name="Normal 11 2 2 2 6 6 2 2" xfId="48786" xr:uid="{9B9BDC3E-43A4-4D05-8CD0-F58B75F9C57D}"/>
    <cellStyle name="Normal 11 2 2 2 6 6 2 3" xfId="35136" xr:uid="{27F7F427-7404-4189-BFF1-7D24A21375D7}"/>
    <cellStyle name="Normal 11 2 2 2 6 6 2 4" xfId="21573" xr:uid="{04657848-38CF-4A99-A9FA-8946EDCD2927}"/>
    <cellStyle name="Normal 11 2 2 2 6 6 3" xfId="48785" xr:uid="{4DA6CB13-ED32-4856-9E62-D1628B4E032E}"/>
    <cellStyle name="Normal 11 2 2 2 6 6 4" xfId="35135" xr:uid="{ABC4E6F0-6C59-4353-98C9-22A50B05027F}"/>
    <cellStyle name="Normal 11 2 2 2 6 6 5" xfId="21572" xr:uid="{607B1413-07BF-45EB-943A-07081273CE56}"/>
    <cellStyle name="Normal 11 2 2 2 6 7" xfId="7653" xr:uid="{C042994E-C011-4672-B45E-2CDECE7BAC0C}"/>
    <cellStyle name="Normal 11 2 2 2 6 7 2" xfId="7654" xr:uid="{FE0328BF-850F-4C28-A1CA-4B81E5059286}"/>
    <cellStyle name="Normal 11 2 2 2 6 7 2 2" xfId="48788" xr:uid="{7B5E4AC3-70BA-4A22-ACF6-4ABBBD660BDA}"/>
    <cellStyle name="Normal 11 2 2 2 6 7 2 3" xfId="35138" xr:uid="{330E91D1-0691-4140-ACDD-33DC5C67CEFC}"/>
    <cellStyle name="Normal 11 2 2 2 6 7 2 4" xfId="21575" xr:uid="{314C2E23-85D2-49E6-8769-82F12CADE723}"/>
    <cellStyle name="Normal 11 2 2 2 6 7 3" xfId="48787" xr:uid="{6ADD68B6-B4C0-431C-B2AB-489EDC7FCE1D}"/>
    <cellStyle name="Normal 11 2 2 2 6 7 4" xfId="35137" xr:uid="{582FF69A-BD02-46AB-BD35-275DD93F074A}"/>
    <cellStyle name="Normal 11 2 2 2 6 7 5" xfId="21574" xr:uid="{671218BF-9EF1-49C9-8A4F-4C1324E220A8}"/>
    <cellStyle name="Normal 11 2 2 2 6 8" xfId="7655" xr:uid="{A6941828-561E-41CB-8D50-803AA5D00214}"/>
    <cellStyle name="Normal 11 2 2 2 6 8 2" xfId="48789" xr:uid="{BEF722ED-7286-4680-B326-CCCED64789B3}"/>
    <cellStyle name="Normal 11 2 2 2 6 8 3" xfId="35139" xr:uid="{BA1BC971-DC64-46DE-8B13-F8B348C9E893}"/>
    <cellStyle name="Normal 11 2 2 2 6 8 4" xfId="21576" xr:uid="{8EF3F52C-4D58-4F57-A277-DBD220CF06EC}"/>
    <cellStyle name="Normal 11 2 2 2 6 9" xfId="48754" xr:uid="{EDD888B0-FD60-4634-B827-47B04B33AFCE}"/>
    <cellStyle name="Normal 11 2 2 2 7" xfId="7656" xr:uid="{B1C38EA8-8794-4A29-8920-00335B7BB3A6}"/>
    <cellStyle name="Normal 11 2 2 2 7 2" xfId="7657" xr:uid="{0B7B472B-A8DF-4541-A19E-03103692408E}"/>
    <cellStyle name="Normal 11 2 2 2 7 2 2" xfId="7658" xr:uid="{2767B17A-6915-4412-998B-0D424FCE3C58}"/>
    <cellStyle name="Normal 11 2 2 2 7 2 2 2" xfId="7659" xr:uid="{C7525525-CC8C-45CD-9059-EEF8C26509CE}"/>
    <cellStyle name="Normal 11 2 2 2 7 2 2 2 2" xfId="48793" xr:uid="{26185B64-105D-409D-8FEF-1A6644B8CE70}"/>
    <cellStyle name="Normal 11 2 2 2 7 2 2 2 3" xfId="35143" xr:uid="{BAB10ED6-AACD-4710-BCF1-1DC76C591068}"/>
    <cellStyle name="Normal 11 2 2 2 7 2 2 2 4" xfId="21580" xr:uid="{C155FD43-4F6A-4046-8332-94261260701F}"/>
    <cellStyle name="Normal 11 2 2 2 7 2 2 3" xfId="48792" xr:uid="{C9CC80F1-F5EE-4D45-A388-A0F2C975D57C}"/>
    <cellStyle name="Normal 11 2 2 2 7 2 2 4" xfId="35142" xr:uid="{96191F65-93E5-4F0E-940D-FAC68C98C8B1}"/>
    <cellStyle name="Normal 11 2 2 2 7 2 2 5" xfId="21579" xr:uid="{A00D1E25-5E2C-4978-9EB1-E831AB282DAB}"/>
    <cellStyle name="Normal 11 2 2 2 7 2 3" xfId="7660" xr:uid="{A8A2E064-71AE-416F-9751-0557EF357185}"/>
    <cellStyle name="Normal 11 2 2 2 7 2 3 2" xfId="7661" xr:uid="{E66F4F9C-3DA8-4AE0-94D8-857816FE2291}"/>
    <cellStyle name="Normal 11 2 2 2 7 2 3 2 2" xfId="48795" xr:uid="{33CFE391-FEFD-40DC-9F1B-C1C98039FECE}"/>
    <cellStyle name="Normal 11 2 2 2 7 2 3 2 3" xfId="35145" xr:uid="{F20CDE1E-7F1C-49C8-827A-05A8873EC5A0}"/>
    <cellStyle name="Normal 11 2 2 2 7 2 3 2 4" xfId="21582" xr:uid="{D20308BD-A351-4319-A67D-1FC22F20529D}"/>
    <cellStyle name="Normal 11 2 2 2 7 2 3 3" xfId="48794" xr:uid="{7CE01548-31DE-42DA-A44F-C802A406057D}"/>
    <cellStyle name="Normal 11 2 2 2 7 2 3 4" xfId="35144" xr:uid="{69EA0DF5-C1D1-4AE3-8648-80B9B282F003}"/>
    <cellStyle name="Normal 11 2 2 2 7 2 3 5" xfId="21581" xr:uid="{CF1C326E-3641-49FD-93F5-29E5F7CAE19A}"/>
    <cellStyle name="Normal 11 2 2 2 7 2 4" xfId="7662" xr:uid="{828EBC22-5F66-49DA-ACCF-D6D013D53E27}"/>
    <cellStyle name="Normal 11 2 2 2 7 2 4 2" xfId="48796" xr:uid="{0B55F988-3C54-4F91-A6BE-CE98E3A1C81F}"/>
    <cellStyle name="Normal 11 2 2 2 7 2 4 3" xfId="35146" xr:uid="{AF1C0A56-7791-4D1D-A6BB-2E05ED1DA59C}"/>
    <cellStyle name="Normal 11 2 2 2 7 2 4 4" xfId="21583" xr:uid="{D7A92483-328D-4D42-B777-1161421DDC30}"/>
    <cellStyle name="Normal 11 2 2 2 7 2 5" xfId="48791" xr:uid="{C50D7D8F-864B-4909-8E1E-CD35AAC23A6B}"/>
    <cellStyle name="Normal 11 2 2 2 7 2 6" xfId="35141" xr:uid="{C642C8B7-09D2-4B75-A38A-3F5EA8D696EA}"/>
    <cellStyle name="Normal 11 2 2 2 7 2 7" xfId="21578" xr:uid="{1F902E46-DB08-4F41-90AC-742C7BCB3EF2}"/>
    <cellStyle name="Normal 11 2 2 2 7 3" xfId="7663" xr:uid="{63F4AFC6-BF66-4939-84EF-6F76AC3AA66A}"/>
    <cellStyle name="Normal 11 2 2 2 7 3 2" xfId="7664" xr:uid="{87FB5342-7E2E-4E8A-9EA0-A0DAC9B661FE}"/>
    <cellStyle name="Normal 11 2 2 2 7 3 2 2" xfId="7665" xr:uid="{9E7D7AF8-9C81-4F2D-B8C6-3BFE9FC48F35}"/>
    <cellStyle name="Normal 11 2 2 2 7 3 2 2 2" xfId="48799" xr:uid="{C8B96657-F6B9-4D5F-AE3A-7B46307488AC}"/>
    <cellStyle name="Normal 11 2 2 2 7 3 2 2 3" xfId="35149" xr:uid="{9A710EA2-9F24-46AA-A1AF-606AC027F6A2}"/>
    <cellStyle name="Normal 11 2 2 2 7 3 2 2 4" xfId="21586" xr:uid="{E556C481-47D1-4F36-86F5-ED326C544F20}"/>
    <cellStyle name="Normal 11 2 2 2 7 3 2 3" xfId="48798" xr:uid="{E9551333-0CE5-491C-B5E8-C4D40E3D33C4}"/>
    <cellStyle name="Normal 11 2 2 2 7 3 2 4" xfId="35148" xr:uid="{C1D3D21B-C48D-4AF2-8EAA-CB3E0AC35DAA}"/>
    <cellStyle name="Normal 11 2 2 2 7 3 2 5" xfId="21585" xr:uid="{CD32E5B7-D538-459F-985D-B65152A24C2C}"/>
    <cellStyle name="Normal 11 2 2 2 7 3 3" xfId="7666" xr:uid="{8C5B46E0-A07C-429C-9993-E0E8E4F9ECF8}"/>
    <cellStyle name="Normal 11 2 2 2 7 3 3 2" xfId="7667" xr:uid="{0D8FABDB-56F6-4D32-8A56-BF7FD9A8CF3B}"/>
    <cellStyle name="Normal 11 2 2 2 7 3 3 2 2" xfId="48801" xr:uid="{4BC460DB-D442-40DA-AAB6-E567B584A481}"/>
    <cellStyle name="Normal 11 2 2 2 7 3 3 2 3" xfId="35151" xr:uid="{5DC19BFB-5B4F-4E62-88F3-96778F3CDBB9}"/>
    <cellStyle name="Normal 11 2 2 2 7 3 3 2 4" xfId="21588" xr:uid="{A8C2692B-F7D3-4F0B-86A8-D224E49AD24C}"/>
    <cellStyle name="Normal 11 2 2 2 7 3 3 3" xfId="48800" xr:uid="{17B4B915-71AB-488D-ACFE-BB1C330CA1C7}"/>
    <cellStyle name="Normal 11 2 2 2 7 3 3 4" xfId="35150" xr:uid="{572E5B81-C3FE-4C45-84AC-6D87B4482BAB}"/>
    <cellStyle name="Normal 11 2 2 2 7 3 3 5" xfId="21587" xr:uid="{90F79687-9FA2-4917-AC8D-19D42759F92D}"/>
    <cellStyle name="Normal 11 2 2 2 7 3 4" xfId="7668" xr:uid="{C4539D03-4A5C-4BDE-BDC6-6E44FF905068}"/>
    <cellStyle name="Normal 11 2 2 2 7 3 4 2" xfId="48802" xr:uid="{1B6E6603-3AA1-43F8-A993-42C792BEDBC4}"/>
    <cellStyle name="Normal 11 2 2 2 7 3 4 3" xfId="35152" xr:uid="{E40238F2-A7D9-41AF-AD90-5D3B674602F0}"/>
    <cellStyle name="Normal 11 2 2 2 7 3 4 4" xfId="21589" xr:uid="{78616AC1-8633-48C3-BFDD-7F8A26C34BC1}"/>
    <cellStyle name="Normal 11 2 2 2 7 3 5" xfId="48797" xr:uid="{7DE2361E-054C-4E7F-8085-7066EC47EE4C}"/>
    <cellStyle name="Normal 11 2 2 2 7 3 6" xfId="35147" xr:uid="{925C3C09-33AD-46C3-B69B-B31A8F4779C7}"/>
    <cellStyle name="Normal 11 2 2 2 7 3 7" xfId="21584" xr:uid="{B7095E5F-F33F-4BFD-B406-9DC99605DA3C}"/>
    <cellStyle name="Normal 11 2 2 2 7 4" xfId="7669" xr:uid="{E77BF79C-98A9-4EE9-B298-A682FBB3A039}"/>
    <cellStyle name="Normal 11 2 2 2 7 4 2" xfId="7670" xr:uid="{0396F3A0-120E-4452-8E51-AA344D8ABFE9}"/>
    <cellStyle name="Normal 11 2 2 2 7 4 2 2" xfId="48804" xr:uid="{10252002-1A50-4E72-B70E-1D2C5DD3BEDB}"/>
    <cellStyle name="Normal 11 2 2 2 7 4 2 3" xfId="35154" xr:uid="{B55BB683-F303-471E-80CB-71BF364B17CB}"/>
    <cellStyle name="Normal 11 2 2 2 7 4 2 4" xfId="21591" xr:uid="{B72FFF6D-7F10-4160-8155-FD3BE3B08B9D}"/>
    <cellStyle name="Normal 11 2 2 2 7 4 3" xfId="48803" xr:uid="{D31AEB88-76AF-4452-9762-FC148B84922E}"/>
    <cellStyle name="Normal 11 2 2 2 7 4 4" xfId="35153" xr:uid="{3196ABB6-94AF-461C-B59D-9E5A40981DE7}"/>
    <cellStyle name="Normal 11 2 2 2 7 4 5" xfId="21590" xr:uid="{05B6DEEB-0686-4438-87B1-8D7DE7556E20}"/>
    <cellStyle name="Normal 11 2 2 2 7 5" xfId="7671" xr:uid="{270BD029-0D6B-4298-B58A-B0AE630EE82C}"/>
    <cellStyle name="Normal 11 2 2 2 7 5 2" xfId="7672" xr:uid="{D8E47FC6-1A5C-424F-A442-AE2ADCC73CED}"/>
    <cellStyle name="Normal 11 2 2 2 7 5 2 2" xfId="48806" xr:uid="{FC53C300-9C5A-4BC7-AD6A-53FE88029466}"/>
    <cellStyle name="Normal 11 2 2 2 7 5 2 3" xfId="35156" xr:uid="{AC420835-04F2-4C8E-AF1C-08FE720AD7BF}"/>
    <cellStyle name="Normal 11 2 2 2 7 5 2 4" xfId="21593" xr:uid="{49B9D315-1E1C-42FE-A5F5-D2E4ABFCD662}"/>
    <cellStyle name="Normal 11 2 2 2 7 5 3" xfId="48805" xr:uid="{FE8FEB8D-1813-4705-B16F-B4A21AD2D15E}"/>
    <cellStyle name="Normal 11 2 2 2 7 5 4" xfId="35155" xr:uid="{DAD69308-727C-4BDC-92FC-57811D4165F2}"/>
    <cellStyle name="Normal 11 2 2 2 7 5 5" xfId="21592" xr:uid="{9021ECDB-F886-4D7D-A55E-971EB1664F85}"/>
    <cellStyle name="Normal 11 2 2 2 7 6" xfId="7673" xr:uid="{19860DDD-67A6-4486-B948-DD5A9C16B7E3}"/>
    <cellStyle name="Normal 11 2 2 2 7 6 2" xfId="48807" xr:uid="{7FE2077A-3279-4416-AF26-3D02A2ADDB83}"/>
    <cellStyle name="Normal 11 2 2 2 7 6 3" xfId="35157" xr:uid="{CC5A48A9-C0B1-4CF6-8CA0-62C3D36EFA7E}"/>
    <cellStyle name="Normal 11 2 2 2 7 6 4" xfId="21594" xr:uid="{A70B721E-3E47-4AC2-A7D7-5054733B9E30}"/>
    <cellStyle name="Normal 11 2 2 2 7 7" xfId="48790" xr:uid="{A3039A43-2EDB-4EAD-A369-226260C6A82D}"/>
    <cellStyle name="Normal 11 2 2 2 7 8" xfId="35140" xr:uid="{47197537-5E28-47DC-A234-CB7EC042E775}"/>
    <cellStyle name="Normal 11 2 2 2 7 9" xfId="21577" xr:uid="{5C7EE4C8-AE06-4B28-A4E6-BB8FFF86DE86}"/>
    <cellStyle name="Normal 11 2 2 2 8" xfId="7674" xr:uid="{3EE40291-313C-499B-A28E-3891A1C1A353}"/>
    <cellStyle name="Normal 11 2 2 2 8 2" xfId="7675" xr:uid="{C76E7442-2A11-4279-8747-EB1A6AB93FF4}"/>
    <cellStyle name="Normal 11 2 2 2 8 2 2" xfId="7676" xr:uid="{4FC1674C-7EE4-40BB-9360-0F950334335F}"/>
    <cellStyle name="Normal 11 2 2 2 8 2 2 2" xfId="7677" xr:uid="{679B5342-24AB-4489-817B-60DC3CC4CF43}"/>
    <cellStyle name="Normal 11 2 2 2 8 2 2 2 2" xfId="48811" xr:uid="{A3135A9C-1054-4024-9FD9-ABA00F75E659}"/>
    <cellStyle name="Normal 11 2 2 2 8 2 2 2 3" xfId="35161" xr:uid="{55689FAA-3F3C-46C1-9A1C-605CCB088607}"/>
    <cellStyle name="Normal 11 2 2 2 8 2 2 2 4" xfId="21598" xr:uid="{C08ADEBE-1812-4D45-B466-2FE5F47FC937}"/>
    <cellStyle name="Normal 11 2 2 2 8 2 2 3" xfId="48810" xr:uid="{4B8BB2B1-D06A-427D-A3F7-ABC6B734C907}"/>
    <cellStyle name="Normal 11 2 2 2 8 2 2 4" xfId="35160" xr:uid="{D085D26F-2A8E-4310-B363-CDDEB409598C}"/>
    <cellStyle name="Normal 11 2 2 2 8 2 2 5" xfId="21597" xr:uid="{247DE270-5275-4035-BE72-28EFE2C2FE83}"/>
    <cellStyle name="Normal 11 2 2 2 8 2 3" xfId="7678" xr:uid="{ADC87846-A7D1-4977-B014-FC35030209B8}"/>
    <cellStyle name="Normal 11 2 2 2 8 2 3 2" xfId="7679" xr:uid="{BAFF6C50-5798-4885-B7F7-D162E60578B5}"/>
    <cellStyle name="Normal 11 2 2 2 8 2 3 2 2" xfId="48813" xr:uid="{876FF0C5-40BF-40C5-926E-94628FA6235E}"/>
    <cellStyle name="Normal 11 2 2 2 8 2 3 2 3" xfId="35163" xr:uid="{3AC80BD5-15B3-42C2-9C17-5F30BF1588B1}"/>
    <cellStyle name="Normal 11 2 2 2 8 2 3 2 4" xfId="21600" xr:uid="{1C7664D4-53E7-4E27-B834-06DE5F51922E}"/>
    <cellStyle name="Normal 11 2 2 2 8 2 3 3" xfId="48812" xr:uid="{0881D34A-FAB3-41E3-A2AB-99BA60DCA49B}"/>
    <cellStyle name="Normal 11 2 2 2 8 2 3 4" xfId="35162" xr:uid="{2F6A5D90-BF84-4F0B-B3A3-40EEBFBDDFDE}"/>
    <cellStyle name="Normal 11 2 2 2 8 2 3 5" xfId="21599" xr:uid="{6C5736A6-D40D-4BBE-B86E-AC8149D40FB0}"/>
    <cellStyle name="Normal 11 2 2 2 8 2 4" xfId="7680" xr:uid="{D4AE8478-4256-4A64-B6DC-B2056E31414E}"/>
    <cellStyle name="Normal 11 2 2 2 8 2 4 2" xfId="48814" xr:uid="{53346759-08DD-428E-889D-83AC4CDE0FDE}"/>
    <cellStyle name="Normal 11 2 2 2 8 2 4 3" xfId="35164" xr:uid="{E4F9793E-1D4A-4D86-B72B-70ED77473997}"/>
    <cellStyle name="Normal 11 2 2 2 8 2 4 4" xfId="21601" xr:uid="{E7DE914E-D888-47D2-AE3B-E8DEAD48ACB8}"/>
    <cellStyle name="Normal 11 2 2 2 8 2 5" xfId="48809" xr:uid="{98F57B95-83A2-4B3D-88B8-232AC4EDCA9F}"/>
    <cellStyle name="Normal 11 2 2 2 8 2 6" xfId="35159" xr:uid="{380B5730-FCAB-4DC2-9ECD-08A37D376C3A}"/>
    <cellStyle name="Normal 11 2 2 2 8 2 7" xfId="21596" xr:uid="{85AEBD51-38DF-4104-AFCA-6BD06584461D}"/>
    <cellStyle name="Normal 11 2 2 2 8 3" xfId="7681" xr:uid="{0F1A965E-8744-4D6D-B4D8-70530C98F1E4}"/>
    <cellStyle name="Normal 11 2 2 2 8 3 2" xfId="7682" xr:uid="{5AA7AEBC-1A8C-4D20-A9FD-D853EAFDAE81}"/>
    <cellStyle name="Normal 11 2 2 2 8 3 2 2" xfId="7683" xr:uid="{A2440B5A-9CF8-4475-B613-C849A405BA58}"/>
    <cellStyle name="Normal 11 2 2 2 8 3 2 2 2" xfId="48817" xr:uid="{6C55AD0A-77C9-4574-B03F-70D0B9EA840C}"/>
    <cellStyle name="Normal 11 2 2 2 8 3 2 2 3" xfId="35167" xr:uid="{74D579A6-1307-4E1F-9046-DFEDD7702ECC}"/>
    <cellStyle name="Normal 11 2 2 2 8 3 2 2 4" xfId="21604" xr:uid="{9A7C0886-070E-4847-989E-7E7335DF9A9F}"/>
    <cellStyle name="Normal 11 2 2 2 8 3 2 3" xfId="48816" xr:uid="{732F51AA-4161-43FB-8B74-B96B92A5D46A}"/>
    <cellStyle name="Normal 11 2 2 2 8 3 2 4" xfId="35166" xr:uid="{C9610131-1D13-4BD3-BE1A-E583DFD48CAB}"/>
    <cellStyle name="Normal 11 2 2 2 8 3 2 5" xfId="21603" xr:uid="{9D74A75A-51D7-4048-BDEB-35835998F160}"/>
    <cellStyle name="Normal 11 2 2 2 8 3 3" xfId="7684" xr:uid="{A38E07C9-E6D5-454D-A9E9-F082B5476DE8}"/>
    <cellStyle name="Normal 11 2 2 2 8 3 3 2" xfId="7685" xr:uid="{F9BC0716-1688-4782-9759-4D84D8BC759F}"/>
    <cellStyle name="Normal 11 2 2 2 8 3 3 2 2" xfId="48819" xr:uid="{75EFDE9B-F205-4F40-8AB9-F40DCC03285F}"/>
    <cellStyle name="Normal 11 2 2 2 8 3 3 2 3" xfId="35169" xr:uid="{CEE95215-8069-4BF9-B148-5694F2637621}"/>
    <cellStyle name="Normal 11 2 2 2 8 3 3 2 4" xfId="21606" xr:uid="{7C9A399B-913A-4EA1-A861-86B877747A47}"/>
    <cellStyle name="Normal 11 2 2 2 8 3 3 3" xfId="48818" xr:uid="{0BB84CAD-D3AB-4917-80E9-4890C73B343F}"/>
    <cellStyle name="Normal 11 2 2 2 8 3 3 4" xfId="35168" xr:uid="{4E9A084E-70BE-44AA-8705-5391C28F1A79}"/>
    <cellStyle name="Normal 11 2 2 2 8 3 3 5" xfId="21605" xr:uid="{CD2E9DA1-A189-4314-8FCA-6E7223669FCE}"/>
    <cellStyle name="Normal 11 2 2 2 8 3 4" xfId="7686" xr:uid="{218F33E3-01CC-4C39-A2EF-75D478E8C1C1}"/>
    <cellStyle name="Normal 11 2 2 2 8 3 4 2" xfId="48820" xr:uid="{4A7AE43A-E839-451E-863A-8CF4F7CD1B00}"/>
    <cellStyle name="Normal 11 2 2 2 8 3 4 3" xfId="35170" xr:uid="{B40A96BC-2F6A-48C4-8DBE-379F35D6B11D}"/>
    <cellStyle name="Normal 11 2 2 2 8 3 4 4" xfId="21607" xr:uid="{1FD1304C-9EDB-4079-85D6-BF6A9BA6B0B8}"/>
    <cellStyle name="Normal 11 2 2 2 8 3 5" xfId="48815" xr:uid="{E6972B81-BC75-4396-B40F-908A74B6B34C}"/>
    <cellStyle name="Normal 11 2 2 2 8 3 6" xfId="35165" xr:uid="{2784BF23-863D-4158-9F05-6F2BC57979BE}"/>
    <cellStyle name="Normal 11 2 2 2 8 3 7" xfId="21602" xr:uid="{645F85F4-E0D2-432C-8279-3BE13C2EE73C}"/>
    <cellStyle name="Normal 11 2 2 2 8 4" xfId="7687" xr:uid="{37BCE003-219C-4A01-BDFF-2AEDA85FF113}"/>
    <cellStyle name="Normal 11 2 2 2 8 4 2" xfId="7688" xr:uid="{88C6F4FB-F7A5-44BF-BF53-CCE2CE12A796}"/>
    <cellStyle name="Normal 11 2 2 2 8 4 2 2" xfId="48822" xr:uid="{95784D0F-6525-422E-820A-E1C5C4079C57}"/>
    <cellStyle name="Normal 11 2 2 2 8 4 2 3" xfId="35172" xr:uid="{61E58A38-E3D5-4544-A02F-29D748AB2801}"/>
    <cellStyle name="Normal 11 2 2 2 8 4 2 4" xfId="21609" xr:uid="{820F637E-47E8-45C5-8F46-91996A0B654D}"/>
    <cellStyle name="Normal 11 2 2 2 8 4 3" xfId="48821" xr:uid="{1FACCD4A-5B27-4F33-AF7E-E42DAC8B6502}"/>
    <cellStyle name="Normal 11 2 2 2 8 4 4" xfId="35171" xr:uid="{A35F16B0-4101-4117-8408-E45C30DDA2CC}"/>
    <cellStyle name="Normal 11 2 2 2 8 4 5" xfId="21608" xr:uid="{7B81E7B8-DD95-4418-B5BD-2C2EED176541}"/>
    <cellStyle name="Normal 11 2 2 2 8 5" xfId="7689" xr:uid="{B28B63B0-EBCA-4E1F-834D-C022A263D060}"/>
    <cellStyle name="Normal 11 2 2 2 8 5 2" xfId="7690" xr:uid="{F128C9AA-CE72-4427-8BC6-0977E475EE60}"/>
    <cellStyle name="Normal 11 2 2 2 8 5 2 2" xfId="48824" xr:uid="{0828332E-7700-42BB-80E1-CD91230EF780}"/>
    <cellStyle name="Normal 11 2 2 2 8 5 2 3" xfId="35174" xr:uid="{30447851-3D82-4AE2-8DCE-578820BC4266}"/>
    <cellStyle name="Normal 11 2 2 2 8 5 2 4" xfId="21611" xr:uid="{9C95FEDE-9836-412D-9253-E0D16A59B91C}"/>
    <cellStyle name="Normal 11 2 2 2 8 5 3" xfId="48823" xr:uid="{778AEF5E-C9C3-48EA-B700-086145248A41}"/>
    <cellStyle name="Normal 11 2 2 2 8 5 4" xfId="35173" xr:uid="{B7D7390C-AC68-472A-841D-D58F4E01671A}"/>
    <cellStyle name="Normal 11 2 2 2 8 5 5" xfId="21610" xr:uid="{D367732B-00B1-4C54-BF8E-602A968C190F}"/>
    <cellStyle name="Normal 11 2 2 2 8 6" xfId="7691" xr:uid="{C006E38C-59E1-407C-ABA4-EA5D65FAA468}"/>
    <cellStyle name="Normal 11 2 2 2 8 6 2" xfId="48825" xr:uid="{BDFFF92E-95F7-4F4A-8A41-C9B5D5FD79D7}"/>
    <cellStyle name="Normal 11 2 2 2 8 6 3" xfId="35175" xr:uid="{A3A81D63-30A1-4CBD-9E03-BE172D497F61}"/>
    <cellStyle name="Normal 11 2 2 2 8 6 4" xfId="21612" xr:uid="{F302BD0B-F9E0-44B7-A05C-95EB59D6FE61}"/>
    <cellStyle name="Normal 11 2 2 2 8 7" xfId="48808" xr:uid="{B7DE8E2A-4DA2-4B28-AFE2-8A09EBC75897}"/>
    <cellStyle name="Normal 11 2 2 2 8 8" xfId="35158" xr:uid="{78E96337-9702-4A05-9414-9BCD098A38F1}"/>
    <cellStyle name="Normal 11 2 2 2 8 9" xfId="21595" xr:uid="{8C9A3F57-529D-4B98-9556-5B61C9554D7E}"/>
    <cellStyle name="Normal 11 2 2 2 9" xfId="7692" xr:uid="{1FA65636-929C-481D-9686-BFE62817C0F5}"/>
    <cellStyle name="Normal 11 2 2 2 9 2" xfId="7693" xr:uid="{533532E5-16F2-4044-9160-75D253C5255E}"/>
    <cellStyle name="Normal 11 2 2 2 9 2 2" xfId="7694" xr:uid="{481C1A7E-A43D-47B0-92EF-D2C98C816D67}"/>
    <cellStyle name="Normal 11 2 2 2 9 2 2 2" xfId="48828" xr:uid="{47F33869-C466-412F-981E-C4922AC84352}"/>
    <cellStyle name="Normal 11 2 2 2 9 2 2 3" xfId="35178" xr:uid="{EE287F36-B01F-4D01-BAC6-279FFB40156E}"/>
    <cellStyle name="Normal 11 2 2 2 9 2 2 4" xfId="21615" xr:uid="{2186C170-C21C-4B15-94EB-C777756C8A1E}"/>
    <cellStyle name="Normal 11 2 2 2 9 2 3" xfId="48827" xr:uid="{CBF57642-6D54-46C7-8D49-D68201DDFD1A}"/>
    <cellStyle name="Normal 11 2 2 2 9 2 4" xfId="35177" xr:uid="{D90E2AC0-2E6F-4EE6-B3F4-5BF4E091DA33}"/>
    <cellStyle name="Normal 11 2 2 2 9 2 5" xfId="21614" xr:uid="{2939660B-4648-486E-92DC-9E1D1503CEB8}"/>
    <cellStyle name="Normal 11 2 2 2 9 3" xfId="7695" xr:uid="{8FA78F49-2282-4DAF-B496-3705AE5ECFCD}"/>
    <cellStyle name="Normal 11 2 2 2 9 3 2" xfId="7696" xr:uid="{6F9D853D-AAB1-4AEE-90A9-0BBEB78AC861}"/>
    <cellStyle name="Normal 11 2 2 2 9 3 2 2" xfId="48830" xr:uid="{5FF0B5E5-8974-415D-9589-BD0999F60C19}"/>
    <cellStyle name="Normal 11 2 2 2 9 3 2 3" xfId="35180" xr:uid="{ED665DFF-A378-47E8-83C8-3FE696B3811F}"/>
    <cellStyle name="Normal 11 2 2 2 9 3 2 4" xfId="21617" xr:uid="{016655FA-9D25-4D28-BDB1-459B34244AD3}"/>
    <cellStyle name="Normal 11 2 2 2 9 3 3" xfId="48829" xr:uid="{223088E9-5227-4852-A457-4131564A5B67}"/>
    <cellStyle name="Normal 11 2 2 2 9 3 4" xfId="35179" xr:uid="{C1575268-3999-458A-85C1-AAC1AEC5ADC0}"/>
    <cellStyle name="Normal 11 2 2 2 9 3 5" xfId="21616" xr:uid="{CC12E2A0-A7F8-4118-A0AD-D0F0425602B5}"/>
    <cellStyle name="Normal 11 2 2 2 9 4" xfId="7697" xr:uid="{C1516AC1-1008-4093-AF5C-2E3C8337B4A1}"/>
    <cellStyle name="Normal 11 2 2 2 9 4 2" xfId="48831" xr:uid="{B557C0A9-FBA0-4DEB-900C-7E6020DDA280}"/>
    <cellStyle name="Normal 11 2 2 2 9 4 3" xfId="35181" xr:uid="{863E1FF4-FC5C-4935-A719-9CF9631FFB2D}"/>
    <cellStyle name="Normal 11 2 2 2 9 4 4" xfId="21618" xr:uid="{A962C755-C4AA-463C-903C-69C3F052BBF8}"/>
    <cellStyle name="Normal 11 2 2 2 9 5" xfId="48826" xr:uid="{F380CEBB-21B1-4CD8-BEF0-7D1C226CEB43}"/>
    <cellStyle name="Normal 11 2 2 2 9 6" xfId="35176" xr:uid="{7DD91458-B00D-43F6-92D9-CCF08905B07F}"/>
    <cellStyle name="Normal 11 2 2 2 9 7" xfId="21613" xr:uid="{E21A1ABF-C665-4584-8D3A-8B90FA33487A}"/>
    <cellStyle name="Normal 11 2 2 3" xfId="48579" xr:uid="{D3BE84C0-6485-4AA4-90A8-8324F6081A4B}"/>
    <cellStyle name="Normal 11 2 2 4" xfId="34929" xr:uid="{369F2BD8-166D-4618-8136-8E65A3ED3472}"/>
    <cellStyle name="Normal 11 2 2 5" xfId="21366" xr:uid="{ACC5633E-E199-4BA8-AC43-7C8BF90203FA}"/>
    <cellStyle name="Normal 11 2 20" xfId="34892" xr:uid="{105B60C1-4578-4E45-B8F8-23D43646A467}"/>
    <cellStyle name="Normal 11 2 21" xfId="21329" xr:uid="{0C9671AC-C4A0-4167-8384-5D21E19342E9}"/>
    <cellStyle name="Normal 11 2 3" xfId="7698" xr:uid="{44596EA7-2334-4267-A708-2D5049136C62}"/>
    <cellStyle name="Normal 11 2 3 10" xfId="35182" xr:uid="{D306CB52-BACF-465E-B7E2-6BA9929B9210}"/>
    <cellStyle name="Normal 11 2 3 11" xfId="21619" xr:uid="{B67A9EDC-A60F-4734-B0CE-139FA2A9F8B5}"/>
    <cellStyle name="Normal 11 2 3 2" xfId="7699" xr:uid="{1763150B-2689-462C-BF7E-3CF1525A2912}"/>
    <cellStyle name="Normal 11 2 3 2 2" xfId="7700" xr:uid="{3EFE0479-C09E-4B06-BC69-EC97C0732052}"/>
    <cellStyle name="Normal 11 2 3 2 2 2" xfId="7701" xr:uid="{FCB8683F-6F89-48A1-ABFC-F45158EDBC8D}"/>
    <cellStyle name="Normal 11 2 3 2 2 2 2" xfId="7702" xr:uid="{7548832B-D096-4CA2-BA54-ECB8A1F9A835}"/>
    <cellStyle name="Normal 11 2 3 2 2 2 2 2" xfId="48836" xr:uid="{BEC76189-7191-4923-94E1-E422973DB109}"/>
    <cellStyle name="Normal 11 2 3 2 2 2 2 3" xfId="35186" xr:uid="{506DD4A1-D515-43BD-B22E-C34D67EEECC2}"/>
    <cellStyle name="Normal 11 2 3 2 2 2 2 4" xfId="21623" xr:uid="{4279ADC4-7B68-4B3A-B943-6139A885AC1F}"/>
    <cellStyle name="Normal 11 2 3 2 2 2 3" xfId="48835" xr:uid="{E5577BE5-FD4C-45CB-8FDF-9BA74F47A5C1}"/>
    <cellStyle name="Normal 11 2 3 2 2 2 4" xfId="35185" xr:uid="{FA1BB7CA-0ECD-4CD3-A6A3-F0AEB68B9DC9}"/>
    <cellStyle name="Normal 11 2 3 2 2 2 5" xfId="21622" xr:uid="{AAF22EBE-6CCB-4FBF-8730-75F236808AF5}"/>
    <cellStyle name="Normal 11 2 3 2 2 3" xfId="7703" xr:uid="{D7A7E3C8-119C-4BCE-BD30-8E3529D9CBBB}"/>
    <cellStyle name="Normal 11 2 3 2 2 3 2" xfId="7704" xr:uid="{6431F094-175D-481D-99B8-8B206137053B}"/>
    <cellStyle name="Normal 11 2 3 2 2 3 2 2" xfId="48838" xr:uid="{A834FDF9-A29F-4CA1-BBA1-8469919BDBEC}"/>
    <cellStyle name="Normal 11 2 3 2 2 3 2 3" xfId="35188" xr:uid="{903E7CE6-3772-4D48-BDE5-52EAB40AF325}"/>
    <cellStyle name="Normal 11 2 3 2 2 3 2 4" xfId="21625" xr:uid="{A06F7D85-E070-4EE3-B92B-E8ACECAC382F}"/>
    <cellStyle name="Normal 11 2 3 2 2 3 3" xfId="48837" xr:uid="{BB810C70-6F68-4E53-ABA4-8F96C345D25B}"/>
    <cellStyle name="Normal 11 2 3 2 2 3 4" xfId="35187" xr:uid="{37A8CBC7-1F4F-4B9B-B96C-53491CA6BA65}"/>
    <cellStyle name="Normal 11 2 3 2 2 3 5" xfId="21624" xr:uid="{D2A099A2-5D7D-4950-8098-A66580F48347}"/>
    <cellStyle name="Normal 11 2 3 2 2 4" xfId="7705" xr:uid="{D249877A-F5D9-4573-AF61-EF9D54D61B5C}"/>
    <cellStyle name="Normal 11 2 3 2 2 4 2" xfId="48839" xr:uid="{6E8C5677-FF1B-424B-BE28-826EBAD99BA0}"/>
    <cellStyle name="Normal 11 2 3 2 2 4 3" xfId="35189" xr:uid="{9A5EF811-7F3E-4A6E-A80B-F81BBDB232DC}"/>
    <cellStyle name="Normal 11 2 3 2 2 4 4" xfId="21626" xr:uid="{4A45725D-BE47-4848-9261-ECF8B74E7C9D}"/>
    <cellStyle name="Normal 11 2 3 2 2 5" xfId="48834" xr:uid="{A862A333-9035-43E7-AFBB-86B3438C09E0}"/>
    <cellStyle name="Normal 11 2 3 2 2 6" xfId="35184" xr:uid="{21D4EB73-6CFA-4008-970E-8B050C7A7962}"/>
    <cellStyle name="Normal 11 2 3 2 2 7" xfId="21621" xr:uid="{023051A0-BBFA-4813-B342-D6472D3DA42B}"/>
    <cellStyle name="Normal 11 2 3 2 3" xfId="7706" xr:uid="{362DBB6B-47B2-4389-A0C2-82D9B5E7C19E}"/>
    <cellStyle name="Normal 11 2 3 2 3 2" xfId="7707" xr:uid="{9D2FB13F-9524-41B4-99E5-F27E9F1D6EC6}"/>
    <cellStyle name="Normal 11 2 3 2 3 2 2" xfId="48841" xr:uid="{97E4421A-2DAD-4CED-882E-E9B3031F836E}"/>
    <cellStyle name="Normal 11 2 3 2 3 2 3" xfId="35191" xr:uid="{9BCDFBEC-1D7B-459D-AE36-1CF9BEC46521}"/>
    <cellStyle name="Normal 11 2 3 2 3 2 4" xfId="21628" xr:uid="{132317E3-D7F4-41D1-91A6-853744D368AE}"/>
    <cellStyle name="Normal 11 2 3 2 3 3" xfId="48840" xr:uid="{AB078152-631A-4B24-9932-040B775782C5}"/>
    <cellStyle name="Normal 11 2 3 2 3 4" xfId="35190" xr:uid="{C3365F70-D69A-4568-98E5-D1DA2DB3464F}"/>
    <cellStyle name="Normal 11 2 3 2 3 5" xfId="21627" xr:uid="{8EB7C685-B885-4B65-A05F-21D3F83B22E3}"/>
    <cellStyle name="Normal 11 2 3 2 4" xfId="7708" xr:uid="{9B1B58F1-B0DD-428B-87A6-03F791D9DD64}"/>
    <cellStyle name="Normal 11 2 3 2 4 2" xfId="7709" xr:uid="{E787978D-B523-459F-8868-6D4407E2EEDF}"/>
    <cellStyle name="Normal 11 2 3 2 4 2 2" xfId="48843" xr:uid="{49715F7A-E9C0-43B3-A03D-8590B1E3A693}"/>
    <cellStyle name="Normal 11 2 3 2 4 2 3" xfId="35193" xr:uid="{191A29A3-7D00-49AC-B79C-71E58E056113}"/>
    <cellStyle name="Normal 11 2 3 2 4 2 4" xfId="21630" xr:uid="{DFA40798-A98C-48C1-A3DF-3BE3BA05D54C}"/>
    <cellStyle name="Normal 11 2 3 2 4 3" xfId="48842" xr:uid="{7250A68F-9F37-417D-830D-37716758C656}"/>
    <cellStyle name="Normal 11 2 3 2 4 4" xfId="35192" xr:uid="{4EACB932-74C2-4BB5-9026-9366CD76B7D2}"/>
    <cellStyle name="Normal 11 2 3 2 4 5" xfId="21629" xr:uid="{E19AE7B0-7746-4791-8575-FE4BF3347587}"/>
    <cellStyle name="Normal 11 2 3 2 5" xfId="7710" xr:uid="{9D36DBB9-01E1-4148-832F-B490D5D7C690}"/>
    <cellStyle name="Normal 11 2 3 2 5 2" xfId="48844" xr:uid="{40679F14-79DC-4495-BFED-E3A16E477493}"/>
    <cellStyle name="Normal 11 2 3 2 5 3" xfId="35194" xr:uid="{0A18DCF7-0C23-4B20-819C-E255D943694A}"/>
    <cellStyle name="Normal 11 2 3 2 5 4" xfId="21631" xr:uid="{43FD2183-F561-4D89-9B29-10C577D73F62}"/>
    <cellStyle name="Normal 11 2 3 2 6" xfId="48833" xr:uid="{1F53E8DA-DBB3-4828-B119-29CCC5FCD153}"/>
    <cellStyle name="Normal 11 2 3 2 7" xfId="35183" xr:uid="{0C432E50-2497-4C3B-9CD3-79350FD83CD4}"/>
    <cellStyle name="Normal 11 2 3 2 8" xfId="21620" xr:uid="{9993B6BD-A30A-428A-B77F-E2E89B1B75FE}"/>
    <cellStyle name="Normal 11 2 3 3" xfId="7711" xr:uid="{DAAFA679-2AD4-4930-8335-7654C171AECE}"/>
    <cellStyle name="Normal 11 2 3 3 2" xfId="7712" xr:uid="{436BF3C7-9263-4C4F-9354-28915E87F075}"/>
    <cellStyle name="Normal 11 2 3 3 2 2" xfId="7713" xr:uid="{3AD3C94D-EEB3-40D2-93D3-C0C1A45883E3}"/>
    <cellStyle name="Normal 11 2 3 3 2 2 2" xfId="48847" xr:uid="{5A900A26-DA26-4753-B40A-CE72C2F72435}"/>
    <cellStyle name="Normal 11 2 3 3 2 2 3" xfId="35197" xr:uid="{FEDBA250-B406-4E61-9F7E-F7B617F581DE}"/>
    <cellStyle name="Normal 11 2 3 3 2 2 4" xfId="21634" xr:uid="{54C61DEF-6811-41F9-BE21-241C3F3F3AF3}"/>
    <cellStyle name="Normal 11 2 3 3 2 3" xfId="48846" xr:uid="{9D2CF1F0-4242-43C7-B8F9-184A31BA4A1E}"/>
    <cellStyle name="Normal 11 2 3 3 2 4" xfId="35196" xr:uid="{B809B673-3FAF-4EBD-81C5-4C93F782417B}"/>
    <cellStyle name="Normal 11 2 3 3 2 5" xfId="21633" xr:uid="{A576E4DF-3CED-443D-B700-DBC7FBD511AC}"/>
    <cellStyle name="Normal 11 2 3 3 3" xfId="7714" xr:uid="{38BC4C3B-72DA-4F66-A6FB-B183E7D04C2D}"/>
    <cellStyle name="Normal 11 2 3 3 3 2" xfId="7715" xr:uid="{D336C212-5600-4CC4-9E2B-DBFA313BB9CA}"/>
    <cellStyle name="Normal 11 2 3 3 3 2 2" xfId="48849" xr:uid="{D344253A-D584-4A6F-A75E-7F1257C16157}"/>
    <cellStyle name="Normal 11 2 3 3 3 2 3" xfId="35199" xr:uid="{C944F86C-5541-4028-BB7E-C1A81CC18111}"/>
    <cellStyle name="Normal 11 2 3 3 3 2 4" xfId="21636" xr:uid="{83F7036D-F549-4732-848C-13B494C82871}"/>
    <cellStyle name="Normal 11 2 3 3 3 3" xfId="48848" xr:uid="{FBEE2A9B-E7E3-4431-A9DE-F9EDB42E119F}"/>
    <cellStyle name="Normal 11 2 3 3 3 4" xfId="35198" xr:uid="{9DCC5B41-11D8-4F75-B23C-E0D203ECB0A4}"/>
    <cellStyle name="Normal 11 2 3 3 3 5" xfId="21635" xr:uid="{6EEF7E83-54D2-4D38-A5A8-F7503D248F3C}"/>
    <cellStyle name="Normal 11 2 3 3 4" xfId="7716" xr:uid="{6528B932-7078-4A5E-9620-020AF833A5CD}"/>
    <cellStyle name="Normal 11 2 3 3 4 2" xfId="48850" xr:uid="{8E0792CF-1D68-4FC3-8DA1-ED8DDF17A2BF}"/>
    <cellStyle name="Normal 11 2 3 3 4 3" xfId="35200" xr:uid="{4161A98E-9A2C-4308-85D2-F7C5ACF7D3D5}"/>
    <cellStyle name="Normal 11 2 3 3 4 4" xfId="21637" xr:uid="{92CE99AB-20D6-483C-BE74-5C9E7F93404F}"/>
    <cellStyle name="Normal 11 2 3 3 5" xfId="48845" xr:uid="{322BCDF9-6C68-4A9A-8F13-586C0D28F795}"/>
    <cellStyle name="Normal 11 2 3 3 6" xfId="35195" xr:uid="{D6977E8E-33EC-49D5-8856-8E265BFCDDC6}"/>
    <cellStyle name="Normal 11 2 3 3 7" xfId="21632" xr:uid="{E37343BD-042A-4C18-BABB-F9C7099913FD}"/>
    <cellStyle name="Normal 11 2 3 4" xfId="7717" xr:uid="{0F9177E7-E45A-46E6-9013-856F29358200}"/>
    <cellStyle name="Normal 11 2 3 4 2" xfId="7718" xr:uid="{A3FA82E8-3599-4891-A1EE-666FEC50AEF1}"/>
    <cellStyle name="Normal 11 2 3 4 2 2" xfId="7719" xr:uid="{8EE255B9-9024-4B14-9860-EA03E6A80CD8}"/>
    <cellStyle name="Normal 11 2 3 4 2 2 2" xfId="48853" xr:uid="{B9C6D2E3-9939-47EA-A2E5-0BB1CD5A0AB7}"/>
    <cellStyle name="Normal 11 2 3 4 2 2 3" xfId="35203" xr:uid="{BFBA556C-D0E7-4A34-8180-41A6BEED275E}"/>
    <cellStyle name="Normal 11 2 3 4 2 2 4" xfId="21640" xr:uid="{67175455-E115-4C92-8E38-D20B4603554A}"/>
    <cellStyle name="Normal 11 2 3 4 2 3" xfId="48852" xr:uid="{DD31A22D-458B-4950-9E0D-19CAB45932AC}"/>
    <cellStyle name="Normal 11 2 3 4 2 4" xfId="35202" xr:uid="{20F306C1-58F0-4C5F-8CA5-BB024918CE2E}"/>
    <cellStyle name="Normal 11 2 3 4 2 5" xfId="21639" xr:uid="{26448329-D6C0-4499-8F7F-1220FA7CBFB5}"/>
    <cellStyle name="Normal 11 2 3 4 3" xfId="7720" xr:uid="{CD3870AA-AB9C-417F-A33E-4E79A9B06A52}"/>
    <cellStyle name="Normal 11 2 3 4 3 2" xfId="7721" xr:uid="{7161E4C9-24BA-4BE5-B421-6BB5E6B20B9B}"/>
    <cellStyle name="Normal 11 2 3 4 3 2 2" xfId="48855" xr:uid="{C4D581B1-8B52-4FA2-82C3-3CA7126733DE}"/>
    <cellStyle name="Normal 11 2 3 4 3 2 3" xfId="35205" xr:uid="{35208905-94F3-4EC1-891A-180CDE24CBB8}"/>
    <cellStyle name="Normal 11 2 3 4 3 2 4" xfId="21642" xr:uid="{C3C3A2D9-D7CA-445A-937A-B4D929776F39}"/>
    <cellStyle name="Normal 11 2 3 4 3 3" xfId="48854" xr:uid="{32E96ABE-DE32-4B00-B6C9-6785BCD4C84F}"/>
    <cellStyle name="Normal 11 2 3 4 3 4" xfId="35204" xr:uid="{AA907369-5ACA-4C08-BAE8-75FCC2393FAE}"/>
    <cellStyle name="Normal 11 2 3 4 3 5" xfId="21641" xr:uid="{49511A09-8177-40B0-84A3-ECE0DE5ECDE9}"/>
    <cellStyle name="Normal 11 2 3 4 4" xfId="7722" xr:uid="{601DB246-3E9A-4782-BCAB-9857E87BA51D}"/>
    <cellStyle name="Normal 11 2 3 4 4 2" xfId="48856" xr:uid="{408ED187-86B0-4943-8CF3-7E7468DB5889}"/>
    <cellStyle name="Normal 11 2 3 4 4 3" xfId="35206" xr:uid="{76C7D6FB-4651-40C9-BF6A-2190C4B2BA13}"/>
    <cellStyle name="Normal 11 2 3 4 4 4" xfId="21643" xr:uid="{BDB4D09A-E3BE-44D6-B966-DB4D5870155B}"/>
    <cellStyle name="Normal 11 2 3 4 5" xfId="48851" xr:uid="{7AA5FD9A-0C6E-42A9-BC7B-7C77CC729C27}"/>
    <cellStyle name="Normal 11 2 3 4 6" xfId="35201" xr:uid="{8788415B-206A-4455-97BA-3814AA0A5751}"/>
    <cellStyle name="Normal 11 2 3 4 7" xfId="21638" xr:uid="{1D3F4039-6743-41F0-A528-24680C1A7A53}"/>
    <cellStyle name="Normal 11 2 3 5" xfId="7723" xr:uid="{34EC611B-285B-4472-B984-99C0BFBBB9CD}"/>
    <cellStyle name="Normal 11 2 3 5 2" xfId="7724" xr:uid="{9865FFA1-BD5D-4A27-8C96-665F8372683B}"/>
    <cellStyle name="Normal 11 2 3 5 2 2" xfId="7725" xr:uid="{97F31754-2C48-43B0-BBE7-8811C77C41BF}"/>
    <cellStyle name="Normal 11 2 3 5 2 2 2" xfId="48859" xr:uid="{D4ABDE1D-BE43-497F-BD16-8D8A215EEBF8}"/>
    <cellStyle name="Normal 11 2 3 5 2 2 3" xfId="35209" xr:uid="{5B2CF351-58AD-42AB-8217-E94B39F8FFD0}"/>
    <cellStyle name="Normal 11 2 3 5 2 2 4" xfId="21646" xr:uid="{741156D2-8B7C-4EE1-B049-FF0AC39301C6}"/>
    <cellStyle name="Normal 11 2 3 5 2 3" xfId="48858" xr:uid="{D257AF60-D807-4CA4-8DEC-654B89EA79EB}"/>
    <cellStyle name="Normal 11 2 3 5 2 4" xfId="35208" xr:uid="{0E8A900F-83D3-4DB9-9120-E930825ABF2E}"/>
    <cellStyle name="Normal 11 2 3 5 2 5" xfId="21645" xr:uid="{2D36DCEB-00E7-4AC7-BD91-ABC14A25406B}"/>
    <cellStyle name="Normal 11 2 3 5 3" xfId="7726" xr:uid="{DFED9D19-3CC3-4EF2-8670-4C177D8AB193}"/>
    <cellStyle name="Normal 11 2 3 5 3 2" xfId="7727" xr:uid="{9C2CD2B5-665A-4625-ACF9-7F75CB18EBF6}"/>
    <cellStyle name="Normal 11 2 3 5 3 2 2" xfId="48861" xr:uid="{AB552273-5C03-4AC6-A8ED-1B35F2A165FF}"/>
    <cellStyle name="Normal 11 2 3 5 3 2 3" xfId="35211" xr:uid="{36CBC763-F88E-4EB3-AAB4-A5FD551071E5}"/>
    <cellStyle name="Normal 11 2 3 5 3 2 4" xfId="21648" xr:uid="{DC26726A-264B-4BFC-ADA9-1B7952C2E616}"/>
    <cellStyle name="Normal 11 2 3 5 3 3" xfId="48860" xr:uid="{2B2F9366-A1B4-4C08-B1F6-69D2BC417BCF}"/>
    <cellStyle name="Normal 11 2 3 5 3 4" xfId="35210" xr:uid="{E21027BD-E568-4A65-93CD-C7274CA246A3}"/>
    <cellStyle name="Normal 11 2 3 5 3 5" xfId="21647" xr:uid="{6F6F30B9-CB09-4EAF-AEE0-212C4DAE0516}"/>
    <cellStyle name="Normal 11 2 3 5 4" xfId="7728" xr:uid="{269EE633-9435-4335-9693-67A67EB77A76}"/>
    <cellStyle name="Normal 11 2 3 5 4 2" xfId="48862" xr:uid="{5B0F0A72-F720-453A-A672-874CE2825603}"/>
    <cellStyle name="Normal 11 2 3 5 4 3" xfId="35212" xr:uid="{DCF2B629-79CF-4E45-923A-6454B0D53B84}"/>
    <cellStyle name="Normal 11 2 3 5 4 4" xfId="21649" xr:uid="{9E5BE84D-CB28-4D8E-A9C4-61D9F51B4CE6}"/>
    <cellStyle name="Normal 11 2 3 5 5" xfId="48857" xr:uid="{0F87CA4C-E988-4A3B-A4FF-3251C34CD20F}"/>
    <cellStyle name="Normal 11 2 3 5 6" xfId="35207" xr:uid="{1BB6029B-42C3-49CB-8389-345D1BF4EB05}"/>
    <cellStyle name="Normal 11 2 3 5 7" xfId="21644" xr:uid="{91B02D42-6162-43EA-B7BE-F3348659A903}"/>
    <cellStyle name="Normal 11 2 3 6" xfId="7729" xr:uid="{1AC71E49-5C41-4341-9131-C448A940F1B0}"/>
    <cellStyle name="Normal 11 2 3 6 2" xfId="7730" xr:uid="{88C58FFC-A954-4543-8728-56C9CB6CF184}"/>
    <cellStyle name="Normal 11 2 3 6 2 2" xfId="48864" xr:uid="{4E51081B-ADF4-4762-91C1-E618CA325E4E}"/>
    <cellStyle name="Normal 11 2 3 6 2 3" xfId="35214" xr:uid="{BC27EF42-C857-40AE-879F-59DAB2B59E14}"/>
    <cellStyle name="Normal 11 2 3 6 2 4" xfId="21651" xr:uid="{64E24ED1-D3B8-4D11-ABB0-3CB85EDB27F7}"/>
    <cellStyle name="Normal 11 2 3 6 3" xfId="48863" xr:uid="{160D0935-9EEE-4014-B5CF-33B49DC8B82A}"/>
    <cellStyle name="Normal 11 2 3 6 4" xfId="35213" xr:uid="{779E9629-F066-484D-9094-F2380E716D73}"/>
    <cellStyle name="Normal 11 2 3 6 5" xfId="21650" xr:uid="{D99C0ED6-3000-443E-AC3B-135651BECE3A}"/>
    <cellStyle name="Normal 11 2 3 7" xfId="7731" xr:uid="{15F9B893-D1B7-415D-BADB-D9892DF0628C}"/>
    <cellStyle name="Normal 11 2 3 7 2" xfId="7732" xr:uid="{46ED4157-FA34-4A68-A2CB-2E4644C28113}"/>
    <cellStyle name="Normal 11 2 3 7 2 2" xfId="48866" xr:uid="{92E37765-25CD-46F5-AE32-FF11D402A629}"/>
    <cellStyle name="Normal 11 2 3 7 2 3" xfId="35216" xr:uid="{7A8CFC11-758C-4428-85B9-68CBF4B35F1C}"/>
    <cellStyle name="Normal 11 2 3 7 2 4" xfId="21653" xr:uid="{CD21AA17-E27F-4E9B-A91E-92A5C7FDD591}"/>
    <cellStyle name="Normal 11 2 3 7 3" xfId="48865" xr:uid="{2BF04993-9463-4DE7-944D-ACCB64D091E0}"/>
    <cellStyle name="Normal 11 2 3 7 4" xfId="35215" xr:uid="{46ED8EEF-B262-4988-AD43-76BF355AB779}"/>
    <cellStyle name="Normal 11 2 3 7 5" xfId="21652" xr:uid="{A98FDE4D-37C0-4CAD-B712-F9C04EF050EF}"/>
    <cellStyle name="Normal 11 2 3 8" xfId="7733" xr:uid="{A2F32CC4-E8FA-4ABC-8D7E-561A545A5C8F}"/>
    <cellStyle name="Normal 11 2 3 8 2" xfId="48867" xr:uid="{7D59C0B9-3BEA-4A0D-820B-4FE77151BEA0}"/>
    <cellStyle name="Normal 11 2 3 8 3" xfId="35217" xr:uid="{F9E9E4A4-0F37-49DF-BDE0-FB5789BF8E47}"/>
    <cellStyle name="Normal 11 2 3 8 4" xfId="21654" xr:uid="{1525AA56-D1A4-45F3-A093-8DA2A586C86B}"/>
    <cellStyle name="Normal 11 2 3 9" xfId="48832" xr:uid="{F64A6B34-501D-4984-892A-F009A3D8AC68}"/>
    <cellStyle name="Normal 11 2 4" xfId="7734" xr:uid="{04CF1944-7F5B-44B5-846E-F0062A7EE7AC}"/>
    <cellStyle name="Normal 11 2 4 10" xfId="35218" xr:uid="{46E29D46-990A-45B9-8980-DFAE28C6384D}"/>
    <cellStyle name="Normal 11 2 4 11" xfId="21655" xr:uid="{F37A9E22-3590-454F-A111-488DFC106B93}"/>
    <cellStyle name="Normal 11 2 4 2" xfId="7735" xr:uid="{0D7211F1-84C2-4F2F-A950-98E7BE6A9F33}"/>
    <cellStyle name="Normal 11 2 4 2 2" xfId="7736" xr:uid="{9986116A-1BDD-4126-ADB1-78C6BA2422F3}"/>
    <cellStyle name="Normal 11 2 4 2 2 2" xfId="7737" xr:uid="{7012B3C8-F3E0-461F-B0E1-3409F4987D0C}"/>
    <cellStyle name="Normal 11 2 4 2 2 2 2" xfId="7738" xr:uid="{09359862-506D-472B-AE23-2066D34C725B}"/>
    <cellStyle name="Normal 11 2 4 2 2 2 2 2" xfId="48872" xr:uid="{38C31C63-C068-4D67-A7B3-A7BA592FAA75}"/>
    <cellStyle name="Normal 11 2 4 2 2 2 2 3" xfId="35222" xr:uid="{02862FE3-E573-4EDB-AB4C-B24145025A7C}"/>
    <cellStyle name="Normal 11 2 4 2 2 2 2 4" xfId="21659" xr:uid="{CD367CEF-F63E-4DE5-849D-E000815368E4}"/>
    <cellStyle name="Normal 11 2 4 2 2 2 3" xfId="48871" xr:uid="{4F6DC883-0E65-42FE-B88F-7053E0752221}"/>
    <cellStyle name="Normal 11 2 4 2 2 2 4" xfId="35221" xr:uid="{5FC9A868-1973-4359-98DF-11603FE08DE3}"/>
    <cellStyle name="Normal 11 2 4 2 2 2 5" xfId="21658" xr:uid="{F3410297-62FA-40FA-A6FD-A6E9395027FE}"/>
    <cellStyle name="Normal 11 2 4 2 2 3" xfId="7739" xr:uid="{8918EC4A-885D-4182-8A49-65C8B6FE18BF}"/>
    <cellStyle name="Normal 11 2 4 2 2 3 2" xfId="7740" xr:uid="{A3FF9A24-726A-4FA8-8026-EA348479A5F3}"/>
    <cellStyle name="Normal 11 2 4 2 2 3 2 2" xfId="48874" xr:uid="{12A32F58-5CB7-4566-88E9-8276DBA0A3F8}"/>
    <cellStyle name="Normal 11 2 4 2 2 3 2 3" xfId="35224" xr:uid="{591163B7-1A92-4C0B-B108-3215F1128B9A}"/>
    <cellStyle name="Normal 11 2 4 2 2 3 2 4" xfId="21661" xr:uid="{6829EBC6-42A2-4146-A0E1-21C9F1C39ACB}"/>
    <cellStyle name="Normal 11 2 4 2 2 3 3" xfId="48873" xr:uid="{101D8680-B7DE-4471-8003-04069F8EC4B4}"/>
    <cellStyle name="Normal 11 2 4 2 2 3 4" xfId="35223" xr:uid="{5CEE698E-2503-43CF-8F6E-CC88421B9A67}"/>
    <cellStyle name="Normal 11 2 4 2 2 3 5" xfId="21660" xr:uid="{3E139012-D228-4DE8-991B-B3BEA13CE671}"/>
    <cellStyle name="Normal 11 2 4 2 2 4" xfId="7741" xr:uid="{1EA80751-2D30-4485-B1D8-B3E221CAAAB8}"/>
    <cellStyle name="Normal 11 2 4 2 2 4 2" xfId="48875" xr:uid="{590AF90D-DCB3-44DE-8809-80C5A626C388}"/>
    <cellStyle name="Normal 11 2 4 2 2 4 3" xfId="35225" xr:uid="{583E314D-2769-4518-84EB-F06DBE9B3D2B}"/>
    <cellStyle name="Normal 11 2 4 2 2 4 4" xfId="21662" xr:uid="{54311B7D-ECDA-4E81-85A7-6BC3F8517BA2}"/>
    <cellStyle name="Normal 11 2 4 2 2 5" xfId="48870" xr:uid="{46B71A2C-BE05-4020-A968-319710D79FF4}"/>
    <cellStyle name="Normal 11 2 4 2 2 6" xfId="35220" xr:uid="{07B2A31A-E339-47FA-B18D-A756433D89CD}"/>
    <cellStyle name="Normal 11 2 4 2 2 7" xfId="21657" xr:uid="{57C68EB0-F44F-4332-AF9B-BBE382AA4406}"/>
    <cellStyle name="Normal 11 2 4 2 3" xfId="7742" xr:uid="{5ED14B3B-F1A6-4674-A104-5AE6C0DEAA47}"/>
    <cellStyle name="Normal 11 2 4 2 3 2" xfId="7743" xr:uid="{ADAC3FE3-4A78-46B1-99D8-38186772472D}"/>
    <cellStyle name="Normal 11 2 4 2 3 2 2" xfId="48877" xr:uid="{D698B4BD-88DE-4E40-858D-399EBB727E2A}"/>
    <cellStyle name="Normal 11 2 4 2 3 2 3" xfId="35227" xr:uid="{23AA574D-4BA4-44DA-8CD3-EDD1046B736F}"/>
    <cellStyle name="Normal 11 2 4 2 3 2 4" xfId="21664" xr:uid="{2DA949EF-6C18-4B18-816E-C2FC864890EC}"/>
    <cellStyle name="Normal 11 2 4 2 3 3" xfId="48876" xr:uid="{75E1347C-00D3-45A3-B43A-87AEBE53D884}"/>
    <cellStyle name="Normal 11 2 4 2 3 4" xfId="35226" xr:uid="{3280CC92-6EB4-4A91-BF7A-711B24728896}"/>
    <cellStyle name="Normal 11 2 4 2 3 5" xfId="21663" xr:uid="{1B763E9E-97D4-4845-BD79-6D0D7301B816}"/>
    <cellStyle name="Normal 11 2 4 2 4" xfId="7744" xr:uid="{3211DE98-CCCF-424A-9974-E6EC90DF613C}"/>
    <cellStyle name="Normal 11 2 4 2 4 2" xfId="7745" xr:uid="{8C7FCC41-4F3D-4DE1-990B-CC672E014402}"/>
    <cellStyle name="Normal 11 2 4 2 4 2 2" xfId="48879" xr:uid="{8E1BFCAA-7FE3-4517-8F85-27CC8F65A770}"/>
    <cellStyle name="Normal 11 2 4 2 4 2 3" xfId="35229" xr:uid="{74EF7B6B-FAAE-42E7-A7C9-DD230365B936}"/>
    <cellStyle name="Normal 11 2 4 2 4 2 4" xfId="21666" xr:uid="{BEF20F9B-BB21-4793-A183-2443B8DECAF3}"/>
    <cellStyle name="Normal 11 2 4 2 4 3" xfId="48878" xr:uid="{7FA49630-8A3C-4943-A8CA-CCA0A5DA8F1D}"/>
    <cellStyle name="Normal 11 2 4 2 4 4" xfId="35228" xr:uid="{3055AAC8-561E-49CD-956E-54110A737249}"/>
    <cellStyle name="Normal 11 2 4 2 4 5" xfId="21665" xr:uid="{18E412DE-39BF-4341-9E92-54041F7801E0}"/>
    <cellStyle name="Normal 11 2 4 2 5" xfId="7746" xr:uid="{7550A2D5-93FC-405E-BBC8-87FD429F3AE6}"/>
    <cellStyle name="Normal 11 2 4 2 5 2" xfId="48880" xr:uid="{5075FA2C-1E25-47A6-8432-9992D190FB73}"/>
    <cellStyle name="Normal 11 2 4 2 5 3" xfId="35230" xr:uid="{A791093E-5C10-4FEB-BDF8-6190B5637983}"/>
    <cellStyle name="Normal 11 2 4 2 5 4" xfId="21667" xr:uid="{4D623BD3-530B-4EA3-B323-F64CC9AD3832}"/>
    <cellStyle name="Normal 11 2 4 2 6" xfId="48869" xr:uid="{41E35769-3104-4258-8D55-892EE53D40D3}"/>
    <cellStyle name="Normal 11 2 4 2 7" xfId="35219" xr:uid="{890DFAD0-F081-40CF-AFFB-58B1E2054AD2}"/>
    <cellStyle name="Normal 11 2 4 2 8" xfId="21656" xr:uid="{2148A18F-03AD-4419-9D6E-9A557322E43C}"/>
    <cellStyle name="Normal 11 2 4 3" xfId="7747" xr:uid="{94990079-52D1-464A-B0ED-E036D1E9D927}"/>
    <cellStyle name="Normal 11 2 4 3 2" xfId="7748" xr:uid="{251B114D-8C85-4B5D-B742-5AA46A93BEE8}"/>
    <cellStyle name="Normal 11 2 4 3 2 2" xfId="7749" xr:uid="{0CF802FB-A386-42C0-A696-658139A3ED42}"/>
    <cellStyle name="Normal 11 2 4 3 2 2 2" xfId="48883" xr:uid="{2D813E59-5760-49F8-89FC-DCC295EDA33B}"/>
    <cellStyle name="Normal 11 2 4 3 2 2 3" xfId="35233" xr:uid="{2C256D22-8E75-4441-858F-38980A17418E}"/>
    <cellStyle name="Normal 11 2 4 3 2 2 4" xfId="21670" xr:uid="{8D5B2E95-874B-4B7B-8540-DAD9C1819ECF}"/>
    <cellStyle name="Normal 11 2 4 3 2 3" xfId="48882" xr:uid="{BD039E6B-0EB6-483E-AA39-4D47AF32697B}"/>
    <cellStyle name="Normal 11 2 4 3 2 4" xfId="35232" xr:uid="{6036FC38-BB32-4A0C-9501-6894211F9E3C}"/>
    <cellStyle name="Normal 11 2 4 3 2 5" xfId="21669" xr:uid="{19D62308-86CB-4BA3-A9EA-B6907A7DFE04}"/>
    <cellStyle name="Normal 11 2 4 3 3" xfId="7750" xr:uid="{FE33EB0C-FE68-4A68-A37D-BA2F49FE995F}"/>
    <cellStyle name="Normal 11 2 4 3 3 2" xfId="7751" xr:uid="{5BCF58D3-7C82-4A22-91D8-E940F047F0D1}"/>
    <cellStyle name="Normal 11 2 4 3 3 2 2" xfId="48885" xr:uid="{A2E96814-FDE0-4861-9EFA-F0A908A6CCEF}"/>
    <cellStyle name="Normal 11 2 4 3 3 2 3" xfId="35235" xr:uid="{AE852A13-D302-4D39-B904-56ADC6E46932}"/>
    <cellStyle name="Normal 11 2 4 3 3 2 4" xfId="21672" xr:uid="{9E859430-8E10-4DEC-BC0C-8693DFB595C8}"/>
    <cellStyle name="Normal 11 2 4 3 3 3" xfId="48884" xr:uid="{79072D80-E810-4417-8EDF-1A90D85782BF}"/>
    <cellStyle name="Normal 11 2 4 3 3 4" xfId="35234" xr:uid="{5952DC3A-EF37-426A-9F58-E947B88747F2}"/>
    <cellStyle name="Normal 11 2 4 3 3 5" xfId="21671" xr:uid="{4E538B3B-F764-4CFA-90CF-1D9CBE88A106}"/>
    <cellStyle name="Normal 11 2 4 3 4" xfId="7752" xr:uid="{73D47E7F-03A0-49C4-9A66-17580118C186}"/>
    <cellStyle name="Normal 11 2 4 3 4 2" xfId="48886" xr:uid="{6DEFBC12-2A65-40B7-9063-18B0704F7DC6}"/>
    <cellStyle name="Normal 11 2 4 3 4 3" xfId="35236" xr:uid="{F0EE30BC-3B8C-4D12-8A14-41326B0D9A5A}"/>
    <cellStyle name="Normal 11 2 4 3 4 4" xfId="21673" xr:uid="{FEA64542-F973-443F-84E5-DAB0193795B6}"/>
    <cellStyle name="Normal 11 2 4 3 5" xfId="48881" xr:uid="{661A378F-1058-4412-8A77-EF8251458EBE}"/>
    <cellStyle name="Normal 11 2 4 3 6" xfId="35231" xr:uid="{31D40F11-391B-47D0-8544-6843CD7CC2FF}"/>
    <cellStyle name="Normal 11 2 4 3 7" xfId="21668" xr:uid="{E884269F-3E4B-464C-BF2C-0A13E4BFA5C3}"/>
    <cellStyle name="Normal 11 2 4 4" xfId="7753" xr:uid="{8F004DA1-57C4-4D0A-95A3-1B5B8EBA0A33}"/>
    <cellStyle name="Normal 11 2 4 4 2" xfId="7754" xr:uid="{79AA4D76-B3E8-43AA-A797-99482819F080}"/>
    <cellStyle name="Normal 11 2 4 4 2 2" xfId="7755" xr:uid="{268D3F09-61DB-4549-862F-8C3C05B0BEED}"/>
    <cellStyle name="Normal 11 2 4 4 2 2 2" xfId="48889" xr:uid="{DBB5054B-A3EC-47C2-826C-4C7FDAA0AEA7}"/>
    <cellStyle name="Normal 11 2 4 4 2 2 3" xfId="35239" xr:uid="{41E3C2A5-BE4B-4C55-B641-61B2B2EDDFA9}"/>
    <cellStyle name="Normal 11 2 4 4 2 2 4" xfId="21676" xr:uid="{981F9481-5481-4471-84D1-04485889B0D0}"/>
    <cellStyle name="Normal 11 2 4 4 2 3" xfId="48888" xr:uid="{92B8591F-62C3-46CA-AFD0-BE7C3E05E32A}"/>
    <cellStyle name="Normal 11 2 4 4 2 4" xfId="35238" xr:uid="{6B289E4D-B93F-4272-B5EF-7320FCC8BE7C}"/>
    <cellStyle name="Normal 11 2 4 4 2 5" xfId="21675" xr:uid="{CFA2CB64-6B6B-4D65-AF6C-85676455F99D}"/>
    <cellStyle name="Normal 11 2 4 4 3" xfId="7756" xr:uid="{92E3A10E-C875-4712-9A6E-48329B6229DF}"/>
    <cellStyle name="Normal 11 2 4 4 3 2" xfId="7757" xr:uid="{E0107402-A4A9-481E-A746-82BCD967BF51}"/>
    <cellStyle name="Normal 11 2 4 4 3 2 2" xfId="48891" xr:uid="{012E7561-276E-479D-A960-318ED22D0E93}"/>
    <cellStyle name="Normal 11 2 4 4 3 2 3" xfId="35241" xr:uid="{52806204-FCA8-44D5-A941-11B266A6AF2B}"/>
    <cellStyle name="Normal 11 2 4 4 3 2 4" xfId="21678" xr:uid="{46A87438-0074-4F15-B8B1-06AC703A5DE3}"/>
    <cellStyle name="Normal 11 2 4 4 3 3" xfId="48890" xr:uid="{09ABE7E6-01CE-4E79-A8DF-93EA60C425C7}"/>
    <cellStyle name="Normal 11 2 4 4 3 4" xfId="35240" xr:uid="{450F0839-C469-4F07-B376-429DC796E812}"/>
    <cellStyle name="Normal 11 2 4 4 3 5" xfId="21677" xr:uid="{394A49DE-0AC4-4377-9904-3D04208A1795}"/>
    <cellStyle name="Normal 11 2 4 4 4" xfId="7758" xr:uid="{F9DB92F0-A3DB-4340-BC3E-2EA8AD3CF7A0}"/>
    <cellStyle name="Normal 11 2 4 4 4 2" xfId="48892" xr:uid="{85EE8DC3-1667-4F5A-86C7-B5F23C75CDDE}"/>
    <cellStyle name="Normal 11 2 4 4 4 3" xfId="35242" xr:uid="{855359CF-684F-4DD7-82A2-671C6BA2C826}"/>
    <cellStyle name="Normal 11 2 4 4 4 4" xfId="21679" xr:uid="{CB10B796-902C-47B0-A217-04B28AF87345}"/>
    <cellStyle name="Normal 11 2 4 4 5" xfId="48887" xr:uid="{AD414E93-0EAF-41F4-823F-BC8B832A7E52}"/>
    <cellStyle name="Normal 11 2 4 4 6" xfId="35237" xr:uid="{DC56D1F2-D7D2-443A-9688-CDEE4B4DB21F}"/>
    <cellStyle name="Normal 11 2 4 4 7" xfId="21674" xr:uid="{EAA1B8AA-214A-42E4-8890-DC685B19BB06}"/>
    <cellStyle name="Normal 11 2 4 5" xfId="7759" xr:uid="{9D5F3BC0-20FB-4084-BF2A-7EB4A2BC71ED}"/>
    <cellStyle name="Normal 11 2 4 5 2" xfId="7760" xr:uid="{6487B613-B7BB-4C9F-9DDB-A24AD45A43A1}"/>
    <cellStyle name="Normal 11 2 4 5 2 2" xfId="7761" xr:uid="{595C9208-7F9F-44E4-93A7-1B229F4A15CD}"/>
    <cellStyle name="Normal 11 2 4 5 2 2 2" xfId="48895" xr:uid="{D2DB7418-2242-4A91-B5FA-15D7B01334C0}"/>
    <cellStyle name="Normal 11 2 4 5 2 2 3" xfId="35245" xr:uid="{DE63C34F-CD21-4712-A1D0-56CDE9ED197E}"/>
    <cellStyle name="Normal 11 2 4 5 2 2 4" xfId="21682" xr:uid="{A0B08C2D-7266-456F-AD10-F00653348E57}"/>
    <cellStyle name="Normal 11 2 4 5 2 3" xfId="48894" xr:uid="{6511638F-7394-4205-B7E4-7075B10FD830}"/>
    <cellStyle name="Normal 11 2 4 5 2 4" xfId="35244" xr:uid="{AC2A2202-9C85-4809-ADB4-FC516420C79B}"/>
    <cellStyle name="Normal 11 2 4 5 2 5" xfId="21681" xr:uid="{DD86D93D-2E28-45D6-8B19-49165CDDB2F8}"/>
    <cellStyle name="Normal 11 2 4 5 3" xfId="7762" xr:uid="{7027C4BD-C9A8-4913-BB44-BEF8ECB30829}"/>
    <cellStyle name="Normal 11 2 4 5 3 2" xfId="7763" xr:uid="{049DD224-4D49-46B4-B2EA-AB6BEDBE817C}"/>
    <cellStyle name="Normal 11 2 4 5 3 2 2" xfId="48897" xr:uid="{834C0899-4517-4F5B-9FC2-A6C0B650645B}"/>
    <cellStyle name="Normal 11 2 4 5 3 2 3" xfId="35247" xr:uid="{790D4F80-0D08-4A6E-A3AE-7A20737BF629}"/>
    <cellStyle name="Normal 11 2 4 5 3 2 4" xfId="21684" xr:uid="{6E8ADD81-A47C-4D4F-AF63-86061C62B6E7}"/>
    <cellStyle name="Normal 11 2 4 5 3 3" xfId="48896" xr:uid="{C99851AF-9978-4677-9358-5474E2A4B417}"/>
    <cellStyle name="Normal 11 2 4 5 3 4" xfId="35246" xr:uid="{1C5917CF-92D6-4942-A143-DC975775BDCF}"/>
    <cellStyle name="Normal 11 2 4 5 3 5" xfId="21683" xr:uid="{3EC1D909-B9ED-4D89-B08F-A43F39F8D7E1}"/>
    <cellStyle name="Normal 11 2 4 5 4" xfId="7764" xr:uid="{9652E85B-AC2B-41A4-8A63-999A1913623C}"/>
    <cellStyle name="Normal 11 2 4 5 4 2" xfId="48898" xr:uid="{E215DC60-AF1E-41F5-A788-F9F6530718BF}"/>
    <cellStyle name="Normal 11 2 4 5 4 3" xfId="35248" xr:uid="{FEF9B5CE-4084-4953-AE67-CDB2595C5207}"/>
    <cellStyle name="Normal 11 2 4 5 4 4" xfId="21685" xr:uid="{5BFDA1C4-56A4-4CC2-8F30-52C5C3D5D1D6}"/>
    <cellStyle name="Normal 11 2 4 5 5" xfId="48893" xr:uid="{3D13CBD2-7664-4BD6-9F44-4E9C67A7FC84}"/>
    <cellStyle name="Normal 11 2 4 5 6" xfId="35243" xr:uid="{0C93B480-FBC2-4C96-9DF8-67A4843B1107}"/>
    <cellStyle name="Normal 11 2 4 5 7" xfId="21680" xr:uid="{84EA4721-58CF-4FFF-9F08-D4FB6E8E8D16}"/>
    <cellStyle name="Normal 11 2 4 6" xfId="7765" xr:uid="{8CC7FA53-AE12-45AF-9945-E4821188466C}"/>
    <cellStyle name="Normal 11 2 4 6 2" xfId="7766" xr:uid="{88763F57-ED67-4E8F-8734-B753F897A127}"/>
    <cellStyle name="Normal 11 2 4 6 2 2" xfId="48900" xr:uid="{F412EB2D-9B6F-4026-A29A-DF1FDCE8415B}"/>
    <cellStyle name="Normal 11 2 4 6 2 3" xfId="35250" xr:uid="{8E4D3CC9-AC99-4168-B276-6496D0B938B3}"/>
    <cellStyle name="Normal 11 2 4 6 2 4" xfId="21687" xr:uid="{FA7D1135-B652-4AAF-B5A3-316EDC4D5742}"/>
    <cellStyle name="Normal 11 2 4 6 3" xfId="48899" xr:uid="{3619353D-9342-4DC9-B0F8-64D27D4A32CA}"/>
    <cellStyle name="Normal 11 2 4 6 4" xfId="35249" xr:uid="{7DE36E60-9EA8-4899-AAB5-865631BF99A4}"/>
    <cellStyle name="Normal 11 2 4 6 5" xfId="21686" xr:uid="{CCC195B2-6600-4C52-84D6-A97C8CD9925C}"/>
    <cellStyle name="Normal 11 2 4 7" xfId="7767" xr:uid="{B593BD96-9E7C-4008-9C2B-932234D937A0}"/>
    <cellStyle name="Normal 11 2 4 7 2" xfId="7768" xr:uid="{170BBEB9-F138-411B-8F1E-54B7249E86AA}"/>
    <cellStyle name="Normal 11 2 4 7 2 2" xfId="48902" xr:uid="{77113CF1-F535-4FF6-B970-7CFC0001BADF}"/>
    <cellStyle name="Normal 11 2 4 7 2 3" xfId="35252" xr:uid="{8688451E-AEA1-458C-A23F-93872C1A7651}"/>
    <cellStyle name="Normal 11 2 4 7 2 4" xfId="21689" xr:uid="{4C6CE49A-1298-4BE1-8938-70030114A0BF}"/>
    <cellStyle name="Normal 11 2 4 7 3" xfId="48901" xr:uid="{68B61E5D-2A7D-4236-9E21-B4739F8C8809}"/>
    <cellStyle name="Normal 11 2 4 7 4" xfId="35251" xr:uid="{FF3B1294-D0CB-47A6-86F9-4CCEC2CC2F8F}"/>
    <cellStyle name="Normal 11 2 4 7 5" xfId="21688" xr:uid="{D86DEA4F-E26C-4777-AF70-7CDA7449B8ED}"/>
    <cellStyle name="Normal 11 2 4 8" xfId="7769" xr:uid="{9DFDB0F8-E4F2-42A3-9E37-C9497D21F751}"/>
    <cellStyle name="Normal 11 2 4 8 2" xfId="48903" xr:uid="{26406746-6277-4D47-8FA6-A738A7B287C5}"/>
    <cellStyle name="Normal 11 2 4 8 3" xfId="35253" xr:uid="{3356CEB6-2C9F-4CBA-A945-53618DE3852C}"/>
    <cellStyle name="Normal 11 2 4 8 4" xfId="21690" xr:uid="{0A087A24-EB6D-417A-BA21-F5AE0A1EC7A6}"/>
    <cellStyle name="Normal 11 2 4 9" xfId="48868" xr:uid="{174E2BA4-CF1D-4D5C-8500-C367E52634F0}"/>
    <cellStyle name="Normal 11 2 5" xfId="7770" xr:uid="{83E7CE12-4DEE-4BB0-90C7-69E0B3A046C3}"/>
    <cellStyle name="Normal 11 2 5 10" xfId="35254" xr:uid="{047CE8C5-47A7-41F9-8695-D41819844DA2}"/>
    <cellStyle name="Normal 11 2 5 11" xfId="21691" xr:uid="{D2067E06-72FE-4E7B-82B6-F905D55AAB8D}"/>
    <cellStyle name="Normal 11 2 5 2" xfId="7771" xr:uid="{F7C6DB8C-FBF5-4185-8234-9E9DF029B371}"/>
    <cellStyle name="Normal 11 2 5 2 2" xfId="7772" xr:uid="{CE9F3219-E1E1-478B-B0B0-6CC02D1684EC}"/>
    <cellStyle name="Normal 11 2 5 2 2 2" xfId="7773" xr:uid="{5110F5B2-37F7-48F2-BF8B-620E2601175C}"/>
    <cellStyle name="Normal 11 2 5 2 2 2 2" xfId="7774" xr:uid="{39C58EB1-0FFE-466B-9A7B-7D9370404EFA}"/>
    <cellStyle name="Normal 11 2 5 2 2 2 2 2" xfId="48908" xr:uid="{1D8A78E2-8DD0-4028-81FA-B93EEC03F474}"/>
    <cellStyle name="Normal 11 2 5 2 2 2 2 3" xfId="35258" xr:uid="{1B0B00C4-CBA0-44FB-BA0D-76EC1F3B5C4B}"/>
    <cellStyle name="Normal 11 2 5 2 2 2 2 4" xfId="21695" xr:uid="{99D9A7B7-AD02-493C-AE1E-A28605047475}"/>
    <cellStyle name="Normal 11 2 5 2 2 2 3" xfId="48907" xr:uid="{C4EEA183-2DB6-497A-9B96-0F6DC62D9726}"/>
    <cellStyle name="Normal 11 2 5 2 2 2 4" xfId="35257" xr:uid="{872FC724-2FF0-414F-8008-56BE4C7F81FC}"/>
    <cellStyle name="Normal 11 2 5 2 2 2 5" xfId="21694" xr:uid="{4D7D4F03-1D3C-4842-AA7F-3CFC3AE0B79B}"/>
    <cellStyle name="Normal 11 2 5 2 2 3" xfId="7775" xr:uid="{DCCD93E0-9462-4D74-BBC9-6C2646E545EE}"/>
    <cellStyle name="Normal 11 2 5 2 2 3 2" xfId="7776" xr:uid="{C498761C-7B10-4D14-95A0-6C8B6C312508}"/>
    <cellStyle name="Normal 11 2 5 2 2 3 2 2" xfId="48910" xr:uid="{9FD0B7D4-3CFF-4FAF-A04E-4DBEC04A0043}"/>
    <cellStyle name="Normal 11 2 5 2 2 3 2 3" xfId="35260" xr:uid="{A5F11D60-65F7-489B-B48F-802E13E2C473}"/>
    <cellStyle name="Normal 11 2 5 2 2 3 2 4" xfId="21697" xr:uid="{302D1FCE-6A9F-44D6-A7FF-FDFBF2E9EB2A}"/>
    <cellStyle name="Normal 11 2 5 2 2 3 3" xfId="48909" xr:uid="{FBDA04B6-EBCE-414B-BF3F-251B502E16E5}"/>
    <cellStyle name="Normal 11 2 5 2 2 3 4" xfId="35259" xr:uid="{D306F668-3FC8-4EDD-9A62-C125CAA96D96}"/>
    <cellStyle name="Normal 11 2 5 2 2 3 5" xfId="21696" xr:uid="{ADD7138E-8D01-491E-801B-CCA994B0B91D}"/>
    <cellStyle name="Normal 11 2 5 2 2 4" xfId="7777" xr:uid="{537AF882-B3D7-4FB0-9C65-BA6198058D16}"/>
    <cellStyle name="Normal 11 2 5 2 2 4 2" xfId="48911" xr:uid="{585D5DC8-E156-4607-A73F-D66EC842B774}"/>
    <cellStyle name="Normal 11 2 5 2 2 4 3" xfId="35261" xr:uid="{E1F1E4F8-5F71-4193-9571-865D9C0E4212}"/>
    <cellStyle name="Normal 11 2 5 2 2 4 4" xfId="21698" xr:uid="{2181782C-D30D-44FF-B87B-9884EA4A00F3}"/>
    <cellStyle name="Normal 11 2 5 2 2 5" xfId="48906" xr:uid="{48780E68-326B-49F0-A299-2BD8E5166705}"/>
    <cellStyle name="Normal 11 2 5 2 2 6" xfId="35256" xr:uid="{46CB1E2E-E468-43DE-9E55-75DE3C3B5A7D}"/>
    <cellStyle name="Normal 11 2 5 2 2 7" xfId="21693" xr:uid="{0BBB44FE-7035-43F1-B54A-ED9E7EABC7D1}"/>
    <cellStyle name="Normal 11 2 5 2 3" xfId="7778" xr:uid="{186E0EE7-3B8B-4395-BE69-C8C38E6B7D8F}"/>
    <cellStyle name="Normal 11 2 5 2 3 2" xfId="7779" xr:uid="{B5F368EB-1A95-41D0-826A-10675FEDF2D9}"/>
    <cellStyle name="Normal 11 2 5 2 3 2 2" xfId="48913" xr:uid="{3343A058-C9DC-4F0B-AFEE-C78E5E10F3DE}"/>
    <cellStyle name="Normal 11 2 5 2 3 2 3" xfId="35263" xr:uid="{49B925C6-283A-4A48-B021-8ED653483CEE}"/>
    <cellStyle name="Normal 11 2 5 2 3 2 4" xfId="21700" xr:uid="{27E7956B-6C94-42E2-A406-585BC30AD3B4}"/>
    <cellStyle name="Normal 11 2 5 2 3 3" xfId="48912" xr:uid="{B0B8921C-C348-4A3C-BBC9-D50C3E5B85F6}"/>
    <cellStyle name="Normal 11 2 5 2 3 4" xfId="35262" xr:uid="{624478B3-9DAC-4A65-B795-D34360BD349B}"/>
    <cellStyle name="Normal 11 2 5 2 3 5" xfId="21699" xr:uid="{32556333-EB97-4469-9462-78296276F6F0}"/>
    <cellStyle name="Normal 11 2 5 2 4" xfId="7780" xr:uid="{421728E4-0A83-4509-8FAB-E1DB7FB1E9E3}"/>
    <cellStyle name="Normal 11 2 5 2 4 2" xfId="7781" xr:uid="{2E97E7A6-19FC-420B-8657-1F6924CAFA79}"/>
    <cellStyle name="Normal 11 2 5 2 4 2 2" xfId="48915" xr:uid="{B7F874CF-2D30-450A-AB58-E2236DB9DAC9}"/>
    <cellStyle name="Normal 11 2 5 2 4 2 3" xfId="35265" xr:uid="{B10D064A-255C-4D31-878D-D963E3065449}"/>
    <cellStyle name="Normal 11 2 5 2 4 2 4" xfId="21702" xr:uid="{B49A4A74-B383-40BD-9DF2-4558C08AE6BA}"/>
    <cellStyle name="Normal 11 2 5 2 4 3" xfId="48914" xr:uid="{7C1E512F-83EF-4456-86A7-25F8944DAB40}"/>
    <cellStyle name="Normal 11 2 5 2 4 4" xfId="35264" xr:uid="{61B46321-A112-4B56-BBD8-BB368B3E1A32}"/>
    <cellStyle name="Normal 11 2 5 2 4 5" xfId="21701" xr:uid="{B0FEDA26-B5E5-40D6-B56C-1138B598010B}"/>
    <cellStyle name="Normal 11 2 5 2 5" xfId="7782" xr:uid="{32B2A484-06CE-41FD-835E-73BA50DD95C2}"/>
    <cellStyle name="Normal 11 2 5 2 5 2" xfId="48916" xr:uid="{405C0E23-8484-4712-A8B7-5CBC0638E0A4}"/>
    <cellStyle name="Normal 11 2 5 2 5 3" xfId="35266" xr:uid="{771555CC-E5B1-4A2E-9804-4B6D504CBAEF}"/>
    <cellStyle name="Normal 11 2 5 2 5 4" xfId="21703" xr:uid="{9A542B84-2EAE-46C8-B262-E07D8A3DFE0F}"/>
    <cellStyle name="Normal 11 2 5 2 6" xfId="48905" xr:uid="{B85541F4-9BA1-42FF-8476-6FB89C431C55}"/>
    <cellStyle name="Normal 11 2 5 2 7" xfId="35255" xr:uid="{FE50DCAE-3628-4177-8F24-F5AF948F5A22}"/>
    <cellStyle name="Normal 11 2 5 2 8" xfId="21692" xr:uid="{ED7FC23A-FE83-4FF5-BC83-833E15F2D68C}"/>
    <cellStyle name="Normal 11 2 5 3" xfId="7783" xr:uid="{165679C5-4E5C-4981-AF22-5DC6DCAEBA4C}"/>
    <cellStyle name="Normal 11 2 5 3 2" xfId="7784" xr:uid="{6DC41CD7-57B3-4036-9B5D-1EBE2CB23A89}"/>
    <cellStyle name="Normal 11 2 5 3 2 2" xfId="7785" xr:uid="{787E9FBE-FEFF-4070-92F9-405BE92924B3}"/>
    <cellStyle name="Normal 11 2 5 3 2 2 2" xfId="48919" xr:uid="{9B74467D-9ED3-4AA8-9D49-D28616CF9800}"/>
    <cellStyle name="Normal 11 2 5 3 2 2 3" xfId="35269" xr:uid="{575BEB56-A32C-4525-A4BC-A3523AEC7AAD}"/>
    <cellStyle name="Normal 11 2 5 3 2 2 4" xfId="21706" xr:uid="{CE27AE04-C877-4EAA-A032-D24D9C978FFD}"/>
    <cellStyle name="Normal 11 2 5 3 2 3" xfId="48918" xr:uid="{61182D0B-CCC2-43BC-8E09-A868981042DB}"/>
    <cellStyle name="Normal 11 2 5 3 2 4" xfId="35268" xr:uid="{4187F66C-953C-4ED6-8568-DD32917E5A00}"/>
    <cellStyle name="Normal 11 2 5 3 2 5" xfId="21705" xr:uid="{E323424F-64B7-4C67-86A8-C4043AE48103}"/>
    <cellStyle name="Normal 11 2 5 3 3" xfId="7786" xr:uid="{7C763FE6-2567-4E30-88BF-3AD0F0040A01}"/>
    <cellStyle name="Normal 11 2 5 3 3 2" xfId="7787" xr:uid="{C8E0DAC0-487E-4BF1-A315-06DB1B5E269A}"/>
    <cellStyle name="Normal 11 2 5 3 3 2 2" xfId="48921" xr:uid="{2A428875-44DA-4232-BAB8-E57F571FD877}"/>
    <cellStyle name="Normal 11 2 5 3 3 2 3" xfId="35271" xr:uid="{B04A080F-3B84-4C3A-9F6F-7D4E669826DF}"/>
    <cellStyle name="Normal 11 2 5 3 3 2 4" xfId="21708" xr:uid="{A3DAB1BC-6C5E-41B9-82E3-BD127244CA1B}"/>
    <cellStyle name="Normal 11 2 5 3 3 3" xfId="48920" xr:uid="{3B3C8908-9A4A-4070-B6BE-E5CE03A5645C}"/>
    <cellStyle name="Normal 11 2 5 3 3 4" xfId="35270" xr:uid="{A36A208F-4113-4399-840E-5DE1960C96F1}"/>
    <cellStyle name="Normal 11 2 5 3 3 5" xfId="21707" xr:uid="{9537A6D0-3AAB-4924-BD9F-F72BE3A8D5C9}"/>
    <cellStyle name="Normal 11 2 5 3 4" xfId="7788" xr:uid="{C7FCB8EA-194A-4DCD-8D5E-2E7AE5BE0981}"/>
    <cellStyle name="Normal 11 2 5 3 4 2" xfId="48922" xr:uid="{6DDDF062-DD2B-4583-90DF-6BFEE117CA3D}"/>
    <cellStyle name="Normal 11 2 5 3 4 3" xfId="35272" xr:uid="{ADB30479-6F94-49EA-9EC1-349806488441}"/>
    <cellStyle name="Normal 11 2 5 3 4 4" xfId="21709" xr:uid="{7D036FBF-E5D8-4C9B-B8BD-D7ABE7ACF5CF}"/>
    <cellStyle name="Normal 11 2 5 3 5" xfId="48917" xr:uid="{1DD1BBD3-8FE5-4A9F-B9DD-8CCF309E4B33}"/>
    <cellStyle name="Normal 11 2 5 3 6" xfId="35267" xr:uid="{FEE4648C-DBD8-4D8D-84EE-179ED1725BD1}"/>
    <cellStyle name="Normal 11 2 5 3 7" xfId="21704" xr:uid="{19D150BA-BF16-4D8E-BD2F-B6CCDCA41545}"/>
    <cellStyle name="Normal 11 2 5 4" xfId="7789" xr:uid="{95A2A1F5-8B4E-4F9B-B677-83563F3396E1}"/>
    <cellStyle name="Normal 11 2 5 4 2" xfId="7790" xr:uid="{0694173C-8E3D-4277-B58A-F038B7D839D5}"/>
    <cellStyle name="Normal 11 2 5 4 2 2" xfId="7791" xr:uid="{C1FF6339-A789-49A1-9659-878992F60421}"/>
    <cellStyle name="Normal 11 2 5 4 2 2 2" xfId="48925" xr:uid="{EAE39A72-C1F8-4476-B8A4-6FED03A253FB}"/>
    <cellStyle name="Normal 11 2 5 4 2 2 3" xfId="35275" xr:uid="{3ABE8035-C033-414F-83E2-9EB87DDBF524}"/>
    <cellStyle name="Normal 11 2 5 4 2 2 4" xfId="21712" xr:uid="{23C1DFD2-561E-46B9-B83E-946B08E55FE6}"/>
    <cellStyle name="Normal 11 2 5 4 2 3" xfId="48924" xr:uid="{8EBA9EE4-2181-4902-AF8C-84591A0902A4}"/>
    <cellStyle name="Normal 11 2 5 4 2 4" xfId="35274" xr:uid="{D9262CA6-1BB4-48C9-AD85-6812D493B3F7}"/>
    <cellStyle name="Normal 11 2 5 4 2 5" xfId="21711" xr:uid="{7181979A-DCF8-4004-B1CF-C27BD1EBFFA2}"/>
    <cellStyle name="Normal 11 2 5 4 3" xfId="7792" xr:uid="{51C1C465-DB71-4302-84C7-4A66ABA6816C}"/>
    <cellStyle name="Normal 11 2 5 4 3 2" xfId="7793" xr:uid="{24D73209-8823-4C18-918F-E8FC9571711D}"/>
    <cellStyle name="Normal 11 2 5 4 3 2 2" xfId="48927" xr:uid="{6056D825-68F6-4B30-9069-478E7CFBE41C}"/>
    <cellStyle name="Normal 11 2 5 4 3 2 3" xfId="35277" xr:uid="{78EA41FF-5D43-441F-9547-7BE661973382}"/>
    <cellStyle name="Normal 11 2 5 4 3 2 4" xfId="21714" xr:uid="{F858AE4F-3E63-421E-980C-50FB554B532E}"/>
    <cellStyle name="Normal 11 2 5 4 3 3" xfId="48926" xr:uid="{A5C69E4D-9460-4075-B2DD-B43373780F2E}"/>
    <cellStyle name="Normal 11 2 5 4 3 4" xfId="35276" xr:uid="{76D21C8E-3AAE-4180-BA25-55CE5BD1D2C1}"/>
    <cellStyle name="Normal 11 2 5 4 3 5" xfId="21713" xr:uid="{3F809B7E-098D-49E5-B828-31A9CBFAA45F}"/>
    <cellStyle name="Normal 11 2 5 4 4" xfId="7794" xr:uid="{FCE1F146-95D2-4FF0-BE8F-1FB8299E159C}"/>
    <cellStyle name="Normal 11 2 5 4 4 2" xfId="48928" xr:uid="{5B116682-8576-4A8E-8292-0F80D4E8DA92}"/>
    <cellStyle name="Normal 11 2 5 4 4 3" xfId="35278" xr:uid="{F4C5BB39-3905-46B7-A6A9-58CB2667AC79}"/>
    <cellStyle name="Normal 11 2 5 4 4 4" xfId="21715" xr:uid="{296DA0A1-90B7-4752-940C-15B53DA1FACD}"/>
    <cellStyle name="Normal 11 2 5 4 5" xfId="48923" xr:uid="{AA062839-EBC5-41F5-A9AD-3B056F5A6760}"/>
    <cellStyle name="Normal 11 2 5 4 6" xfId="35273" xr:uid="{0FFF6B80-6BFF-415C-B2D5-048E0B0139D5}"/>
    <cellStyle name="Normal 11 2 5 4 7" xfId="21710" xr:uid="{343CCCEE-D42B-4893-A8A5-ED25178DCBE0}"/>
    <cellStyle name="Normal 11 2 5 5" xfId="7795" xr:uid="{6468610B-C6B8-4909-BD4F-342E0CB5E981}"/>
    <cellStyle name="Normal 11 2 5 5 2" xfId="7796" xr:uid="{C94BE4CE-97C7-4827-9E50-A9D641388293}"/>
    <cellStyle name="Normal 11 2 5 5 2 2" xfId="7797" xr:uid="{2E2302E4-1B6E-4988-8190-2542A3268B55}"/>
    <cellStyle name="Normal 11 2 5 5 2 2 2" xfId="48931" xr:uid="{1173ED9C-4641-4F9A-A201-B4D82522048A}"/>
    <cellStyle name="Normal 11 2 5 5 2 2 3" xfId="35281" xr:uid="{AC685D23-A255-419F-8B97-DB6E33151B39}"/>
    <cellStyle name="Normal 11 2 5 5 2 2 4" xfId="21718" xr:uid="{5E6A0F90-2A61-4F12-A7F2-4E344F25D31B}"/>
    <cellStyle name="Normal 11 2 5 5 2 3" xfId="48930" xr:uid="{94BA27C4-8A58-4949-801D-D8F69239469A}"/>
    <cellStyle name="Normal 11 2 5 5 2 4" xfId="35280" xr:uid="{3BDEAA6A-55F6-4004-A295-A4B82E37D1D8}"/>
    <cellStyle name="Normal 11 2 5 5 2 5" xfId="21717" xr:uid="{2894D951-442C-4D58-BE20-83BA2FD2B16C}"/>
    <cellStyle name="Normal 11 2 5 5 3" xfId="7798" xr:uid="{A74F9BF0-E8BF-4F70-8CC1-53F19645416F}"/>
    <cellStyle name="Normal 11 2 5 5 3 2" xfId="7799" xr:uid="{7D2A2F1E-B8BF-421C-8FDC-B1241CEFE80F}"/>
    <cellStyle name="Normal 11 2 5 5 3 2 2" xfId="48933" xr:uid="{739CB48E-A8B0-43F7-974F-69BD60FCB887}"/>
    <cellStyle name="Normal 11 2 5 5 3 2 3" xfId="35283" xr:uid="{A5C04F5D-C385-40C9-9284-6EDC08C615AF}"/>
    <cellStyle name="Normal 11 2 5 5 3 2 4" xfId="21720" xr:uid="{DE9B0130-0705-4EDF-8D05-E4454800C7C0}"/>
    <cellStyle name="Normal 11 2 5 5 3 3" xfId="48932" xr:uid="{D85D7C45-DE7B-46BB-91A4-0CBCE022B651}"/>
    <cellStyle name="Normal 11 2 5 5 3 4" xfId="35282" xr:uid="{96FB73D5-06D8-4C3C-B60B-1091C734BE53}"/>
    <cellStyle name="Normal 11 2 5 5 3 5" xfId="21719" xr:uid="{595D4957-9D0F-4BE8-B800-F3679789BDAB}"/>
    <cellStyle name="Normal 11 2 5 5 4" xfId="7800" xr:uid="{40799833-0CD3-46A8-8D86-5AA861664ED9}"/>
    <cellStyle name="Normal 11 2 5 5 4 2" xfId="48934" xr:uid="{072307B4-154C-407F-9F3C-069E27E81FB5}"/>
    <cellStyle name="Normal 11 2 5 5 4 3" xfId="35284" xr:uid="{FCEE1BA9-5AE7-4A4D-9DA5-3D7E77434FC2}"/>
    <cellStyle name="Normal 11 2 5 5 4 4" xfId="21721" xr:uid="{FFA16F11-DFE7-4CBF-96D9-4BB975E7A375}"/>
    <cellStyle name="Normal 11 2 5 5 5" xfId="48929" xr:uid="{FF6AB347-3F32-4F43-98A4-F7B45EAAC904}"/>
    <cellStyle name="Normal 11 2 5 5 6" xfId="35279" xr:uid="{75E48C66-4693-4987-985A-0419719B4300}"/>
    <cellStyle name="Normal 11 2 5 5 7" xfId="21716" xr:uid="{EC9D73F8-194F-4214-B25A-80668F9A823C}"/>
    <cellStyle name="Normal 11 2 5 6" xfId="7801" xr:uid="{7096B74E-90B7-4FDB-B739-3CF0C410C1D2}"/>
    <cellStyle name="Normal 11 2 5 6 2" xfId="7802" xr:uid="{1B08BB60-A2BE-42B8-A0B3-6DDA36C85579}"/>
    <cellStyle name="Normal 11 2 5 6 2 2" xfId="48936" xr:uid="{EE4EF9C6-4830-4089-A9F2-D31610FADE51}"/>
    <cellStyle name="Normal 11 2 5 6 2 3" xfId="35286" xr:uid="{8062F2DC-A3B7-473F-B2C7-6A5A374124C9}"/>
    <cellStyle name="Normal 11 2 5 6 2 4" xfId="21723" xr:uid="{DA1C94B9-EDDF-42B6-8C0D-DDCFB3C8B983}"/>
    <cellStyle name="Normal 11 2 5 6 3" xfId="48935" xr:uid="{A17E5DBD-FAE2-4BF9-911B-E88627A8A192}"/>
    <cellStyle name="Normal 11 2 5 6 4" xfId="35285" xr:uid="{768E5A43-EA99-4E2F-B0B8-CFF17B987945}"/>
    <cellStyle name="Normal 11 2 5 6 5" xfId="21722" xr:uid="{57FA78B9-EEFD-4010-8331-0A38DBEC0019}"/>
    <cellStyle name="Normal 11 2 5 7" xfId="7803" xr:uid="{4243725A-825B-49E3-B1A5-3B4E37FD3AD5}"/>
    <cellStyle name="Normal 11 2 5 7 2" xfId="7804" xr:uid="{07614A36-BB34-4DAF-9D1C-4589B16936F6}"/>
    <cellStyle name="Normal 11 2 5 7 2 2" xfId="48938" xr:uid="{7ADECA62-FEB2-4E8B-9BC0-81D854A4DFDF}"/>
    <cellStyle name="Normal 11 2 5 7 2 3" xfId="35288" xr:uid="{B1B5A55B-FAB5-4EA0-AF66-DDEEC222336F}"/>
    <cellStyle name="Normal 11 2 5 7 2 4" xfId="21725" xr:uid="{9364A5AB-D919-4932-B99C-290733EAD080}"/>
    <cellStyle name="Normal 11 2 5 7 3" xfId="48937" xr:uid="{A4BB9856-8CE6-49C3-8F21-810FCCF1C548}"/>
    <cellStyle name="Normal 11 2 5 7 4" xfId="35287" xr:uid="{A051C7A8-2BBC-4ADE-BD4C-62F27C817B2F}"/>
    <cellStyle name="Normal 11 2 5 7 5" xfId="21724" xr:uid="{8372DC1A-C28F-4991-9E8F-9B70822B6E8F}"/>
    <cellStyle name="Normal 11 2 5 8" xfId="7805" xr:uid="{A080D1E1-1D69-4315-903E-08174B9BDD31}"/>
    <cellStyle name="Normal 11 2 5 8 2" xfId="48939" xr:uid="{608B6409-FE54-4E36-A427-9740F34C6214}"/>
    <cellStyle name="Normal 11 2 5 8 3" xfId="35289" xr:uid="{CC0FF242-B9B5-41A6-97C9-4882A64F2AFA}"/>
    <cellStyle name="Normal 11 2 5 8 4" xfId="21726" xr:uid="{735DE073-6BBF-41EA-97A4-BA4FAE7B19AD}"/>
    <cellStyle name="Normal 11 2 5 9" xfId="48904" xr:uid="{D97381A0-9E67-481E-B0F7-29110FC0C672}"/>
    <cellStyle name="Normal 11 2 6" xfId="7806" xr:uid="{14970C0F-7C2E-4D0A-A4A8-05D0CF85C6B5}"/>
    <cellStyle name="Normal 11 2 6 10" xfId="35290" xr:uid="{A09E0EE3-5E78-41F4-9B4C-13FEA50F7434}"/>
    <cellStyle name="Normal 11 2 6 11" xfId="21727" xr:uid="{B01E16C7-AD05-4F44-9A37-9123D84C42C0}"/>
    <cellStyle name="Normal 11 2 6 2" xfId="7807" xr:uid="{D02453BB-37B4-4119-A7C5-FD8B52C024D7}"/>
    <cellStyle name="Normal 11 2 6 2 2" xfId="7808" xr:uid="{C2679CC3-16EF-4D9F-B6EA-A32BB9DF772D}"/>
    <cellStyle name="Normal 11 2 6 2 2 2" xfId="7809" xr:uid="{C8977AF2-8946-4A8B-9723-26DAC48EB2CB}"/>
    <cellStyle name="Normal 11 2 6 2 2 2 2" xfId="7810" xr:uid="{3C9E0AD3-BD48-412F-B97B-C3CC40AE9E95}"/>
    <cellStyle name="Normal 11 2 6 2 2 2 2 2" xfId="48944" xr:uid="{4AA84C71-84E3-4684-95B0-26F42E610A85}"/>
    <cellStyle name="Normal 11 2 6 2 2 2 2 3" xfId="35294" xr:uid="{6818A014-DEEC-48A0-8324-916E2FD0F0DC}"/>
    <cellStyle name="Normal 11 2 6 2 2 2 2 4" xfId="21731" xr:uid="{854ABBD2-AC5A-4E3E-AA4C-9E4A9442C2AE}"/>
    <cellStyle name="Normal 11 2 6 2 2 2 3" xfId="48943" xr:uid="{DE8A40A6-8CAE-4DA1-87CF-74E1A3F4D049}"/>
    <cellStyle name="Normal 11 2 6 2 2 2 4" xfId="35293" xr:uid="{C41DDF5A-60DB-4905-8A24-434146F31FFE}"/>
    <cellStyle name="Normal 11 2 6 2 2 2 5" xfId="21730" xr:uid="{AF5592D5-DBB3-4927-B470-C0C1EB678A14}"/>
    <cellStyle name="Normal 11 2 6 2 2 3" xfId="7811" xr:uid="{D584A3ED-17D3-416A-9C11-E30E6C58E04C}"/>
    <cellStyle name="Normal 11 2 6 2 2 3 2" xfId="7812" xr:uid="{21045500-3A80-4BEC-9610-8B39AE2EAAB9}"/>
    <cellStyle name="Normal 11 2 6 2 2 3 2 2" xfId="48946" xr:uid="{DB6D54C6-3E74-46C0-AE56-2515EEAF002B}"/>
    <cellStyle name="Normal 11 2 6 2 2 3 2 3" xfId="35296" xr:uid="{D1BD8BEE-FF64-48B4-8FED-9815A062CCFE}"/>
    <cellStyle name="Normal 11 2 6 2 2 3 2 4" xfId="21733" xr:uid="{0AF6EAF8-67C2-43B4-A655-48A75CEBECA9}"/>
    <cellStyle name="Normal 11 2 6 2 2 3 3" xfId="48945" xr:uid="{C7D72F24-DB6A-4A3B-BDE1-DD10513E7F1E}"/>
    <cellStyle name="Normal 11 2 6 2 2 3 4" xfId="35295" xr:uid="{3EF6CB81-2837-4DEF-8726-FE74F9EB6ADC}"/>
    <cellStyle name="Normal 11 2 6 2 2 3 5" xfId="21732" xr:uid="{968A5943-E5A9-4E3F-B61F-1647FA00F363}"/>
    <cellStyle name="Normal 11 2 6 2 2 4" xfId="7813" xr:uid="{FBE07052-5662-4630-999F-22C9F177FF9E}"/>
    <cellStyle name="Normal 11 2 6 2 2 4 2" xfId="48947" xr:uid="{C589870F-20E8-492E-9AF4-66978E0C77B1}"/>
    <cellStyle name="Normal 11 2 6 2 2 4 3" xfId="35297" xr:uid="{D0CC1AA7-8629-4DFD-B0FE-33887E77A8AB}"/>
    <cellStyle name="Normal 11 2 6 2 2 4 4" xfId="21734" xr:uid="{AEE76289-C1B8-4896-AF0D-0398B5C43BBE}"/>
    <cellStyle name="Normal 11 2 6 2 2 5" xfId="48942" xr:uid="{B1CE45B0-63AA-486C-A3CC-6FC9895E517F}"/>
    <cellStyle name="Normal 11 2 6 2 2 6" xfId="35292" xr:uid="{568C982A-157E-4BCA-9B29-81E8EB86082F}"/>
    <cellStyle name="Normal 11 2 6 2 2 7" xfId="21729" xr:uid="{935F3A0B-5868-444C-A8CD-68062E521220}"/>
    <cellStyle name="Normal 11 2 6 2 3" xfId="7814" xr:uid="{DCAC3B8F-E76B-4661-9F4F-49A32E1A702F}"/>
    <cellStyle name="Normal 11 2 6 2 3 2" xfId="7815" xr:uid="{9B76E93D-F4E3-4169-9CC2-9D69C6285577}"/>
    <cellStyle name="Normal 11 2 6 2 3 2 2" xfId="48949" xr:uid="{BD706F5D-5D64-4E71-B8D0-E9072925A303}"/>
    <cellStyle name="Normal 11 2 6 2 3 2 3" xfId="35299" xr:uid="{140BF18E-3B76-4DED-A802-985122B26912}"/>
    <cellStyle name="Normal 11 2 6 2 3 2 4" xfId="21736" xr:uid="{DE02204E-BD9A-48B8-B9B2-5A4C777F75C3}"/>
    <cellStyle name="Normal 11 2 6 2 3 3" xfId="48948" xr:uid="{758A8B36-843D-4980-AEB4-4F7EAF3D51C8}"/>
    <cellStyle name="Normal 11 2 6 2 3 4" xfId="35298" xr:uid="{4B88B1E8-5D81-4E15-A923-177D31D27301}"/>
    <cellStyle name="Normal 11 2 6 2 3 5" xfId="21735" xr:uid="{0E3461C0-B060-40AD-A4E6-43093CC2BCBB}"/>
    <cellStyle name="Normal 11 2 6 2 4" xfId="7816" xr:uid="{FE7EA41F-D690-47DB-8D3F-1626A05EFB05}"/>
    <cellStyle name="Normal 11 2 6 2 4 2" xfId="7817" xr:uid="{404AC439-D05F-4FA9-BEC8-C0323327AAC6}"/>
    <cellStyle name="Normal 11 2 6 2 4 2 2" xfId="48951" xr:uid="{BA8FB7D5-9D67-4509-9959-6861E804DC55}"/>
    <cellStyle name="Normal 11 2 6 2 4 2 3" xfId="35301" xr:uid="{E220FB3D-83AA-4A82-B826-64CD41820A18}"/>
    <cellStyle name="Normal 11 2 6 2 4 2 4" xfId="21738" xr:uid="{9064F713-48D1-4B3C-AF87-93F542BAA414}"/>
    <cellStyle name="Normal 11 2 6 2 4 3" xfId="48950" xr:uid="{4B3589F8-3588-46C1-BE2D-8C7288E03BEB}"/>
    <cellStyle name="Normal 11 2 6 2 4 4" xfId="35300" xr:uid="{14AA10F2-E443-414C-B3A5-1923C0861D04}"/>
    <cellStyle name="Normal 11 2 6 2 4 5" xfId="21737" xr:uid="{DDE4E422-0AF7-4900-B7AD-E3EA08339DA6}"/>
    <cellStyle name="Normal 11 2 6 2 5" xfId="7818" xr:uid="{1400640A-6F54-4C95-A45C-6307DE96068D}"/>
    <cellStyle name="Normal 11 2 6 2 5 2" xfId="48952" xr:uid="{1D23290B-2CEE-41B5-BFCC-4287CC17CE84}"/>
    <cellStyle name="Normal 11 2 6 2 5 3" xfId="35302" xr:uid="{B070E1F7-4CB9-4A24-85C5-F85D3B2ABA55}"/>
    <cellStyle name="Normal 11 2 6 2 5 4" xfId="21739" xr:uid="{A7BF01E9-272E-4E3F-9864-1D228F5C957D}"/>
    <cellStyle name="Normal 11 2 6 2 6" xfId="48941" xr:uid="{8233040B-1F6F-4C2B-A6EE-4CA465A55440}"/>
    <cellStyle name="Normal 11 2 6 2 7" xfId="35291" xr:uid="{37E710A9-D638-4B7B-982E-D7D7CBF56E78}"/>
    <cellStyle name="Normal 11 2 6 2 8" xfId="21728" xr:uid="{9703D382-07E8-4E89-B6B4-45D4F676A191}"/>
    <cellStyle name="Normal 11 2 6 3" xfId="7819" xr:uid="{5BD8834A-A2DC-4917-B020-351AFC1F128A}"/>
    <cellStyle name="Normal 11 2 6 3 2" xfId="7820" xr:uid="{2D6822B6-C224-4445-B4A7-DA4D2A74D759}"/>
    <cellStyle name="Normal 11 2 6 3 2 2" xfId="7821" xr:uid="{D22FCC23-E825-4529-BDB9-74346A0D91FB}"/>
    <cellStyle name="Normal 11 2 6 3 2 2 2" xfId="48955" xr:uid="{C68B645B-183A-4EAB-8D29-5947574DEA13}"/>
    <cellStyle name="Normal 11 2 6 3 2 2 3" xfId="35305" xr:uid="{F4229622-0EB3-4BFF-A498-6CC97F03077F}"/>
    <cellStyle name="Normal 11 2 6 3 2 2 4" xfId="21742" xr:uid="{95B9CAC4-5BA8-4314-A3D6-8F807B2448A1}"/>
    <cellStyle name="Normal 11 2 6 3 2 3" xfId="48954" xr:uid="{FAEC3DF6-6ABF-4E5F-915C-E3A136E3559C}"/>
    <cellStyle name="Normal 11 2 6 3 2 4" xfId="35304" xr:uid="{CC2D8D75-AA22-432A-A3B5-F2A71108DEF7}"/>
    <cellStyle name="Normal 11 2 6 3 2 5" xfId="21741" xr:uid="{BE0973CD-2112-4BD5-B1AC-657BBF1FC0C1}"/>
    <cellStyle name="Normal 11 2 6 3 3" xfId="7822" xr:uid="{7CFDF314-F4DA-4658-A3FF-F2D90ADD2E23}"/>
    <cellStyle name="Normal 11 2 6 3 3 2" xfId="7823" xr:uid="{6E2CD474-4E86-470A-8AFF-D3F3BFF82327}"/>
    <cellStyle name="Normal 11 2 6 3 3 2 2" xfId="48957" xr:uid="{87D04C57-4429-46BA-ABDA-687FEEDF6E04}"/>
    <cellStyle name="Normal 11 2 6 3 3 2 3" xfId="35307" xr:uid="{F7B8D04E-174E-4AA8-8EB4-6EAEC25B1086}"/>
    <cellStyle name="Normal 11 2 6 3 3 2 4" xfId="21744" xr:uid="{9CF44203-D376-4D9F-B0D8-1A795987D73D}"/>
    <cellStyle name="Normal 11 2 6 3 3 3" xfId="48956" xr:uid="{0EAACED5-245C-471F-9998-8C42586E0F2D}"/>
    <cellStyle name="Normal 11 2 6 3 3 4" xfId="35306" xr:uid="{1FED64CC-AB2E-40F6-8991-DD0A984A51E9}"/>
    <cellStyle name="Normal 11 2 6 3 3 5" xfId="21743" xr:uid="{132E6E77-2DAB-4CBA-A759-D116536C7C7A}"/>
    <cellStyle name="Normal 11 2 6 3 4" xfId="7824" xr:uid="{7F7EF83F-3C4D-472C-B2D3-E981CEEDBB0F}"/>
    <cellStyle name="Normal 11 2 6 3 4 2" xfId="48958" xr:uid="{37709E12-7F14-4563-B2B1-02338F4DFA06}"/>
    <cellStyle name="Normal 11 2 6 3 4 3" xfId="35308" xr:uid="{A28A77C3-3AAF-4759-B72F-2E7EA315178F}"/>
    <cellStyle name="Normal 11 2 6 3 4 4" xfId="21745" xr:uid="{D4045896-2807-4E10-B166-AA543EA74A91}"/>
    <cellStyle name="Normal 11 2 6 3 5" xfId="48953" xr:uid="{0D25F09B-F849-43EB-BAAA-7BB54A4524A0}"/>
    <cellStyle name="Normal 11 2 6 3 6" xfId="35303" xr:uid="{5268341D-09F7-482C-BA61-650152B34513}"/>
    <cellStyle name="Normal 11 2 6 3 7" xfId="21740" xr:uid="{E1CEEE90-A227-4E33-9C42-EEED7E8645FC}"/>
    <cellStyle name="Normal 11 2 6 4" xfId="7825" xr:uid="{44A085E8-2D72-4882-95C1-C3C82EF036C7}"/>
    <cellStyle name="Normal 11 2 6 4 2" xfId="7826" xr:uid="{A1A00E8F-820B-4FA6-8ED1-850A95326934}"/>
    <cellStyle name="Normal 11 2 6 4 2 2" xfId="7827" xr:uid="{DB28723D-20FA-4E8E-9B3C-B1A125E0CE82}"/>
    <cellStyle name="Normal 11 2 6 4 2 2 2" xfId="48961" xr:uid="{ECA37464-82E9-493A-80B8-343C8629FD45}"/>
    <cellStyle name="Normal 11 2 6 4 2 2 3" xfId="35311" xr:uid="{549E9BC3-D80B-4C92-974D-51C96105215C}"/>
    <cellStyle name="Normal 11 2 6 4 2 2 4" xfId="21748" xr:uid="{FE6850AD-EF9B-472B-9CA4-FA36F6650924}"/>
    <cellStyle name="Normal 11 2 6 4 2 3" xfId="48960" xr:uid="{4F1370F7-0006-4D83-8A01-1E99D9E26DD5}"/>
    <cellStyle name="Normal 11 2 6 4 2 4" xfId="35310" xr:uid="{670069B4-4CD0-4B03-854F-1CD100A1421C}"/>
    <cellStyle name="Normal 11 2 6 4 2 5" xfId="21747" xr:uid="{B155025C-F4DE-4FF6-A740-B7B1D7C0EFE7}"/>
    <cellStyle name="Normal 11 2 6 4 3" xfId="7828" xr:uid="{2F5820A5-C589-4E36-8654-9DEBA6BD5F00}"/>
    <cellStyle name="Normal 11 2 6 4 3 2" xfId="7829" xr:uid="{D66FE141-4E3D-49BB-91AC-C30BD287A264}"/>
    <cellStyle name="Normal 11 2 6 4 3 2 2" xfId="48963" xr:uid="{F4760B98-C0FA-41E5-AE68-0451D7349954}"/>
    <cellStyle name="Normal 11 2 6 4 3 2 3" xfId="35313" xr:uid="{23141F76-DC61-4B89-B2E2-5D702031431F}"/>
    <cellStyle name="Normal 11 2 6 4 3 2 4" xfId="21750" xr:uid="{6CCA06AF-8E57-40ED-A911-2ABFF85C616F}"/>
    <cellStyle name="Normal 11 2 6 4 3 3" xfId="48962" xr:uid="{FD65FD30-AFA6-4B06-B43E-F018CA7553C3}"/>
    <cellStyle name="Normal 11 2 6 4 3 4" xfId="35312" xr:uid="{32B3FF4E-2853-4B2E-ABDC-A6FFF54F1B5E}"/>
    <cellStyle name="Normal 11 2 6 4 3 5" xfId="21749" xr:uid="{A8304370-962A-44B5-8F31-81FE351EDFC8}"/>
    <cellStyle name="Normal 11 2 6 4 4" xfId="7830" xr:uid="{BDDF5ABD-D91D-43E9-9143-000342722926}"/>
    <cellStyle name="Normal 11 2 6 4 4 2" xfId="48964" xr:uid="{8415793A-3163-4684-B63C-95DD93074672}"/>
    <cellStyle name="Normal 11 2 6 4 4 3" xfId="35314" xr:uid="{525C438F-425E-42E7-97B8-0D5CA90E4275}"/>
    <cellStyle name="Normal 11 2 6 4 4 4" xfId="21751" xr:uid="{96EB3AFE-53CD-4FBC-8417-23C30E22EED0}"/>
    <cellStyle name="Normal 11 2 6 4 5" xfId="48959" xr:uid="{65457A49-3141-48B4-A7A8-619FB8CB30C0}"/>
    <cellStyle name="Normal 11 2 6 4 6" xfId="35309" xr:uid="{10EF7EC7-53AF-40BA-9CEC-67B0BA74F952}"/>
    <cellStyle name="Normal 11 2 6 4 7" xfId="21746" xr:uid="{9DE79C77-357E-403B-809C-94E3C3D3393A}"/>
    <cellStyle name="Normal 11 2 6 5" xfId="7831" xr:uid="{4BE31737-638B-40C5-B0DE-B30A17154613}"/>
    <cellStyle name="Normal 11 2 6 5 2" xfId="7832" xr:uid="{8FEF44A5-4B6D-421E-AF78-C3C0F6ECABBC}"/>
    <cellStyle name="Normal 11 2 6 5 2 2" xfId="7833" xr:uid="{56E343A7-0804-4F4B-85BB-EA9D9A7BAB5D}"/>
    <cellStyle name="Normal 11 2 6 5 2 2 2" xfId="48967" xr:uid="{99F75023-02FB-4A15-9F83-64E019CBD61F}"/>
    <cellStyle name="Normal 11 2 6 5 2 2 3" xfId="35317" xr:uid="{2ECC7BD3-077F-46F0-AD2C-1458409A0B1E}"/>
    <cellStyle name="Normal 11 2 6 5 2 2 4" xfId="21754" xr:uid="{4EC28ECB-594C-4C3C-A5AE-DB9AC7AB91A7}"/>
    <cellStyle name="Normal 11 2 6 5 2 3" xfId="48966" xr:uid="{2FC42071-9C39-40EB-A5BF-CAC3F5E43FEF}"/>
    <cellStyle name="Normal 11 2 6 5 2 4" xfId="35316" xr:uid="{3E61B6AD-078F-434B-B9E5-2315ADE1DD65}"/>
    <cellStyle name="Normal 11 2 6 5 2 5" xfId="21753" xr:uid="{962B6727-7F7E-4541-922F-3C117A859A16}"/>
    <cellStyle name="Normal 11 2 6 5 3" xfId="7834" xr:uid="{37E4F4EF-8F75-49CB-81EB-2D6053A79A53}"/>
    <cellStyle name="Normal 11 2 6 5 3 2" xfId="7835" xr:uid="{574FBB6E-156F-4001-8CB4-22E0825004FE}"/>
    <cellStyle name="Normal 11 2 6 5 3 2 2" xfId="48969" xr:uid="{9C95AD84-BF39-404C-ADF4-D2255E226AF5}"/>
    <cellStyle name="Normal 11 2 6 5 3 2 3" xfId="35319" xr:uid="{17CAAF95-B0C7-41F0-8E36-0B804BE7711C}"/>
    <cellStyle name="Normal 11 2 6 5 3 2 4" xfId="21756" xr:uid="{800A2C6B-75FE-4444-9613-EE0E01DEE0D9}"/>
    <cellStyle name="Normal 11 2 6 5 3 3" xfId="48968" xr:uid="{69444155-5F49-42EB-A795-64879C26BA00}"/>
    <cellStyle name="Normal 11 2 6 5 3 4" xfId="35318" xr:uid="{2ABAB8B7-D6C9-4FD1-9135-B3D55A066BF7}"/>
    <cellStyle name="Normal 11 2 6 5 3 5" xfId="21755" xr:uid="{68B3568D-191B-4C8E-AE27-B4AE60522227}"/>
    <cellStyle name="Normal 11 2 6 5 4" xfId="7836" xr:uid="{97D6412E-418E-4FAC-99AD-B4360C3441C8}"/>
    <cellStyle name="Normal 11 2 6 5 4 2" xfId="48970" xr:uid="{DA74AC60-604E-4D3E-BD77-E2F3F0FF81AC}"/>
    <cellStyle name="Normal 11 2 6 5 4 3" xfId="35320" xr:uid="{D0232D67-1F73-425F-A478-9EAC93248EDD}"/>
    <cellStyle name="Normal 11 2 6 5 4 4" xfId="21757" xr:uid="{C07BAB41-1729-4E4C-BF22-FC53F1A161B2}"/>
    <cellStyle name="Normal 11 2 6 5 5" xfId="48965" xr:uid="{D75662C9-B4C9-45F6-B080-2BD1836D4675}"/>
    <cellStyle name="Normal 11 2 6 5 6" xfId="35315" xr:uid="{236BA413-58F7-4E70-84E6-35CCBEC56987}"/>
    <cellStyle name="Normal 11 2 6 5 7" xfId="21752" xr:uid="{1F7D64BC-A369-463E-A849-18DD22C9E6F0}"/>
    <cellStyle name="Normal 11 2 6 6" xfId="7837" xr:uid="{8144AE63-FC87-4420-A904-58A89A7A59B5}"/>
    <cellStyle name="Normal 11 2 6 6 2" xfId="7838" xr:uid="{55320C95-E2A6-403A-ACE5-7F9C980868D8}"/>
    <cellStyle name="Normal 11 2 6 6 2 2" xfId="48972" xr:uid="{21DC0134-04B5-40CC-8A4A-D1A05D936FDB}"/>
    <cellStyle name="Normal 11 2 6 6 2 3" xfId="35322" xr:uid="{8A131C49-97A3-4299-9A7C-156C8EB684C8}"/>
    <cellStyle name="Normal 11 2 6 6 2 4" xfId="21759" xr:uid="{652D0BB0-DADA-4BBF-B900-A757C36F59AA}"/>
    <cellStyle name="Normal 11 2 6 6 3" xfId="48971" xr:uid="{37E10A41-3548-4E46-902A-40262390AD6F}"/>
    <cellStyle name="Normal 11 2 6 6 4" xfId="35321" xr:uid="{1AB9A076-E819-4728-BF4A-9E3FC27703EC}"/>
    <cellStyle name="Normal 11 2 6 6 5" xfId="21758" xr:uid="{D0331218-55C4-460C-AD92-8A5FDC8DDA4C}"/>
    <cellStyle name="Normal 11 2 6 7" xfId="7839" xr:uid="{58A9220D-81D6-4F18-8F48-00F8E231FCF0}"/>
    <cellStyle name="Normal 11 2 6 7 2" xfId="7840" xr:uid="{E5BCBDBC-5E28-46C6-94CE-8741F268A2EB}"/>
    <cellStyle name="Normal 11 2 6 7 2 2" xfId="48974" xr:uid="{5630DB07-2B97-486E-BC23-E1AA8F2A7740}"/>
    <cellStyle name="Normal 11 2 6 7 2 3" xfId="35324" xr:uid="{29DDF029-4216-4206-8926-6B283675D91D}"/>
    <cellStyle name="Normal 11 2 6 7 2 4" xfId="21761" xr:uid="{80CDEDCD-77E3-4E98-9CD1-9EE258E3FCB7}"/>
    <cellStyle name="Normal 11 2 6 7 3" xfId="48973" xr:uid="{0B400C98-7BDD-4B66-8164-A261E9A16EA9}"/>
    <cellStyle name="Normal 11 2 6 7 4" xfId="35323" xr:uid="{F17DC1D0-FBA1-4BAB-AB31-7A8AA3F87C64}"/>
    <cellStyle name="Normal 11 2 6 7 5" xfId="21760" xr:uid="{30A2B483-5254-4883-940E-E37440B2092C}"/>
    <cellStyle name="Normal 11 2 6 8" xfId="7841" xr:uid="{E1A64C85-F5AC-469A-9495-A05A13AB0E1B}"/>
    <cellStyle name="Normal 11 2 6 8 2" xfId="48975" xr:uid="{FC7B6274-227D-4667-9B38-C7A37834E4DA}"/>
    <cellStyle name="Normal 11 2 6 8 3" xfId="35325" xr:uid="{85AFFEA6-5209-4CFD-9CAC-7085808FF3D4}"/>
    <cellStyle name="Normal 11 2 6 8 4" xfId="21762" xr:uid="{338A1DD0-C333-4578-8F89-DB1BBECD31CB}"/>
    <cellStyle name="Normal 11 2 6 9" xfId="48940" xr:uid="{BC1F7D34-8B4A-443D-85B2-F654EFA01411}"/>
    <cellStyle name="Normal 11 2 7" xfId="7842" xr:uid="{E19A2CF8-57DD-4603-90EF-BB967924CF23}"/>
    <cellStyle name="Normal 11 2 7 10" xfId="35326" xr:uid="{86EFEB7E-4D9A-4546-86D5-DDE2AD7F2785}"/>
    <cellStyle name="Normal 11 2 7 11" xfId="21763" xr:uid="{0C6409C2-548F-4753-8B66-FD29256AFCC3}"/>
    <cellStyle name="Normal 11 2 7 2" xfId="7843" xr:uid="{A9D88688-E985-4BAE-8BED-69B1E51AA0FA}"/>
    <cellStyle name="Normal 11 2 7 2 2" xfId="7844" xr:uid="{421AAC5A-8ACE-49E3-879F-8D342992A5B3}"/>
    <cellStyle name="Normal 11 2 7 2 2 2" xfId="7845" xr:uid="{C7E00A3D-7031-40E3-9F07-67016C745349}"/>
    <cellStyle name="Normal 11 2 7 2 2 2 2" xfId="7846" xr:uid="{1A8C022A-00BE-4C6E-98E9-DC3C46A90570}"/>
    <cellStyle name="Normal 11 2 7 2 2 2 2 2" xfId="48980" xr:uid="{0FD5F8A2-B43E-4F2F-9B0A-0296C943F95D}"/>
    <cellStyle name="Normal 11 2 7 2 2 2 2 3" xfId="35330" xr:uid="{AF0A17DC-DEF7-4DD8-99EF-3F19DCB5F64A}"/>
    <cellStyle name="Normal 11 2 7 2 2 2 2 4" xfId="21767" xr:uid="{9E32BEA4-EF10-4416-811F-BF4D705EEDA9}"/>
    <cellStyle name="Normal 11 2 7 2 2 2 3" xfId="48979" xr:uid="{A410D8A8-7CF2-4DCD-9B65-AE48FA827B7F}"/>
    <cellStyle name="Normal 11 2 7 2 2 2 4" xfId="35329" xr:uid="{0987C5CE-1A68-4A3A-B1E7-4D48077A04A3}"/>
    <cellStyle name="Normal 11 2 7 2 2 2 5" xfId="21766" xr:uid="{E13FD208-1C4D-402F-9705-D04ED698CB4C}"/>
    <cellStyle name="Normal 11 2 7 2 2 3" xfId="7847" xr:uid="{7CCE21F5-DE3D-4F5B-A182-3AC7FC14B468}"/>
    <cellStyle name="Normal 11 2 7 2 2 3 2" xfId="7848" xr:uid="{22CC5F5A-68CC-4CD5-AC13-544C3DB7CF16}"/>
    <cellStyle name="Normal 11 2 7 2 2 3 2 2" xfId="48982" xr:uid="{1EF4AD36-414C-431B-AEE2-7A369FAC6E11}"/>
    <cellStyle name="Normal 11 2 7 2 2 3 2 3" xfId="35332" xr:uid="{32FD5C62-804E-4B26-8267-217392F9AB99}"/>
    <cellStyle name="Normal 11 2 7 2 2 3 2 4" xfId="21769" xr:uid="{59DBA69E-884F-4AAF-A846-13816A5DFFE6}"/>
    <cellStyle name="Normal 11 2 7 2 2 3 3" xfId="48981" xr:uid="{62B0012F-482E-4409-8551-3B826EAAD533}"/>
    <cellStyle name="Normal 11 2 7 2 2 3 4" xfId="35331" xr:uid="{5C13A9FF-0CA7-43D8-AB6C-1A40AD2052BF}"/>
    <cellStyle name="Normal 11 2 7 2 2 3 5" xfId="21768" xr:uid="{E1EA6CE5-C10C-45F6-9330-143BCEDA86AB}"/>
    <cellStyle name="Normal 11 2 7 2 2 4" xfId="7849" xr:uid="{DC7063A7-C2AA-4732-ABCE-D88B454B63AC}"/>
    <cellStyle name="Normal 11 2 7 2 2 4 2" xfId="48983" xr:uid="{B369A377-B202-4A55-9084-C51EC5C7D1C8}"/>
    <cellStyle name="Normal 11 2 7 2 2 4 3" xfId="35333" xr:uid="{739C4A97-DD43-4E7C-8832-B0D0D9759F49}"/>
    <cellStyle name="Normal 11 2 7 2 2 4 4" xfId="21770" xr:uid="{63DA3B6F-F2E0-48EE-B77D-55067FE73BFB}"/>
    <cellStyle name="Normal 11 2 7 2 2 5" xfId="48978" xr:uid="{1A0AF931-3677-48A4-84AE-CC39F61E528D}"/>
    <cellStyle name="Normal 11 2 7 2 2 6" xfId="35328" xr:uid="{E6A82EED-ECC2-4F08-A54E-FB0658211141}"/>
    <cellStyle name="Normal 11 2 7 2 2 7" xfId="21765" xr:uid="{FF28D292-1BEF-470F-A01D-37D511627096}"/>
    <cellStyle name="Normal 11 2 7 2 3" xfId="7850" xr:uid="{01B4EF1E-D5E3-4935-89AA-D5B54B804C78}"/>
    <cellStyle name="Normal 11 2 7 2 3 2" xfId="7851" xr:uid="{4105E7A6-724B-4F60-8F23-6F27801A269F}"/>
    <cellStyle name="Normal 11 2 7 2 3 2 2" xfId="48985" xr:uid="{127511AC-9693-4929-BAB4-6A4CA76030CD}"/>
    <cellStyle name="Normal 11 2 7 2 3 2 3" xfId="35335" xr:uid="{66E06BDD-4EC0-4975-96D0-6261B26E34E1}"/>
    <cellStyle name="Normal 11 2 7 2 3 2 4" xfId="21772" xr:uid="{E199E7C1-913A-404D-B510-54337426772D}"/>
    <cellStyle name="Normal 11 2 7 2 3 3" xfId="48984" xr:uid="{E36D50AB-3456-4BE7-9B7F-82A2EEC75096}"/>
    <cellStyle name="Normal 11 2 7 2 3 4" xfId="35334" xr:uid="{A4B33ADF-D8B9-4B8E-A8A4-D4FF27EDDE7F}"/>
    <cellStyle name="Normal 11 2 7 2 3 5" xfId="21771" xr:uid="{3BFEFE26-53DC-4C9E-B232-AB9231B5A9F4}"/>
    <cellStyle name="Normal 11 2 7 2 4" xfId="7852" xr:uid="{45BCFF61-5F76-4BB5-B264-4147890993BD}"/>
    <cellStyle name="Normal 11 2 7 2 4 2" xfId="7853" xr:uid="{F1180D7C-823B-4EC4-9B2C-E765989C75D9}"/>
    <cellStyle name="Normal 11 2 7 2 4 2 2" xfId="48987" xr:uid="{344B985B-CF90-4A43-AEB2-F35AAB812003}"/>
    <cellStyle name="Normal 11 2 7 2 4 2 3" xfId="35337" xr:uid="{79466F10-9826-4631-B049-399C4A33DEEC}"/>
    <cellStyle name="Normal 11 2 7 2 4 2 4" xfId="21774" xr:uid="{4E3D3D74-01A5-4CF0-9E50-35D8F9D1C5D4}"/>
    <cellStyle name="Normal 11 2 7 2 4 3" xfId="48986" xr:uid="{876F2706-03CA-4F7E-B309-2EAC02B90EDD}"/>
    <cellStyle name="Normal 11 2 7 2 4 4" xfId="35336" xr:uid="{6553ABD6-2E3C-4767-B872-7AAA1E82EFBA}"/>
    <cellStyle name="Normal 11 2 7 2 4 5" xfId="21773" xr:uid="{6BF47E7D-D6D5-4E5C-9E8F-61ADB6C8A8CB}"/>
    <cellStyle name="Normal 11 2 7 2 5" xfId="7854" xr:uid="{D4CB0E1B-9B07-4CD5-8981-F34785061312}"/>
    <cellStyle name="Normal 11 2 7 2 5 2" xfId="48988" xr:uid="{2F2458A8-1743-4618-A3F8-642D0947FE75}"/>
    <cellStyle name="Normal 11 2 7 2 5 3" xfId="35338" xr:uid="{69BFA884-BF4E-4F9C-8D1E-0D3808FA7CB9}"/>
    <cellStyle name="Normal 11 2 7 2 5 4" xfId="21775" xr:uid="{C7C416DA-0F38-466D-9E8A-7678BCA2F438}"/>
    <cellStyle name="Normal 11 2 7 2 6" xfId="48977" xr:uid="{27A3166C-9B50-4F5D-8188-4BD93A822009}"/>
    <cellStyle name="Normal 11 2 7 2 7" xfId="35327" xr:uid="{E83108C5-6EF5-4F0D-A302-E8FF9718F0B1}"/>
    <cellStyle name="Normal 11 2 7 2 8" xfId="21764" xr:uid="{05A6718C-5B87-46EC-9E8A-D5E96E1A127E}"/>
    <cellStyle name="Normal 11 2 7 3" xfId="7855" xr:uid="{3A87FBDD-B28A-4CC8-AAB5-9CD195A096BE}"/>
    <cellStyle name="Normal 11 2 7 3 2" xfId="7856" xr:uid="{30A33BE1-07BD-4BC2-95B0-9B8F1AC093FB}"/>
    <cellStyle name="Normal 11 2 7 3 2 2" xfId="7857" xr:uid="{007C271D-06F5-41D2-8E5D-F76731D552DB}"/>
    <cellStyle name="Normal 11 2 7 3 2 2 2" xfId="48991" xr:uid="{1AC65CEF-44C9-495F-A5B5-0FC0BCB174B7}"/>
    <cellStyle name="Normal 11 2 7 3 2 2 3" xfId="35341" xr:uid="{23C302E1-6BDF-4236-9F76-FEE4AEED42E7}"/>
    <cellStyle name="Normal 11 2 7 3 2 2 4" xfId="21778" xr:uid="{F7166F5C-757C-4C81-AAD6-5B6177D38439}"/>
    <cellStyle name="Normal 11 2 7 3 2 3" xfId="48990" xr:uid="{D487CF81-22DD-42F5-9E00-07F08DC225CE}"/>
    <cellStyle name="Normal 11 2 7 3 2 4" xfId="35340" xr:uid="{0506422B-5EE4-4B8C-BE76-8883A384F4CA}"/>
    <cellStyle name="Normal 11 2 7 3 2 5" xfId="21777" xr:uid="{A44AC340-D303-4977-97DC-A018B1B115B3}"/>
    <cellStyle name="Normal 11 2 7 3 3" xfId="7858" xr:uid="{641BEFB1-F34E-4557-A333-72337EE03764}"/>
    <cellStyle name="Normal 11 2 7 3 3 2" xfId="7859" xr:uid="{210B4113-43C2-4E91-AFB2-D6367D80C23B}"/>
    <cellStyle name="Normal 11 2 7 3 3 2 2" xfId="48993" xr:uid="{3ADFA105-FFF2-426B-AADC-2B57AE79C73F}"/>
    <cellStyle name="Normal 11 2 7 3 3 2 3" xfId="35343" xr:uid="{6D2C720B-D802-4D7B-90F2-CDABD1A737EB}"/>
    <cellStyle name="Normal 11 2 7 3 3 2 4" xfId="21780" xr:uid="{71D89AB3-FA1C-4645-86D5-F52A22371122}"/>
    <cellStyle name="Normal 11 2 7 3 3 3" xfId="48992" xr:uid="{1DC7BAEF-E8A1-4AB1-B3C4-574CCB52BF05}"/>
    <cellStyle name="Normal 11 2 7 3 3 4" xfId="35342" xr:uid="{98ACE527-1A72-4C8D-9FDE-187E065EBFA9}"/>
    <cellStyle name="Normal 11 2 7 3 3 5" xfId="21779" xr:uid="{2A8F08EE-36CD-4AEC-9EB9-ECA5B3E4C98F}"/>
    <cellStyle name="Normal 11 2 7 3 4" xfId="7860" xr:uid="{4C660DD6-AF5C-42D2-8B13-336F3417D53C}"/>
    <cellStyle name="Normal 11 2 7 3 4 2" xfId="48994" xr:uid="{E136E165-1F99-4936-8E4E-9F27221362A8}"/>
    <cellStyle name="Normal 11 2 7 3 4 3" xfId="35344" xr:uid="{00E71EF7-A3EC-4999-B174-750A18E7DE11}"/>
    <cellStyle name="Normal 11 2 7 3 4 4" xfId="21781" xr:uid="{FDDCECC2-157C-44ED-A2B1-DA60A30B340F}"/>
    <cellStyle name="Normal 11 2 7 3 5" xfId="48989" xr:uid="{7BFBB2DF-2306-4DCC-A67D-F09660107E7A}"/>
    <cellStyle name="Normal 11 2 7 3 6" xfId="35339" xr:uid="{83DD2DA5-24C0-418C-B2C2-5FE323CFB3D2}"/>
    <cellStyle name="Normal 11 2 7 3 7" xfId="21776" xr:uid="{F35EE2C7-677D-416D-A996-4521C4A96C73}"/>
    <cellStyle name="Normal 11 2 7 4" xfId="7861" xr:uid="{4ABFAB3F-DAC9-4628-8186-36B4AD6B87B7}"/>
    <cellStyle name="Normal 11 2 7 4 2" xfId="7862" xr:uid="{8B2710A1-32C6-45FF-B06B-F47C79EC1C53}"/>
    <cellStyle name="Normal 11 2 7 4 2 2" xfId="7863" xr:uid="{B27E1D0D-7C89-4838-B092-A47F368CCD39}"/>
    <cellStyle name="Normal 11 2 7 4 2 2 2" xfId="48997" xr:uid="{694FF2D1-4AD3-4A8F-A91E-51261D05998B}"/>
    <cellStyle name="Normal 11 2 7 4 2 2 3" xfId="35347" xr:uid="{0F9C7D63-A83F-4A74-A6FC-F8A586D2B233}"/>
    <cellStyle name="Normal 11 2 7 4 2 2 4" xfId="21784" xr:uid="{2A4481D8-3F1D-40A2-B645-FC9D86333261}"/>
    <cellStyle name="Normal 11 2 7 4 2 3" xfId="48996" xr:uid="{06C8F0B5-5913-4E4B-9937-895417E92B98}"/>
    <cellStyle name="Normal 11 2 7 4 2 4" xfId="35346" xr:uid="{010D1FAD-0E16-42F3-8A49-CB8EAFF3E4BF}"/>
    <cellStyle name="Normal 11 2 7 4 2 5" xfId="21783" xr:uid="{C404849C-EB2C-4CC3-9770-134FB0B36068}"/>
    <cellStyle name="Normal 11 2 7 4 3" xfId="7864" xr:uid="{199034CC-1F7B-403A-B900-86C6EF9310B2}"/>
    <cellStyle name="Normal 11 2 7 4 3 2" xfId="7865" xr:uid="{55907ED0-0296-42E8-AA68-D3DD781EF7DD}"/>
    <cellStyle name="Normal 11 2 7 4 3 2 2" xfId="48999" xr:uid="{D8E28E4E-2DDB-4C7B-903D-6014315EC41C}"/>
    <cellStyle name="Normal 11 2 7 4 3 2 3" xfId="35349" xr:uid="{1F5483A5-53F3-4CD7-8197-95E9BBCADC67}"/>
    <cellStyle name="Normal 11 2 7 4 3 2 4" xfId="21786" xr:uid="{1D4A42E4-35ED-4E30-B167-432CB0FF5A08}"/>
    <cellStyle name="Normal 11 2 7 4 3 3" xfId="48998" xr:uid="{2E988334-B4F6-4F08-A11B-BFC7ABA2DB79}"/>
    <cellStyle name="Normal 11 2 7 4 3 4" xfId="35348" xr:uid="{3329A03E-6D24-4719-9E13-7CA90A36AE05}"/>
    <cellStyle name="Normal 11 2 7 4 3 5" xfId="21785" xr:uid="{38EF40D8-C49E-4A0D-8E2E-36A2BD5F9DE6}"/>
    <cellStyle name="Normal 11 2 7 4 4" xfId="7866" xr:uid="{6F19BA93-CF46-4632-A740-3268E907595E}"/>
    <cellStyle name="Normal 11 2 7 4 4 2" xfId="49000" xr:uid="{842F5357-13EC-4AF5-B34B-F1F36BFB0168}"/>
    <cellStyle name="Normal 11 2 7 4 4 3" xfId="35350" xr:uid="{34DEB9E8-B44F-45E5-A8F9-0212DCB818CD}"/>
    <cellStyle name="Normal 11 2 7 4 4 4" xfId="21787" xr:uid="{C4C92234-BA22-4FB9-8FD9-354EF49B52B7}"/>
    <cellStyle name="Normal 11 2 7 4 5" xfId="48995" xr:uid="{924F54DF-85CE-4711-AA33-FDEC5A7D56E6}"/>
    <cellStyle name="Normal 11 2 7 4 6" xfId="35345" xr:uid="{CA04E443-D20A-453A-B661-53E13CBE31AA}"/>
    <cellStyle name="Normal 11 2 7 4 7" xfId="21782" xr:uid="{E931B26B-6CD3-4B67-B72E-B0959EE66D2C}"/>
    <cellStyle name="Normal 11 2 7 5" xfId="7867" xr:uid="{657BF4B6-2D8B-4C65-96B7-57D8B96D164A}"/>
    <cellStyle name="Normal 11 2 7 5 2" xfId="7868" xr:uid="{7417CE35-3662-4887-8584-E00E550D9B83}"/>
    <cellStyle name="Normal 11 2 7 5 2 2" xfId="7869" xr:uid="{B99273E0-B322-462B-BD9C-3C174DBD73BF}"/>
    <cellStyle name="Normal 11 2 7 5 2 2 2" xfId="49003" xr:uid="{1B0C4E53-3F4D-44D2-81D7-7EA483FDE309}"/>
    <cellStyle name="Normal 11 2 7 5 2 2 3" xfId="35353" xr:uid="{66DB4CC2-6C9A-4EFB-80C7-5D7D763EA6BB}"/>
    <cellStyle name="Normal 11 2 7 5 2 2 4" xfId="21790" xr:uid="{DFCAB8FD-A3C5-4D36-81DA-9970E4809A91}"/>
    <cellStyle name="Normal 11 2 7 5 2 3" xfId="49002" xr:uid="{ADF15B58-10DA-4A60-8A5E-077E94812D72}"/>
    <cellStyle name="Normal 11 2 7 5 2 4" xfId="35352" xr:uid="{53B0CC19-37C8-4C16-A2A8-DCFE11DA44B6}"/>
    <cellStyle name="Normal 11 2 7 5 2 5" xfId="21789" xr:uid="{9EE48005-D3F7-4EC2-BC86-EDBA5CA19A0E}"/>
    <cellStyle name="Normal 11 2 7 5 3" xfId="7870" xr:uid="{07822452-1FB3-4085-9F5F-7369C1309D45}"/>
    <cellStyle name="Normal 11 2 7 5 3 2" xfId="7871" xr:uid="{33844F96-C3D8-4CEF-BCCB-8BC06212DB59}"/>
    <cellStyle name="Normal 11 2 7 5 3 2 2" xfId="49005" xr:uid="{373D2DFC-3821-4E8B-A06F-A4541D852E54}"/>
    <cellStyle name="Normal 11 2 7 5 3 2 3" xfId="35355" xr:uid="{8A58EC5F-9DE2-4267-BA75-717290C094FC}"/>
    <cellStyle name="Normal 11 2 7 5 3 2 4" xfId="21792" xr:uid="{6AAE01FE-43FF-43AD-9E96-5B800C2AACF1}"/>
    <cellStyle name="Normal 11 2 7 5 3 3" xfId="49004" xr:uid="{354666D9-E004-4C10-8FC6-52F25CE5CCDA}"/>
    <cellStyle name="Normal 11 2 7 5 3 4" xfId="35354" xr:uid="{ACAA30CE-C211-48DD-88A7-0A2C5B46FEA3}"/>
    <cellStyle name="Normal 11 2 7 5 3 5" xfId="21791" xr:uid="{F6F42AD5-F4AA-4682-AD47-346D265C0753}"/>
    <cellStyle name="Normal 11 2 7 5 4" xfId="7872" xr:uid="{7C477681-D2DB-444C-BE62-3D11DA1FE70A}"/>
    <cellStyle name="Normal 11 2 7 5 4 2" xfId="49006" xr:uid="{97B0420A-52AD-4F11-B077-2EEBDFE0EBF1}"/>
    <cellStyle name="Normal 11 2 7 5 4 3" xfId="35356" xr:uid="{7A5F43F3-1E14-41E8-9536-DC6D5AB08F79}"/>
    <cellStyle name="Normal 11 2 7 5 4 4" xfId="21793" xr:uid="{5717A6FD-649F-4E95-9091-97CE347DD3AC}"/>
    <cellStyle name="Normal 11 2 7 5 5" xfId="49001" xr:uid="{64F2D3E6-1290-477B-A9C0-E94C49705905}"/>
    <cellStyle name="Normal 11 2 7 5 6" xfId="35351" xr:uid="{C70470BE-9246-4E4B-B83A-F1A8DAE69C03}"/>
    <cellStyle name="Normal 11 2 7 5 7" xfId="21788" xr:uid="{A404CCB6-0BB2-4E43-8B69-6B84C4956E7D}"/>
    <cellStyle name="Normal 11 2 7 6" xfId="7873" xr:uid="{D0157007-9E75-4C41-8C8F-85A5EC7EE46D}"/>
    <cellStyle name="Normal 11 2 7 6 2" xfId="7874" xr:uid="{ADB503F7-8056-4827-8A4E-372F8D913A24}"/>
    <cellStyle name="Normal 11 2 7 6 2 2" xfId="49008" xr:uid="{245607F8-17F2-4466-8A53-0931FBE4C313}"/>
    <cellStyle name="Normal 11 2 7 6 2 3" xfId="35358" xr:uid="{5A0EB1BE-4D25-46AE-A357-3594BC1BD8A5}"/>
    <cellStyle name="Normal 11 2 7 6 2 4" xfId="21795" xr:uid="{7EAE2C8A-3296-45DD-8513-388860254CA4}"/>
    <cellStyle name="Normal 11 2 7 6 3" xfId="49007" xr:uid="{E21568DB-56B2-4A2D-84C3-CAB8F33FFA45}"/>
    <cellStyle name="Normal 11 2 7 6 4" xfId="35357" xr:uid="{C2FCC1BA-CF6D-4FBF-9D3C-591D27EF23C1}"/>
    <cellStyle name="Normal 11 2 7 6 5" xfId="21794" xr:uid="{3447F7AB-A1FE-4191-B605-3087DEF6DC9B}"/>
    <cellStyle name="Normal 11 2 7 7" xfId="7875" xr:uid="{7F1D1974-A6C1-406D-B50B-AA4A81E58826}"/>
    <cellStyle name="Normal 11 2 7 7 2" xfId="7876" xr:uid="{FE0963E9-6328-4368-994F-D5ECD019D293}"/>
    <cellStyle name="Normal 11 2 7 7 2 2" xfId="49010" xr:uid="{CC8382E0-916B-4D82-9DB4-4B9EC3EA4AD4}"/>
    <cellStyle name="Normal 11 2 7 7 2 3" xfId="35360" xr:uid="{5C53A8CB-F5C9-4AE3-9327-CA523DFF9C10}"/>
    <cellStyle name="Normal 11 2 7 7 2 4" xfId="21797" xr:uid="{D1CD5D4E-5D44-4F40-B786-4F3A619F74EF}"/>
    <cellStyle name="Normal 11 2 7 7 3" xfId="49009" xr:uid="{B253D916-EE4F-4704-A4F5-8DBA4C1C1A7B}"/>
    <cellStyle name="Normal 11 2 7 7 4" xfId="35359" xr:uid="{6FD29763-D382-47F2-AB91-96AA30B620B4}"/>
    <cellStyle name="Normal 11 2 7 7 5" xfId="21796" xr:uid="{C748984C-4930-43AA-8391-4C7560368280}"/>
    <cellStyle name="Normal 11 2 7 8" xfId="7877" xr:uid="{71146B70-EB58-41D7-9554-C12D303D7F61}"/>
    <cellStyle name="Normal 11 2 7 8 2" xfId="49011" xr:uid="{89F842A0-EBAF-4991-AA3A-E21BB432245A}"/>
    <cellStyle name="Normal 11 2 7 8 3" xfId="35361" xr:uid="{F74EC3DA-DD9F-4194-B422-2DA66A33FC74}"/>
    <cellStyle name="Normal 11 2 7 8 4" xfId="21798" xr:uid="{17EA9412-15BF-46BF-9B74-4B03B906D83A}"/>
    <cellStyle name="Normal 11 2 7 9" xfId="48976" xr:uid="{7521FACD-D88B-4220-840C-C28FEC8C4795}"/>
    <cellStyle name="Normal 11 2 8" xfId="7878" xr:uid="{FB3A4CE5-6EF1-4481-B658-02442DFA2A6F}"/>
    <cellStyle name="Normal 11 2 8 2" xfId="7879" xr:uid="{2A1B7DDB-F7BC-4C98-9F0F-2E239A16FE75}"/>
    <cellStyle name="Normal 11 2 8 2 2" xfId="7880" xr:uid="{75E8CBA1-5F97-4434-90B4-25F7AE63094C}"/>
    <cellStyle name="Normal 11 2 8 2 2 2" xfId="7881" xr:uid="{972948D6-1104-4EA0-9416-D33D22FB2EEB}"/>
    <cellStyle name="Normal 11 2 8 2 2 2 2" xfId="49015" xr:uid="{43B78328-5556-46D0-80E0-9ECA3AFB4641}"/>
    <cellStyle name="Normal 11 2 8 2 2 2 3" xfId="35365" xr:uid="{15BB73E0-0349-49A8-80CF-97BD276B2042}"/>
    <cellStyle name="Normal 11 2 8 2 2 2 4" xfId="21802" xr:uid="{52255C55-F545-44C1-AD3D-83290E56504E}"/>
    <cellStyle name="Normal 11 2 8 2 2 3" xfId="49014" xr:uid="{E3DDEE3E-384D-4D88-AC0E-907BBA2C7ED1}"/>
    <cellStyle name="Normal 11 2 8 2 2 4" xfId="35364" xr:uid="{228C94B1-14B9-457D-98F6-03F8D07680AB}"/>
    <cellStyle name="Normal 11 2 8 2 2 5" xfId="21801" xr:uid="{A0BB1339-CEB4-4E9C-B1CF-CCDD3A869648}"/>
    <cellStyle name="Normal 11 2 8 2 3" xfId="7882" xr:uid="{C83D9FB0-D3F7-4426-861B-9991239A5DAD}"/>
    <cellStyle name="Normal 11 2 8 2 3 2" xfId="7883" xr:uid="{4793B14A-35BD-4CF3-8F63-4F11D28DCC46}"/>
    <cellStyle name="Normal 11 2 8 2 3 2 2" xfId="49017" xr:uid="{2EF03D59-F0B5-45A3-A498-055B7A93796E}"/>
    <cellStyle name="Normal 11 2 8 2 3 2 3" xfId="35367" xr:uid="{C19B7B05-E5FD-4D35-A379-7F1FD94FBD96}"/>
    <cellStyle name="Normal 11 2 8 2 3 2 4" xfId="21804" xr:uid="{2C02C84F-F0FD-4DD3-8B2A-9CAB61E7B64F}"/>
    <cellStyle name="Normal 11 2 8 2 3 3" xfId="49016" xr:uid="{6EC18792-5246-4E66-876B-3301EF1929D7}"/>
    <cellStyle name="Normal 11 2 8 2 3 4" xfId="35366" xr:uid="{A16ED661-2C31-425F-A9E9-ACB93BEE1B21}"/>
    <cellStyle name="Normal 11 2 8 2 3 5" xfId="21803" xr:uid="{37D0D176-8825-4038-984B-AA26DFC2BCB4}"/>
    <cellStyle name="Normal 11 2 8 2 4" xfId="7884" xr:uid="{E8A5FDBD-2C3F-4A77-A1A8-3142782D55D8}"/>
    <cellStyle name="Normal 11 2 8 2 4 2" xfId="49018" xr:uid="{64C0F868-8871-4F18-9FAF-E82C836E1D43}"/>
    <cellStyle name="Normal 11 2 8 2 4 3" xfId="35368" xr:uid="{7FA206A2-E673-4149-B722-3C9E51095240}"/>
    <cellStyle name="Normal 11 2 8 2 4 4" xfId="21805" xr:uid="{69EE9157-68A0-4BB1-B153-384ED5EF8980}"/>
    <cellStyle name="Normal 11 2 8 2 5" xfId="49013" xr:uid="{0E0EF1E6-EFD6-4DF4-B990-E8165463B299}"/>
    <cellStyle name="Normal 11 2 8 2 6" xfId="35363" xr:uid="{82E30680-1BCC-4E20-A6FF-98BDA9225C5E}"/>
    <cellStyle name="Normal 11 2 8 2 7" xfId="21800" xr:uid="{FCB42170-AE96-4924-A954-69008BD542D1}"/>
    <cellStyle name="Normal 11 2 8 3" xfId="7885" xr:uid="{A0A325B6-7697-4FFC-87D5-D077E052365B}"/>
    <cellStyle name="Normal 11 2 8 3 2" xfId="7886" xr:uid="{40F5A6C3-7FA0-48F5-A82B-80312DC0E702}"/>
    <cellStyle name="Normal 11 2 8 3 2 2" xfId="7887" xr:uid="{E29B018B-42D1-4EDA-82C5-A361A39005E8}"/>
    <cellStyle name="Normal 11 2 8 3 2 2 2" xfId="49021" xr:uid="{70540C4F-D6B4-4DAC-AF61-30C493C25FD2}"/>
    <cellStyle name="Normal 11 2 8 3 2 2 3" xfId="35371" xr:uid="{8260DAC8-41FD-495E-B213-DC26D4B5D147}"/>
    <cellStyle name="Normal 11 2 8 3 2 2 4" xfId="21808" xr:uid="{66C766FE-A12F-4101-A687-61D1E3BDC5DD}"/>
    <cellStyle name="Normal 11 2 8 3 2 3" xfId="49020" xr:uid="{752C2913-E1A6-4777-9F3B-C87C2B4199A8}"/>
    <cellStyle name="Normal 11 2 8 3 2 4" xfId="35370" xr:uid="{F7A44702-F38A-4A57-A5BA-745295559680}"/>
    <cellStyle name="Normal 11 2 8 3 2 5" xfId="21807" xr:uid="{6939CFE5-1124-4BF2-8618-529F6CDAB723}"/>
    <cellStyle name="Normal 11 2 8 3 3" xfId="7888" xr:uid="{6B0C8EFA-4054-439B-9CC4-9785F30B314A}"/>
    <cellStyle name="Normal 11 2 8 3 3 2" xfId="7889" xr:uid="{F5BBE1F7-975E-41B7-ADC7-AD4FF4916DE0}"/>
    <cellStyle name="Normal 11 2 8 3 3 2 2" xfId="49023" xr:uid="{900400A1-04C0-4398-A106-620933B97E48}"/>
    <cellStyle name="Normal 11 2 8 3 3 2 3" xfId="35373" xr:uid="{FAF5B0FB-2FB3-4B7D-A62F-358ABB59B305}"/>
    <cellStyle name="Normal 11 2 8 3 3 2 4" xfId="21810" xr:uid="{842337E0-17E2-48BC-926E-2086DD942EAD}"/>
    <cellStyle name="Normal 11 2 8 3 3 3" xfId="49022" xr:uid="{02232847-974D-46E7-80EA-61486FC30F7B}"/>
    <cellStyle name="Normal 11 2 8 3 3 4" xfId="35372" xr:uid="{18753461-51F1-454A-9E50-B555BAB777BD}"/>
    <cellStyle name="Normal 11 2 8 3 3 5" xfId="21809" xr:uid="{F3D60E94-F1FA-48D1-A516-AF45CE825E68}"/>
    <cellStyle name="Normal 11 2 8 3 4" xfId="7890" xr:uid="{04B0F905-5427-423D-AE87-3B1F36078844}"/>
    <cellStyle name="Normal 11 2 8 3 4 2" xfId="49024" xr:uid="{A421261F-C37B-4B7C-999F-BD4B92CEA62C}"/>
    <cellStyle name="Normal 11 2 8 3 4 3" xfId="35374" xr:uid="{F24724F2-9173-4BAC-BDCF-075E609A20E9}"/>
    <cellStyle name="Normal 11 2 8 3 4 4" xfId="21811" xr:uid="{10135EA6-907E-4539-BD49-545080A78D7A}"/>
    <cellStyle name="Normal 11 2 8 3 5" xfId="49019" xr:uid="{84FA2EC1-CDF2-4471-B09D-117E9BC4A0AF}"/>
    <cellStyle name="Normal 11 2 8 3 6" xfId="35369" xr:uid="{200A6F32-F30E-4D51-B25A-9EB97880D13D}"/>
    <cellStyle name="Normal 11 2 8 3 7" xfId="21806" xr:uid="{26309085-0795-4CBD-B9C7-351D8072BC06}"/>
    <cellStyle name="Normal 11 2 8 4" xfId="7891" xr:uid="{4A393B1A-A58D-4A3F-A141-062E12F5057E}"/>
    <cellStyle name="Normal 11 2 8 4 2" xfId="7892" xr:uid="{1821C25C-FBD3-462F-90C4-1B1FBFC556E4}"/>
    <cellStyle name="Normal 11 2 8 4 2 2" xfId="49026" xr:uid="{49CEC0D1-BB1F-4F80-ACBD-BFA036E5B1F5}"/>
    <cellStyle name="Normal 11 2 8 4 2 3" xfId="35376" xr:uid="{84C5A0B3-DC30-4F3D-A596-C817BB3A5C8D}"/>
    <cellStyle name="Normal 11 2 8 4 2 4" xfId="21813" xr:uid="{AD091834-844B-4FB6-8827-F2C352CB867B}"/>
    <cellStyle name="Normal 11 2 8 4 3" xfId="49025" xr:uid="{4E5E4817-B38B-4EEE-A908-0C6BF38B8325}"/>
    <cellStyle name="Normal 11 2 8 4 4" xfId="35375" xr:uid="{E34815DB-C092-482F-BB1B-5EE75A47625E}"/>
    <cellStyle name="Normal 11 2 8 4 5" xfId="21812" xr:uid="{6D5E350B-C9E2-447D-9B01-1CCA7C83B98A}"/>
    <cellStyle name="Normal 11 2 8 5" xfId="7893" xr:uid="{CFC9A7AF-06DA-4FD8-B2FE-2C248F447EB7}"/>
    <cellStyle name="Normal 11 2 8 5 2" xfId="7894" xr:uid="{B5AF62C6-FE25-4A8D-851A-C8101DF3CED7}"/>
    <cellStyle name="Normal 11 2 8 5 2 2" xfId="49028" xr:uid="{F37EDD14-0676-4E4C-ACD7-E1C2353F1D5B}"/>
    <cellStyle name="Normal 11 2 8 5 2 3" xfId="35378" xr:uid="{4BCF94E9-73B4-4782-9467-C20B82D5B3C4}"/>
    <cellStyle name="Normal 11 2 8 5 2 4" xfId="21815" xr:uid="{C876A98E-DF2B-4D17-BC28-5B879CF63A9B}"/>
    <cellStyle name="Normal 11 2 8 5 3" xfId="49027" xr:uid="{6CD667B7-954C-4DB8-A5C8-707F56545D04}"/>
    <cellStyle name="Normal 11 2 8 5 4" xfId="35377" xr:uid="{974BAC3B-916E-4116-A69F-600409FF389F}"/>
    <cellStyle name="Normal 11 2 8 5 5" xfId="21814" xr:uid="{3C978EDC-5406-4335-A50F-E0ED43D08CA5}"/>
    <cellStyle name="Normal 11 2 8 6" xfId="7895" xr:uid="{B100AC97-463A-4B98-BDD3-4C07BC3EC8EB}"/>
    <cellStyle name="Normal 11 2 8 6 2" xfId="49029" xr:uid="{30337C51-D314-49A1-AB27-C5569D0B4730}"/>
    <cellStyle name="Normal 11 2 8 6 3" xfId="35379" xr:uid="{E98D1590-41C0-44EC-B8DE-6D4D9F1B4654}"/>
    <cellStyle name="Normal 11 2 8 6 4" xfId="21816" xr:uid="{36275FA0-7836-404D-A95D-AA5C44043F5D}"/>
    <cellStyle name="Normal 11 2 8 7" xfId="49012" xr:uid="{B60F4669-94F2-4000-8A74-8278EA97CCF1}"/>
    <cellStyle name="Normal 11 2 8 8" xfId="35362" xr:uid="{62F8D698-C041-478B-841E-80582E4B5812}"/>
    <cellStyle name="Normal 11 2 8 9" xfId="21799" xr:uid="{161591AF-E6DC-46B2-9754-094AE6C26E5F}"/>
    <cellStyle name="Normal 11 2 9" xfId="7896" xr:uid="{38EFFC0E-23DE-417F-B33C-5B2243FE7DF1}"/>
    <cellStyle name="Normal 11 2 9 2" xfId="7897" xr:uid="{EEF90AB0-7355-47CA-A7F7-2207C3FEDBEF}"/>
    <cellStyle name="Normal 11 2 9 2 2" xfId="7898" xr:uid="{DDB14C7E-72B2-41FA-87F5-DCB56E184E08}"/>
    <cellStyle name="Normal 11 2 9 2 2 2" xfId="7899" xr:uid="{DF49825D-1FDF-41D9-9251-2F3F2F87FC1F}"/>
    <cellStyle name="Normal 11 2 9 2 2 2 2" xfId="49033" xr:uid="{9ADDB869-6C7A-44BB-9D03-DBF8A03FA3EB}"/>
    <cellStyle name="Normal 11 2 9 2 2 2 3" xfId="35383" xr:uid="{94FC4DA7-F611-404F-9208-9166AF877AF6}"/>
    <cellStyle name="Normal 11 2 9 2 2 2 4" xfId="21820" xr:uid="{B5BC0B82-76A4-4BAF-ACBF-855A160B4A47}"/>
    <cellStyle name="Normal 11 2 9 2 2 3" xfId="49032" xr:uid="{6F2458F8-FC7C-4C2A-B0E5-2BBE1044D891}"/>
    <cellStyle name="Normal 11 2 9 2 2 4" xfId="35382" xr:uid="{74CE9B39-7668-4723-9D2B-31058E07454B}"/>
    <cellStyle name="Normal 11 2 9 2 2 5" xfId="21819" xr:uid="{6F32BA1A-FB43-48FF-80A5-14089A8797C4}"/>
    <cellStyle name="Normal 11 2 9 2 3" xfId="7900" xr:uid="{63735035-82EC-4CA3-AFA0-A2460BB6A9A0}"/>
    <cellStyle name="Normal 11 2 9 2 3 2" xfId="7901" xr:uid="{FF16C8DE-F031-4643-9DEB-872A8F841190}"/>
    <cellStyle name="Normal 11 2 9 2 3 2 2" xfId="49035" xr:uid="{C1667765-6D85-4F49-823B-E08ECC1718B7}"/>
    <cellStyle name="Normal 11 2 9 2 3 2 3" xfId="35385" xr:uid="{8724CC9E-7C75-44A2-BAA3-9FA620D69F18}"/>
    <cellStyle name="Normal 11 2 9 2 3 2 4" xfId="21822" xr:uid="{13B09759-F1E7-4AFB-988E-74DB8F3C2C23}"/>
    <cellStyle name="Normal 11 2 9 2 3 3" xfId="49034" xr:uid="{2DC5C368-33E9-43E5-9D34-5E8A7BFFFE1A}"/>
    <cellStyle name="Normal 11 2 9 2 3 4" xfId="35384" xr:uid="{B42FA9ED-73AC-45D6-903E-D30426FA8DC7}"/>
    <cellStyle name="Normal 11 2 9 2 3 5" xfId="21821" xr:uid="{1BE34CCD-4953-41DF-9610-8D7526DD1DB5}"/>
    <cellStyle name="Normal 11 2 9 2 4" xfId="7902" xr:uid="{40AD6AD0-260B-4036-8435-848D79289423}"/>
    <cellStyle name="Normal 11 2 9 2 4 2" xfId="49036" xr:uid="{5DD46E3B-36BF-435B-9027-9F527DA0848B}"/>
    <cellStyle name="Normal 11 2 9 2 4 3" xfId="35386" xr:uid="{A21473D6-0CDD-4C9A-9A66-9EE1A01D65DE}"/>
    <cellStyle name="Normal 11 2 9 2 4 4" xfId="21823" xr:uid="{64CAA212-0A80-4627-BD66-D4CD4D46BF02}"/>
    <cellStyle name="Normal 11 2 9 2 5" xfId="49031" xr:uid="{E6000ADE-4CE8-4002-AF9A-3DCB33B1C1C7}"/>
    <cellStyle name="Normal 11 2 9 2 6" xfId="35381" xr:uid="{97BA8CB3-4764-4646-ADD9-655770189D35}"/>
    <cellStyle name="Normal 11 2 9 2 7" xfId="21818" xr:uid="{77F018DA-2701-461F-9E9E-AA30AD5AEBE7}"/>
    <cellStyle name="Normal 11 2 9 3" xfId="7903" xr:uid="{B0E9EA44-5126-4676-814D-94075B83D951}"/>
    <cellStyle name="Normal 11 2 9 3 2" xfId="7904" xr:uid="{BAA51F44-30DE-4C73-8618-0F9408800751}"/>
    <cellStyle name="Normal 11 2 9 3 2 2" xfId="7905" xr:uid="{FD3E3381-52F5-44A5-AC8D-6E80590FEEE5}"/>
    <cellStyle name="Normal 11 2 9 3 2 2 2" xfId="49039" xr:uid="{CAB8918E-5140-40DE-85B7-0E63023156BD}"/>
    <cellStyle name="Normal 11 2 9 3 2 2 3" xfId="35389" xr:uid="{9C766AB7-AC38-41DA-9C24-E65F3FE5B355}"/>
    <cellStyle name="Normal 11 2 9 3 2 2 4" xfId="21826" xr:uid="{9CAFC062-88D7-42F6-94F2-0725A93D335E}"/>
    <cellStyle name="Normal 11 2 9 3 2 3" xfId="49038" xr:uid="{6833C569-3E08-4C5E-8EAE-8F5485E639D0}"/>
    <cellStyle name="Normal 11 2 9 3 2 4" xfId="35388" xr:uid="{89BFF2C4-AF56-4422-8D5C-2F5FA9372225}"/>
    <cellStyle name="Normal 11 2 9 3 2 5" xfId="21825" xr:uid="{540D6717-BD78-49CF-981A-32D4FF8E686D}"/>
    <cellStyle name="Normal 11 2 9 3 3" xfId="7906" xr:uid="{7D75A2CD-203D-4682-954F-446B51D80729}"/>
    <cellStyle name="Normal 11 2 9 3 3 2" xfId="7907" xr:uid="{E610DBA4-80EF-4463-9CE6-0D5BE55BC638}"/>
    <cellStyle name="Normal 11 2 9 3 3 2 2" xfId="49041" xr:uid="{D9253541-23EA-4B7F-8331-8DB68940D8EE}"/>
    <cellStyle name="Normal 11 2 9 3 3 2 3" xfId="35391" xr:uid="{365FE094-6FF6-4835-B7B3-382A013E5A8D}"/>
    <cellStyle name="Normal 11 2 9 3 3 2 4" xfId="21828" xr:uid="{4F73CE1E-B18A-4975-9EAA-16C91BE40EAE}"/>
    <cellStyle name="Normal 11 2 9 3 3 3" xfId="49040" xr:uid="{FDA3DB5D-D6FF-46FD-AC57-52F111E196D7}"/>
    <cellStyle name="Normal 11 2 9 3 3 4" xfId="35390" xr:uid="{8AA7E947-CB17-4A8A-B659-68A6DB8E3D9B}"/>
    <cellStyle name="Normal 11 2 9 3 3 5" xfId="21827" xr:uid="{DD6A6F8B-35A8-42F4-BB54-426B3BCFE901}"/>
    <cellStyle name="Normal 11 2 9 3 4" xfId="7908" xr:uid="{D3DBD41C-B0F4-459F-B395-1A65579C2F5C}"/>
    <cellStyle name="Normal 11 2 9 3 4 2" xfId="49042" xr:uid="{66542ADD-5ED9-40F2-BA64-F758F96B16FB}"/>
    <cellStyle name="Normal 11 2 9 3 4 3" xfId="35392" xr:uid="{AFD7DD16-9E98-4386-9492-F5ADD7236688}"/>
    <cellStyle name="Normal 11 2 9 3 4 4" xfId="21829" xr:uid="{A6E8E130-FF04-4132-AC4B-3FD8DBCE79C9}"/>
    <cellStyle name="Normal 11 2 9 3 5" xfId="49037" xr:uid="{57065EF2-CEBF-4780-AE7A-B058A16863B3}"/>
    <cellStyle name="Normal 11 2 9 3 6" xfId="35387" xr:uid="{1F2CF7D7-7A46-47A1-BA27-BA760DA259B2}"/>
    <cellStyle name="Normal 11 2 9 3 7" xfId="21824" xr:uid="{33E0B499-1441-41CC-BA75-28F783AB1F94}"/>
    <cellStyle name="Normal 11 2 9 4" xfId="7909" xr:uid="{3512D57D-BA7D-4213-83DB-C627DD590C20}"/>
    <cellStyle name="Normal 11 2 9 4 2" xfId="7910" xr:uid="{69158D34-F7B3-4551-B9CB-5BA99F861EDF}"/>
    <cellStyle name="Normal 11 2 9 4 2 2" xfId="49044" xr:uid="{912B5355-F49C-46D7-92DA-EA70A7159E28}"/>
    <cellStyle name="Normal 11 2 9 4 2 3" xfId="35394" xr:uid="{E63335D1-2CCE-4D10-8DFD-9955FD8F1169}"/>
    <cellStyle name="Normal 11 2 9 4 2 4" xfId="21831" xr:uid="{05B0FF99-C98F-4611-9E61-4CD66FEC6386}"/>
    <cellStyle name="Normal 11 2 9 4 3" xfId="49043" xr:uid="{BE2AE89B-8B31-427E-A5AB-0761C07D703F}"/>
    <cellStyle name="Normal 11 2 9 4 4" xfId="35393" xr:uid="{31B63470-FAA5-4B39-A62C-C783BB1F7975}"/>
    <cellStyle name="Normal 11 2 9 4 5" xfId="21830" xr:uid="{DBC0E215-6E76-424B-B3A2-80C02081E874}"/>
    <cellStyle name="Normal 11 2 9 5" xfId="7911" xr:uid="{5AD3D70D-A407-4A59-986A-84454D535629}"/>
    <cellStyle name="Normal 11 2 9 5 2" xfId="7912" xr:uid="{B7A21D24-326D-4CCA-9A81-1D96A1AE5026}"/>
    <cellStyle name="Normal 11 2 9 5 2 2" xfId="49046" xr:uid="{A7CC99C4-D4EB-4A76-A539-01ADD08AD63A}"/>
    <cellStyle name="Normal 11 2 9 5 2 3" xfId="35396" xr:uid="{4007DA26-E61D-47E0-9A3B-408B7A7C28D3}"/>
    <cellStyle name="Normal 11 2 9 5 2 4" xfId="21833" xr:uid="{4C59DB8C-16E7-4996-ABB3-115F5C4BD4AA}"/>
    <cellStyle name="Normal 11 2 9 5 3" xfId="49045" xr:uid="{15AD5873-9A75-4FB5-8AE6-0131D44F3572}"/>
    <cellStyle name="Normal 11 2 9 5 4" xfId="35395" xr:uid="{91C9438D-C98B-4FB7-85F6-998AF39C2B89}"/>
    <cellStyle name="Normal 11 2 9 5 5" xfId="21832" xr:uid="{20F1B3A4-4AED-48ED-A300-BC1767E36A63}"/>
    <cellStyle name="Normal 11 2 9 6" xfId="7913" xr:uid="{12915C78-5906-42C4-9725-6B4715A96003}"/>
    <cellStyle name="Normal 11 2 9 6 2" xfId="49047" xr:uid="{502B2D1F-DA48-4D23-A985-8F1A75F30792}"/>
    <cellStyle name="Normal 11 2 9 6 3" xfId="35397" xr:uid="{A35C7D14-D986-4B35-92F0-8B4420DF3E97}"/>
    <cellStyle name="Normal 11 2 9 6 4" xfId="21834" xr:uid="{08BBFF00-817E-43A8-844D-9B0EC1206F05}"/>
    <cellStyle name="Normal 11 2 9 7" xfId="49030" xr:uid="{9FCD7C0C-BF93-48B3-8591-90302D7140D1}"/>
    <cellStyle name="Normal 11 2 9 8" xfId="35380" xr:uid="{B50CF5B4-C24D-406D-B972-EA034BB0166A}"/>
    <cellStyle name="Normal 11 2 9 9" xfId="21817" xr:uid="{84CCA617-BAD4-4B04-8397-F484D1851653}"/>
    <cellStyle name="Normal 11 20" xfId="7914" xr:uid="{34860A84-0918-4B0C-B1BF-A96A9353EF40}"/>
    <cellStyle name="Normal 11 20 2" xfId="7915" xr:uid="{013A5C3F-64A9-49BD-9993-E00B69CE5B30}"/>
    <cellStyle name="Normal 11 20 2 2" xfId="7916" xr:uid="{6EBE2D64-BFF2-418D-ADFD-660542EBF386}"/>
    <cellStyle name="Normal 11 20 2 2 2" xfId="49050" xr:uid="{3ACDC21C-20EE-4F41-A04C-D728291C0CD3}"/>
    <cellStyle name="Normal 11 20 2 2 3" xfId="35400" xr:uid="{4EDD768D-162D-4015-B514-C63976E21C44}"/>
    <cellStyle name="Normal 11 20 2 2 4" xfId="21837" xr:uid="{19E2C1DA-C677-43F8-BC50-D41D006105A4}"/>
    <cellStyle name="Normal 11 20 2 3" xfId="49049" xr:uid="{466B34F0-0307-4B78-9ACE-ABFCC7D8BF0F}"/>
    <cellStyle name="Normal 11 20 2 4" xfId="35399" xr:uid="{3660C4E0-E872-4FCD-B067-F250CC900D30}"/>
    <cellStyle name="Normal 11 20 2 5" xfId="21836" xr:uid="{AAEEE765-8371-42F2-933E-F6ED320BBDCA}"/>
    <cellStyle name="Normal 11 20 3" xfId="7917" xr:uid="{CDD1375B-F93A-4E1F-AD00-948C5973FBFC}"/>
    <cellStyle name="Normal 11 20 3 2" xfId="49051" xr:uid="{7FFD7FF6-DD31-4E79-9823-86A838927DA4}"/>
    <cellStyle name="Normal 11 20 3 3" xfId="35401" xr:uid="{3FC35F97-54BF-462A-86BF-76772387E3BD}"/>
    <cellStyle name="Normal 11 20 3 4" xfId="21838" xr:uid="{0D6CF43A-154A-479B-92DA-F4FBC507640E}"/>
    <cellStyle name="Normal 11 20 4" xfId="49048" xr:uid="{F156741B-0302-4722-A5A0-9D4A5A6BEFDF}"/>
    <cellStyle name="Normal 11 20 5" xfId="35398" xr:uid="{9083E43D-6675-4897-8D0B-3B61DCA9E468}"/>
    <cellStyle name="Normal 11 20 6" xfId="21835" xr:uid="{A9C529C6-FA49-495E-ACC5-BF6381DAC3D1}"/>
    <cellStyle name="Normal 11 21" xfId="7918" xr:uid="{ADCC3135-8D6E-4B63-B9FB-324D0B836E00}"/>
    <cellStyle name="Normal 11 21 2" xfId="49052" xr:uid="{20CBF219-FA91-46FF-BD50-08DA29D321BA}"/>
    <cellStyle name="Normal 11 21 3" xfId="35402" xr:uid="{4550EA4B-81D0-4F8B-AD39-A42F01C675D5}"/>
    <cellStyle name="Normal 11 21 4" xfId="21839" xr:uid="{45D1F520-24EA-491B-BFD5-6069D19D3FA7}"/>
    <cellStyle name="Normal 11 22" xfId="48528" xr:uid="{0545A05E-A45E-4DDD-80C8-8E5B766D35E7}"/>
    <cellStyle name="Normal 11 23" xfId="34878" xr:uid="{76AC1ACE-3EAB-493A-8A7B-37932F41F564}"/>
    <cellStyle name="Normal 11 24" xfId="21315" xr:uid="{0CB336B5-9199-476B-A006-1D5B5486584E}"/>
    <cellStyle name="Normal 11 3" xfId="7919" xr:uid="{9DA0015B-4957-4805-830B-B2E3F671FC50}"/>
    <cellStyle name="Normal 11 3 10" xfId="7920" xr:uid="{FB241549-C87F-4942-8504-4BD6AADA9D7F}"/>
    <cellStyle name="Normal 11 3 10 2" xfId="7921" xr:uid="{E7B50751-A879-4615-B2E6-DD3EAF732E7B}"/>
    <cellStyle name="Normal 11 3 10 2 2" xfId="7922" xr:uid="{1CC1D964-FBF3-42DC-AF32-4447C7BCBAE6}"/>
    <cellStyle name="Normal 11 3 10 2 2 2" xfId="49056" xr:uid="{EDB9D553-2244-4907-95C0-A44144A63024}"/>
    <cellStyle name="Normal 11 3 10 2 2 3" xfId="35406" xr:uid="{896CCC04-78D7-4769-A93B-0A93C091E497}"/>
    <cellStyle name="Normal 11 3 10 2 2 4" xfId="21843" xr:uid="{C1DFD2D2-9247-4EB8-87E6-C44FB4E31B5B}"/>
    <cellStyle name="Normal 11 3 10 2 3" xfId="49055" xr:uid="{E91A853B-78A8-4E0D-BFF3-96F0EED6CB24}"/>
    <cellStyle name="Normal 11 3 10 2 4" xfId="35405" xr:uid="{A0B5F48F-9207-463C-8B1D-31B3288C3486}"/>
    <cellStyle name="Normal 11 3 10 2 5" xfId="21842" xr:uid="{4BEBA68A-70D7-4C33-B404-4F8E81754623}"/>
    <cellStyle name="Normal 11 3 10 3" xfId="7923" xr:uid="{709FEDB8-C221-45E6-B17D-BE71D5B49212}"/>
    <cellStyle name="Normal 11 3 10 3 2" xfId="7924" xr:uid="{A3719103-6A73-4130-8409-1A8284C3610E}"/>
    <cellStyle name="Normal 11 3 10 3 2 2" xfId="49058" xr:uid="{ED7AAD0B-C4C5-48DD-8864-840ACB02189E}"/>
    <cellStyle name="Normal 11 3 10 3 2 3" xfId="35408" xr:uid="{14BB2E82-4291-462F-80EC-477A89ED7C4C}"/>
    <cellStyle name="Normal 11 3 10 3 2 4" xfId="21845" xr:uid="{4EFAE86A-5F45-407D-8702-9216389C7007}"/>
    <cellStyle name="Normal 11 3 10 3 3" xfId="49057" xr:uid="{4D39C9E4-1B96-4817-89F0-FCE06597F35C}"/>
    <cellStyle name="Normal 11 3 10 3 4" xfId="35407" xr:uid="{DE84FEB8-6274-4FC4-86E0-B217DF7AFEF4}"/>
    <cellStyle name="Normal 11 3 10 3 5" xfId="21844" xr:uid="{70E3033F-4F25-4E87-8F00-5B6BFD65FC1C}"/>
    <cellStyle name="Normal 11 3 10 4" xfId="7925" xr:uid="{58E92595-17D2-424A-9650-D98BDD7A2C90}"/>
    <cellStyle name="Normal 11 3 10 4 2" xfId="49059" xr:uid="{662C0AEE-5239-4C46-98DA-412A373048D6}"/>
    <cellStyle name="Normal 11 3 10 4 3" xfId="35409" xr:uid="{4AC12BFB-6485-4C47-BBB5-B5881E2E8B02}"/>
    <cellStyle name="Normal 11 3 10 4 4" xfId="21846" xr:uid="{6C958C16-13EA-4A76-A33C-2F87CAEBAAD6}"/>
    <cellStyle name="Normal 11 3 10 5" xfId="49054" xr:uid="{05FC4573-DCE4-4373-964D-F9F11BE0D93F}"/>
    <cellStyle name="Normal 11 3 10 6" xfId="35404" xr:uid="{8159F08B-35E9-432D-8A96-046D209CF9A9}"/>
    <cellStyle name="Normal 11 3 10 7" xfId="21841" xr:uid="{AA47F90A-6B98-4ABF-AB64-E5D9DF9A05F3}"/>
    <cellStyle name="Normal 11 3 11" xfId="7926" xr:uid="{3DC3E7BA-78CC-4E5F-A2F0-1F6E5BFD8121}"/>
    <cellStyle name="Normal 11 3 11 2" xfId="7927" xr:uid="{F9E048A3-8F8B-4F13-9698-948A0E5D6BC6}"/>
    <cellStyle name="Normal 11 3 11 2 2" xfId="7928" xr:uid="{136D7057-C1A6-4A9D-AC8F-EDB33B1E505B}"/>
    <cellStyle name="Normal 11 3 11 2 2 2" xfId="49062" xr:uid="{438AB2DC-643C-47A2-B530-D8772F994C9F}"/>
    <cellStyle name="Normal 11 3 11 2 2 3" xfId="35412" xr:uid="{DCD4532C-B75A-4757-8F9A-A035FFD97816}"/>
    <cellStyle name="Normal 11 3 11 2 2 4" xfId="21849" xr:uid="{0EBA9D8F-E526-4E0C-A088-FCED39AF8A9F}"/>
    <cellStyle name="Normal 11 3 11 2 3" xfId="49061" xr:uid="{CBA60522-19CA-47B4-8A01-66B398DF4CC7}"/>
    <cellStyle name="Normal 11 3 11 2 4" xfId="35411" xr:uid="{3A8D4AF9-EA6B-4A3A-8E27-F132D71CDBBF}"/>
    <cellStyle name="Normal 11 3 11 2 5" xfId="21848" xr:uid="{A03AA72C-DCD6-4755-B8A9-72C785EAEF9C}"/>
    <cellStyle name="Normal 11 3 11 3" xfId="7929" xr:uid="{71344EE4-38EC-4794-9B8D-BE3320514372}"/>
    <cellStyle name="Normal 11 3 11 3 2" xfId="7930" xr:uid="{655FC6CD-4BD1-4192-AFBA-E62207208BC6}"/>
    <cellStyle name="Normal 11 3 11 3 2 2" xfId="49064" xr:uid="{BCD60E9D-E2EB-4474-9980-29068B519431}"/>
    <cellStyle name="Normal 11 3 11 3 2 3" xfId="35414" xr:uid="{73471AD6-C367-46CF-A6C4-65E31E393C30}"/>
    <cellStyle name="Normal 11 3 11 3 2 4" xfId="21851" xr:uid="{317864EB-17CF-432E-B088-AE70C8534FC2}"/>
    <cellStyle name="Normal 11 3 11 3 3" xfId="49063" xr:uid="{70DEA1CA-AC3B-4E0D-AFA3-B3C3F8A27C06}"/>
    <cellStyle name="Normal 11 3 11 3 4" xfId="35413" xr:uid="{8A3467DD-08DC-4720-A978-169EB7ADAD91}"/>
    <cellStyle name="Normal 11 3 11 3 5" xfId="21850" xr:uid="{606FFF13-3AE8-45AF-A9A7-273DB25416F7}"/>
    <cellStyle name="Normal 11 3 11 4" xfId="7931" xr:uid="{AFC1F621-A8BC-4B4D-ADE5-DF14C3300210}"/>
    <cellStyle name="Normal 11 3 11 4 2" xfId="49065" xr:uid="{04EEB1BB-9015-46A9-B71E-0CE78730A365}"/>
    <cellStyle name="Normal 11 3 11 4 3" xfId="35415" xr:uid="{5796985B-946A-487F-9BE7-CB2D7CD6C5DF}"/>
    <cellStyle name="Normal 11 3 11 4 4" xfId="21852" xr:uid="{47BC0788-7B7F-4880-8558-D95DDB45FAAA}"/>
    <cellStyle name="Normal 11 3 11 5" xfId="49060" xr:uid="{78AF857C-9D1B-491F-80A6-05BE7613B737}"/>
    <cellStyle name="Normal 11 3 11 6" xfId="35410" xr:uid="{1BFD2E5B-7D88-4108-9BB2-F8A4E0765F88}"/>
    <cellStyle name="Normal 11 3 11 7" xfId="21847" xr:uid="{1831C6FB-B1B9-4DF2-9596-5033B585BCB2}"/>
    <cellStyle name="Normal 11 3 12" xfId="7932" xr:uid="{9A11645C-E47B-4207-BC9D-A91C3BD940A8}"/>
    <cellStyle name="Normal 11 3 12 2" xfId="7933" xr:uid="{7C0D6C88-84F0-430C-A3AF-1606722EB71A}"/>
    <cellStyle name="Normal 11 3 12 2 2" xfId="7934" xr:uid="{DDD57898-37F0-490E-A562-A015224594D5}"/>
    <cellStyle name="Normal 11 3 12 2 2 2" xfId="49068" xr:uid="{D9726BD7-0F25-4310-B34D-9CB2E712CDF3}"/>
    <cellStyle name="Normal 11 3 12 2 2 3" xfId="35418" xr:uid="{5AA0A3BC-049A-4DB0-80E0-11029F61D475}"/>
    <cellStyle name="Normal 11 3 12 2 2 4" xfId="21855" xr:uid="{4A31E230-67E8-40AB-98CA-C60E067B192E}"/>
    <cellStyle name="Normal 11 3 12 2 3" xfId="49067" xr:uid="{AA5112AD-EAAE-4433-8DB1-94F420E01050}"/>
    <cellStyle name="Normal 11 3 12 2 4" xfId="35417" xr:uid="{13E6F39C-D92D-4A6B-B3E0-EEFCE82B9E58}"/>
    <cellStyle name="Normal 11 3 12 2 5" xfId="21854" xr:uid="{6143A9E9-828E-4BD2-ADBA-D0A49EEDD834}"/>
    <cellStyle name="Normal 11 3 12 3" xfId="7935" xr:uid="{4AB40D6A-47ED-4122-BCC9-482892404AEE}"/>
    <cellStyle name="Normal 11 3 12 3 2" xfId="7936" xr:uid="{F10D0DAD-015E-415A-84B6-06A18734EE21}"/>
    <cellStyle name="Normal 11 3 12 3 2 2" xfId="49070" xr:uid="{AE69D18B-A169-40AB-B5EB-954B9939E74E}"/>
    <cellStyle name="Normal 11 3 12 3 2 3" xfId="35420" xr:uid="{F42B65FF-DBEA-4209-9191-C46A72A1BFC8}"/>
    <cellStyle name="Normal 11 3 12 3 2 4" xfId="21857" xr:uid="{F358714B-EA23-4B49-AE55-C08EC0244D76}"/>
    <cellStyle name="Normal 11 3 12 3 3" xfId="49069" xr:uid="{2B993246-D7CD-402A-AB94-C24E0E4FE962}"/>
    <cellStyle name="Normal 11 3 12 3 4" xfId="35419" xr:uid="{AD2A8883-4487-48BE-B2A1-8312F0EE5CBE}"/>
    <cellStyle name="Normal 11 3 12 3 5" xfId="21856" xr:uid="{5D7D59DA-E7AA-40F0-AFB4-17F3A1A8E7E5}"/>
    <cellStyle name="Normal 11 3 12 4" xfId="7937" xr:uid="{3B05BB1F-E414-4BA0-A345-E03C31699D58}"/>
    <cellStyle name="Normal 11 3 12 4 2" xfId="49071" xr:uid="{88330C31-B254-456D-864F-C5D6B5133420}"/>
    <cellStyle name="Normal 11 3 12 4 3" xfId="35421" xr:uid="{21F5D6C4-2D49-4FDA-A1E2-75FD1AEC6B55}"/>
    <cellStyle name="Normal 11 3 12 4 4" xfId="21858" xr:uid="{C5C6D2D0-24B7-48CC-B085-4F3F1F47A184}"/>
    <cellStyle name="Normal 11 3 12 5" xfId="49066" xr:uid="{5F89FCAE-3D31-4A56-AD34-0ED1553405D2}"/>
    <cellStyle name="Normal 11 3 12 6" xfId="35416" xr:uid="{B45D0AD0-7743-4AEF-95B0-7A485C71E33C}"/>
    <cellStyle name="Normal 11 3 12 7" xfId="21853" xr:uid="{54338FD9-7198-4E11-B7E6-646218DEC75C}"/>
    <cellStyle name="Normal 11 3 13" xfId="7938" xr:uid="{98D8BD5A-0A82-4036-B79C-6CBB5C956BBC}"/>
    <cellStyle name="Normal 11 3 13 2" xfId="7939" xr:uid="{2A4E373D-F4E3-4CEC-BF8D-1564F8B065E1}"/>
    <cellStyle name="Normal 11 3 13 2 2" xfId="7940" xr:uid="{44FC3707-84FE-48A0-A96D-164520C095FF}"/>
    <cellStyle name="Normal 11 3 13 2 2 2" xfId="49074" xr:uid="{DC314BE9-7DC5-4DF2-B67D-DE64D7B47DE0}"/>
    <cellStyle name="Normal 11 3 13 2 2 3" xfId="35424" xr:uid="{49CB1E49-8C66-4763-AAAA-82DBE78A2BEE}"/>
    <cellStyle name="Normal 11 3 13 2 2 4" xfId="21861" xr:uid="{F7D6AA57-55BD-4ADD-A4C2-D92A1DED33BC}"/>
    <cellStyle name="Normal 11 3 13 2 3" xfId="49073" xr:uid="{6BF0A7FA-FF30-418F-A2DD-4B7DCC502C93}"/>
    <cellStyle name="Normal 11 3 13 2 4" xfId="35423" xr:uid="{AE4E7759-845E-4B50-AABC-2E585409A6AF}"/>
    <cellStyle name="Normal 11 3 13 2 5" xfId="21860" xr:uid="{30EE72E4-4584-4780-A538-94A09D914D7F}"/>
    <cellStyle name="Normal 11 3 13 3" xfId="7941" xr:uid="{B6FA9B69-07D5-4672-AFDA-004C013AAC5E}"/>
    <cellStyle name="Normal 11 3 13 3 2" xfId="7942" xr:uid="{064471CD-6906-46BC-B55F-543B60E2DEDC}"/>
    <cellStyle name="Normal 11 3 13 3 2 2" xfId="49076" xr:uid="{AAD21A56-5827-46F5-999F-1ED5A1A9EC7A}"/>
    <cellStyle name="Normal 11 3 13 3 2 3" xfId="35426" xr:uid="{4469A567-2D9D-4844-B753-449C9DC4E1FE}"/>
    <cellStyle name="Normal 11 3 13 3 2 4" xfId="21863" xr:uid="{4D0D893D-4582-411C-82EB-35C75A964F91}"/>
    <cellStyle name="Normal 11 3 13 3 3" xfId="49075" xr:uid="{1EF7E06E-1699-40DD-9644-68D39CF35F12}"/>
    <cellStyle name="Normal 11 3 13 3 4" xfId="35425" xr:uid="{87005E3B-AEDB-4C38-821C-0F91F3CBE3BD}"/>
    <cellStyle name="Normal 11 3 13 3 5" xfId="21862" xr:uid="{7B68CAC8-CE12-42B3-A5A5-002ED5B5F882}"/>
    <cellStyle name="Normal 11 3 13 4" xfId="7943" xr:uid="{C4FB4AF1-33B4-49EA-BC47-4AC2F434A977}"/>
    <cellStyle name="Normal 11 3 13 4 2" xfId="49077" xr:uid="{6CB9F6F1-7CCA-49A5-94D8-939D5523FC7F}"/>
    <cellStyle name="Normal 11 3 13 4 3" xfId="35427" xr:uid="{87EFF6CF-EA50-460B-9A37-A03DD5F852E2}"/>
    <cellStyle name="Normal 11 3 13 4 4" xfId="21864" xr:uid="{D3081BB5-9929-48D9-9A07-F57975710C15}"/>
    <cellStyle name="Normal 11 3 13 5" xfId="49072" xr:uid="{2F346CEE-B34C-4136-9C17-FAC388642529}"/>
    <cellStyle name="Normal 11 3 13 6" xfId="35422" xr:uid="{19EEB93F-7FC2-4257-9FBA-F43268DAB627}"/>
    <cellStyle name="Normal 11 3 13 7" xfId="21859" xr:uid="{1873CB55-7BD2-427E-AA49-34A2A0F7BE9B}"/>
    <cellStyle name="Normal 11 3 14" xfId="7944" xr:uid="{5A850968-E5F0-4335-B380-5EB86307BD0E}"/>
    <cellStyle name="Normal 11 3 14 2" xfId="7945" xr:uid="{8F4469B8-C1F3-4C3E-B386-9EA09DFD6927}"/>
    <cellStyle name="Normal 11 3 14 2 2" xfId="7946" xr:uid="{171B9E84-3A9F-4167-A685-E3A3F4354290}"/>
    <cellStyle name="Normal 11 3 14 2 2 2" xfId="49080" xr:uid="{83BB0BBB-23DC-4AE5-9356-7A1CE5A8B79A}"/>
    <cellStyle name="Normal 11 3 14 2 2 3" xfId="35430" xr:uid="{98AE3EBB-3BF7-462B-BDE1-059380414F71}"/>
    <cellStyle name="Normal 11 3 14 2 2 4" xfId="21867" xr:uid="{031F60FF-4D3E-4CA8-AEDB-79D7814187E7}"/>
    <cellStyle name="Normal 11 3 14 2 3" xfId="49079" xr:uid="{F3D0E957-BCFE-48BE-A9A2-91451AAC5F0E}"/>
    <cellStyle name="Normal 11 3 14 2 4" xfId="35429" xr:uid="{E88CD11A-BC38-47C5-94E2-97FC836CA239}"/>
    <cellStyle name="Normal 11 3 14 2 5" xfId="21866" xr:uid="{8658BD8E-C92B-46C7-9761-7724E19AAD80}"/>
    <cellStyle name="Normal 11 3 14 3" xfId="7947" xr:uid="{5CA7D6B0-5F2C-4462-B2D6-8B91AB284558}"/>
    <cellStyle name="Normal 11 3 14 3 2" xfId="7948" xr:uid="{3C1B7269-1CB0-4668-9763-D5D5A57B7743}"/>
    <cellStyle name="Normal 11 3 14 3 2 2" xfId="49082" xr:uid="{9B0DF886-65F7-40AC-A649-901831280085}"/>
    <cellStyle name="Normal 11 3 14 3 2 3" xfId="35432" xr:uid="{73BCAC57-45EF-467E-A8F8-52EC46ACFCE2}"/>
    <cellStyle name="Normal 11 3 14 3 2 4" xfId="21869" xr:uid="{927F8F31-A972-4804-A37D-809BE2695956}"/>
    <cellStyle name="Normal 11 3 14 3 3" xfId="49081" xr:uid="{3179C00F-BC93-47F5-848E-8D5DA0F4295C}"/>
    <cellStyle name="Normal 11 3 14 3 4" xfId="35431" xr:uid="{2FB84D95-6CAB-46C8-B011-2B543F793FCA}"/>
    <cellStyle name="Normal 11 3 14 3 5" xfId="21868" xr:uid="{C48ACEBC-DF46-4083-822B-3DCE489647BA}"/>
    <cellStyle name="Normal 11 3 14 4" xfId="7949" xr:uid="{88FEA91B-3B45-48DE-A36C-4A7FC8B13F11}"/>
    <cellStyle name="Normal 11 3 14 4 2" xfId="49083" xr:uid="{DAE06E1E-002A-43A6-931C-351640624E6D}"/>
    <cellStyle name="Normal 11 3 14 4 3" xfId="35433" xr:uid="{0B56B148-8EF4-447E-B1D9-BD39B54534BC}"/>
    <cellStyle name="Normal 11 3 14 4 4" xfId="21870" xr:uid="{854C9D8D-9432-4F9E-A328-1CEEF43AB4A6}"/>
    <cellStyle name="Normal 11 3 14 5" xfId="49078" xr:uid="{83F160AC-2FC9-4C55-9CD0-06D4F7D7888F}"/>
    <cellStyle name="Normal 11 3 14 6" xfId="35428" xr:uid="{7D304103-397A-4028-A353-E8C10CB242D6}"/>
    <cellStyle name="Normal 11 3 14 7" xfId="21865" xr:uid="{2C31CBCD-8741-4A3C-92C8-E67F59026FC3}"/>
    <cellStyle name="Normal 11 3 15" xfId="7950" xr:uid="{FD58CA3A-C882-4CD3-ADFB-7F301F772D8F}"/>
    <cellStyle name="Normal 11 3 15 2" xfId="7951" xr:uid="{872D7BDF-7CFD-4158-AE10-D8304712F0A3}"/>
    <cellStyle name="Normal 11 3 15 2 2" xfId="49085" xr:uid="{1D0522F4-816C-407D-AFC3-D6A4DF5DDA6E}"/>
    <cellStyle name="Normal 11 3 15 2 3" xfId="35435" xr:uid="{CC539086-0141-4439-A107-2950C4B00CC0}"/>
    <cellStyle name="Normal 11 3 15 2 4" xfId="21872" xr:uid="{E1CE2523-742C-497A-9D23-F662EFF30225}"/>
    <cellStyle name="Normal 11 3 15 3" xfId="49084" xr:uid="{DC4C1847-CA00-4341-B635-5BF938353FF3}"/>
    <cellStyle name="Normal 11 3 15 4" xfId="35434" xr:uid="{3F3D2025-9819-4934-920D-571DB37A322C}"/>
    <cellStyle name="Normal 11 3 15 5" xfId="21871" xr:uid="{0C2DF635-9B74-482D-AA44-4FB79692C515}"/>
    <cellStyle name="Normal 11 3 16" xfId="7952" xr:uid="{8E898267-48A0-4327-A6E4-10511A8C2D3F}"/>
    <cellStyle name="Normal 11 3 16 2" xfId="7953" xr:uid="{BAEA64BB-83A3-4C54-BD6F-C2E147409CBC}"/>
    <cellStyle name="Normal 11 3 16 2 2" xfId="49087" xr:uid="{7C8436C7-BE1F-49DD-8AE0-3F515B56A345}"/>
    <cellStyle name="Normal 11 3 16 2 3" xfId="35437" xr:uid="{BD691FF5-63D0-4335-909D-30C52C634221}"/>
    <cellStyle name="Normal 11 3 16 2 4" xfId="21874" xr:uid="{B06C71B5-79C7-4E08-990D-4D40110D5364}"/>
    <cellStyle name="Normal 11 3 16 3" xfId="49086" xr:uid="{C164FBC2-4906-430A-8F22-338FB861FC3C}"/>
    <cellStyle name="Normal 11 3 16 4" xfId="35436" xr:uid="{52E648BD-2A52-4E25-A992-5FD58F51371F}"/>
    <cellStyle name="Normal 11 3 16 5" xfId="21873" xr:uid="{2BCEDD47-A6E8-47B3-A3CA-7551A59FD5F6}"/>
    <cellStyle name="Normal 11 3 17" xfId="7954" xr:uid="{F024E948-9842-4B65-8610-6DBEB9C8B26A}"/>
    <cellStyle name="Normal 11 3 17 2" xfId="49088" xr:uid="{026F8108-B9A3-4980-98A9-1FD2C4A84F88}"/>
    <cellStyle name="Normal 11 3 17 3" xfId="35438" xr:uid="{F835DB67-4698-440B-AB86-9BE7A76C3031}"/>
    <cellStyle name="Normal 11 3 17 4" xfId="21875" xr:uid="{AD0A1D8F-2F97-4FEB-95B4-86FA3E62AF13}"/>
    <cellStyle name="Normal 11 3 18" xfId="49053" xr:uid="{2F6A1DDF-3909-488E-90D9-C36EEBAD828E}"/>
    <cellStyle name="Normal 11 3 19" xfId="35403" xr:uid="{37861523-5E82-48E3-9F92-E9602D075410}"/>
    <cellStyle name="Normal 11 3 2" xfId="7955" xr:uid="{09BDD986-77BA-47C2-8867-2615F7CB9975}"/>
    <cellStyle name="Normal 11 3 2 2" xfId="7956" xr:uid="{FA6AE231-E9F1-43EB-911F-1E76ED8F5913}"/>
    <cellStyle name="Normal 11 3 2 2 10" xfId="7957" xr:uid="{34D881F8-EADA-4865-B7CC-A8D7F657C3D2}"/>
    <cellStyle name="Normal 11 3 2 2 10 2" xfId="7958" xr:uid="{AB6DEC6E-0127-4687-968F-9AAA748814D8}"/>
    <cellStyle name="Normal 11 3 2 2 10 2 2" xfId="7959" xr:uid="{4E159F77-CA8A-49C3-A311-A3E934A1F9B1}"/>
    <cellStyle name="Normal 11 3 2 2 10 2 2 2" xfId="49093" xr:uid="{9DA7D20D-9678-4365-A816-4DA70A5AB027}"/>
    <cellStyle name="Normal 11 3 2 2 10 2 2 3" xfId="35443" xr:uid="{B2253E93-6BF5-4ED7-BCBA-281233CC5AD1}"/>
    <cellStyle name="Normal 11 3 2 2 10 2 2 4" xfId="21880" xr:uid="{1E2DA8A9-55CD-47E2-9092-7B81C62D05B6}"/>
    <cellStyle name="Normal 11 3 2 2 10 2 3" xfId="49092" xr:uid="{63BDC4FA-A137-4BD2-8723-DE0B0AA3B35C}"/>
    <cellStyle name="Normal 11 3 2 2 10 2 4" xfId="35442" xr:uid="{E938EBF6-4252-4D7B-9B74-7C9F22772974}"/>
    <cellStyle name="Normal 11 3 2 2 10 2 5" xfId="21879" xr:uid="{5F6561AC-043F-404E-B279-5998E560C13D}"/>
    <cellStyle name="Normal 11 3 2 2 10 3" xfId="7960" xr:uid="{FDE1D75F-86D0-49BB-A59D-E4887DC15B93}"/>
    <cellStyle name="Normal 11 3 2 2 10 3 2" xfId="7961" xr:uid="{BCE37828-9761-4E9E-8F08-A09D8E75D6CE}"/>
    <cellStyle name="Normal 11 3 2 2 10 3 2 2" xfId="49095" xr:uid="{7EBC286D-D78F-4658-9756-491AEC4EDF53}"/>
    <cellStyle name="Normal 11 3 2 2 10 3 2 3" xfId="35445" xr:uid="{B4CB1DB9-A14D-418D-97F1-AD5B6CB6FB05}"/>
    <cellStyle name="Normal 11 3 2 2 10 3 2 4" xfId="21882" xr:uid="{6D56DA80-22CC-49E1-8402-85577C74AC36}"/>
    <cellStyle name="Normal 11 3 2 2 10 3 3" xfId="49094" xr:uid="{BF9A0A09-5601-4252-AD5C-BF798EAB1977}"/>
    <cellStyle name="Normal 11 3 2 2 10 3 4" xfId="35444" xr:uid="{A2D29E4B-5221-4D8B-8F1C-FADDC11ADF20}"/>
    <cellStyle name="Normal 11 3 2 2 10 3 5" xfId="21881" xr:uid="{1FE5FE4A-7278-4B78-B491-932D97EB5BCD}"/>
    <cellStyle name="Normal 11 3 2 2 10 4" xfId="7962" xr:uid="{B7791B33-C030-438A-8F54-1A1B81F3E626}"/>
    <cellStyle name="Normal 11 3 2 2 10 4 2" xfId="49096" xr:uid="{F5DB91E4-84D0-4CA5-A906-E01156746315}"/>
    <cellStyle name="Normal 11 3 2 2 10 4 3" xfId="35446" xr:uid="{4AEF99E1-52CA-4E27-963F-514A3E1E6CFE}"/>
    <cellStyle name="Normal 11 3 2 2 10 4 4" xfId="21883" xr:uid="{B90A20B9-D3CA-47FB-B73F-26A1C3235327}"/>
    <cellStyle name="Normal 11 3 2 2 10 5" xfId="49091" xr:uid="{8A8B4CD5-787A-4D97-801E-A8A858F97049}"/>
    <cellStyle name="Normal 11 3 2 2 10 6" xfId="35441" xr:uid="{4D449B59-3583-4E8E-BF7E-6DA9494718A1}"/>
    <cellStyle name="Normal 11 3 2 2 10 7" xfId="21878" xr:uid="{E76F53F1-0024-4884-B5CD-4A7C2E4EFC69}"/>
    <cellStyle name="Normal 11 3 2 2 11" xfId="7963" xr:uid="{6B610AEF-69FC-402C-A624-9AC1993CEDB1}"/>
    <cellStyle name="Normal 11 3 2 2 11 2" xfId="7964" xr:uid="{7A08ABE1-C057-40E9-A609-AD0A77E8B0B7}"/>
    <cellStyle name="Normal 11 3 2 2 11 2 2" xfId="7965" xr:uid="{E16731E8-65C0-4A60-B664-2BFBDEFF3545}"/>
    <cellStyle name="Normal 11 3 2 2 11 2 2 2" xfId="49099" xr:uid="{58CFBD30-A66C-4379-9F51-D634CC8BA548}"/>
    <cellStyle name="Normal 11 3 2 2 11 2 2 3" xfId="35449" xr:uid="{473BFF28-0487-4CCD-837E-DFE1B9E65D63}"/>
    <cellStyle name="Normal 11 3 2 2 11 2 2 4" xfId="21886" xr:uid="{A824BEF9-2548-43B7-B68F-A69D95FC5D83}"/>
    <cellStyle name="Normal 11 3 2 2 11 2 3" xfId="49098" xr:uid="{150C2C89-856E-424D-B072-43C2BE36B81C}"/>
    <cellStyle name="Normal 11 3 2 2 11 2 4" xfId="35448" xr:uid="{AD2C4B83-7F61-4AC0-9C03-61AF0776D49E}"/>
    <cellStyle name="Normal 11 3 2 2 11 2 5" xfId="21885" xr:uid="{7AC20F47-DD61-4F29-8DCA-6C26E2631799}"/>
    <cellStyle name="Normal 11 3 2 2 11 3" xfId="7966" xr:uid="{80D812AB-04BA-4384-B7AD-92A946687642}"/>
    <cellStyle name="Normal 11 3 2 2 11 3 2" xfId="7967" xr:uid="{876F6253-FCBB-4D4A-8761-3D11B3622A60}"/>
    <cellStyle name="Normal 11 3 2 2 11 3 2 2" xfId="49101" xr:uid="{62D19942-6C33-46EB-8AB9-584603CF760A}"/>
    <cellStyle name="Normal 11 3 2 2 11 3 2 3" xfId="35451" xr:uid="{755109A3-0892-4785-8F76-7D4313B6483E}"/>
    <cellStyle name="Normal 11 3 2 2 11 3 2 4" xfId="21888" xr:uid="{797B451F-6CA2-4376-85AC-EC447A8B07DF}"/>
    <cellStyle name="Normal 11 3 2 2 11 3 3" xfId="49100" xr:uid="{744DF201-1E6F-42B7-9886-949E5CC87876}"/>
    <cellStyle name="Normal 11 3 2 2 11 3 4" xfId="35450" xr:uid="{95627B0E-4B09-4F18-BE90-31D08375F6AC}"/>
    <cellStyle name="Normal 11 3 2 2 11 3 5" xfId="21887" xr:uid="{A0C765F3-F381-4186-A2C6-795CF46A6411}"/>
    <cellStyle name="Normal 11 3 2 2 11 4" xfId="7968" xr:uid="{8DB9F877-2745-4E34-94FF-68636318919E}"/>
    <cellStyle name="Normal 11 3 2 2 11 4 2" xfId="49102" xr:uid="{C405BACF-0CBF-43EE-93D2-0A53D8830EFA}"/>
    <cellStyle name="Normal 11 3 2 2 11 4 3" xfId="35452" xr:uid="{914A88D8-28A6-4830-B4B3-D1138CE80D42}"/>
    <cellStyle name="Normal 11 3 2 2 11 4 4" xfId="21889" xr:uid="{B964229E-1905-49EB-BCE4-86E505ED230E}"/>
    <cellStyle name="Normal 11 3 2 2 11 5" xfId="49097" xr:uid="{706F5B4A-4556-47E6-BDCE-4E900A540DF4}"/>
    <cellStyle name="Normal 11 3 2 2 11 6" xfId="35447" xr:uid="{EFDE0D31-F62D-4349-9DA9-9B6C2D8E1B99}"/>
    <cellStyle name="Normal 11 3 2 2 11 7" xfId="21884" xr:uid="{5D162899-86F6-4465-9187-06B5BA8BEF43}"/>
    <cellStyle name="Normal 11 3 2 2 12" xfId="7969" xr:uid="{3B883135-58B8-4E86-9B74-55994919E7FE}"/>
    <cellStyle name="Normal 11 3 2 2 12 2" xfId="7970" xr:uid="{10029E42-99B4-41CB-BCB9-DA77850F695C}"/>
    <cellStyle name="Normal 11 3 2 2 12 2 2" xfId="7971" xr:uid="{091CFC8D-2F11-4C6A-8153-32EED871F98E}"/>
    <cellStyle name="Normal 11 3 2 2 12 2 2 2" xfId="49105" xr:uid="{0F9B5E7C-107B-43CB-BFA9-C3CEA02853F7}"/>
    <cellStyle name="Normal 11 3 2 2 12 2 2 3" xfId="35455" xr:uid="{6160A0E9-A5BA-4B5A-8BE2-43725D2E3610}"/>
    <cellStyle name="Normal 11 3 2 2 12 2 2 4" xfId="21892" xr:uid="{3BC0F6EC-6D50-429D-A411-4471BF349BD8}"/>
    <cellStyle name="Normal 11 3 2 2 12 2 3" xfId="49104" xr:uid="{8D4EE962-A823-4DEE-B348-059ACE862472}"/>
    <cellStyle name="Normal 11 3 2 2 12 2 4" xfId="35454" xr:uid="{413F5E5C-2B29-4ABE-B8AB-274576B34210}"/>
    <cellStyle name="Normal 11 3 2 2 12 2 5" xfId="21891" xr:uid="{24741A28-B3FF-483B-9BBF-B63DAE6E17AC}"/>
    <cellStyle name="Normal 11 3 2 2 12 3" xfId="7972" xr:uid="{4AE7EB1C-9A1C-404C-890E-E2834966678A}"/>
    <cellStyle name="Normal 11 3 2 2 12 3 2" xfId="7973" xr:uid="{AEB0D5FA-654C-46A2-BA41-BB3170536896}"/>
    <cellStyle name="Normal 11 3 2 2 12 3 2 2" xfId="49107" xr:uid="{B9522D5D-BBE4-42DD-B578-6544FD11B799}"/>
    <cellStyle name="Normal 11 3 2 2 12 3 2 3" xfId="35457" xr:uid="{C1A0EC72-27D4-4B2A-BAE3-C3F7762B41EA}"/>
    <cellStyle name="Normal 11 3 2 2 12 3 2 4" xfId="21894" xr:uid="{693DEBE2-D6E3-41BE-AC36-7495528261E3}"/>
    <cellStyle name="Normal 11 3 2 2 12 3 3" xfId="49106" xr:uid="{79856DA7-351B-4716-B355-B0D5E0E7B8EC}"/>
    <cellStyle name="Normal 11 3 2 2 12 3 4" xfId="35456" xr:uid="{A941D269-BC19-4C03-A87B-6166B26A1F86}"/>
    <cellStyle name="Normal 11 3 2 2 12 3 5" xfId="21893" xr:uid="{3D221E45-478D-40F9-A55F-A17684601E25}"/>
    <cellStyle name="Normal 11 3 2 2 12 4" xfId="7974" xr:uid="{EE0442FE-E77C-46DB-B1CC-BA5FF98C71E7}"/>
    <cellStyle name="Normal 11 3 2 2 12 4 2" xfId="49108" xr:uid="{A1CBB8BC-10FF-4B0E-A73C-8D254FEBA629}"/>
    <cellStyle name="Normal 11 3 2 2 12 4 3" xfId="35458" xr:uid="{1DD9421C-CE54-4910-A521-0A0A1CCFC268}"/>
    <cellStyle name="Normal 11 3 2 2 12 4 4" xfId="21895" xr:uid="{D803F1B3-0833-44DE-829C-C9B41D6E323C}"/>
    <cellStyle name="Normal 11 3 2 2 12 5" xfId="49103" xr:uid="{6BC2CCB6-0C48-4526-9916-541F8293F98C}"/>
    <cellStyle name="Normal 11 3 2 2 12 6" xfId="35453" xr:uid="{B1373F1C-8CDD-4EAC-AB4B-885891DA04EB}"/>
    <cellStyle name="Normal 11 3 2 2 12 7" xfId="21890" xr:uid="{B4EE3ABB-E1B3-4C4E-8418-9D6A91EF36E7}"/>
    <cellStyle name="Normal 11 3 2 2 13" xfId="7975" xr:uid="{914DBEDD-70ED-43D1-8FDF-5EC0770D6B05}"/>
    <cellStyle name="Normal 11 3 2 2 13 2" xfId="7976" xr:uid="{DC1B678F-91A9-4DEB-A638-19BAC3091803}"/>
    <cellStyle name="Normal 11 3 2 2 13 2 2" xfId="7977" xr:uid="{414DF356-31AF-48A5-B87A-7F6C01E8B277}"/>
    <cellStyle name="Normal 11 3 2 2 13 2 2 2" xfId="49111" xr:uid="{E6A7EFB7-20F4-4E10-AB6B-5AEC99D24374}"/>
    <cellStyle name="Normal 11 3 2 2 13 2 2 3" xfId="35461" xr:uid="{170D909F-FE48-4D69-B7E9-E218AE1684DD}"/>
    <cellStyle name="Normal 11 3 2 2 13 2 2 4" xfId="21898" xr:uid="{1A8C8CEB-B970-423E-84AA-E7A10AF0B3D0}"/>
    <cellStyle name="Normal 11 3 2 2 13 2 3" xfId="49110" xr:uid="{3D62D29F-798A-47D5-8275-2E8C23FE7D0F}"/>
    <cellStyle name="Normal 11 3 2 2 13 2 4" xfId="35460" xr:uid="{31BA38F8-EAFF-4EF4-9E8B-DD7CC4ABE6F7}"/>
    <cellStyle name="Normal 11 3 2 2 13 2 5" xfId="21897" xr:uid="{D39C2179-76D5-40B6-BF6E-03137ECE2B8A}"/>
    <cellStyle name="Normal 11 3 2 2 13 3" xfId="7978" xr:uid="{F0BAC162-A96D-4640-B7BE-F796DF1B7E0D}"/>
    <cellStyle name="Normal 11 3 2 2 13 3 2" xfId="7979" xr:uid="{5F376FAF-D28C-4967-A313-FE45D359EC61}"/>
    <cellStyle name="Normal 11 3 2 2 13 3 2 2" xfId="49113" xr:uid="{C0DF12CD-A2F3-47F3-B32E-DFE00391450A}"/>
    <cellStyle name="Normal 11 3 2 2 13 3 2 3" xfId="35463" xr:uid="{87BB51ED-53EC-4295-AEF5-8C2CFDEC2B40}"/>
    <cellStyle name="Normal 11 3 2 2 13 3 2 4" xfId="21900" xr:uid="{E407933F-069C-47C8-8D95-BA447CB5FC03}"/>
    <cellStyle name="Normal 11 3 2 2 13 3 3" xfId="49112" xr:uid="{981F1CCB-CA76-4B32-937B-06AE80208C74}"/>
    <cellStyle name="Normal 11 3 2 2 13 3 4" xfId="35462" xr:uid="{BB5A9F8B-BB4E-4AB2-9B9D-38B3ED1378C8}"/>
    <cellStyle name="Normal 11 3 2 2 13 3 5" xfId="21899" xr:uid="{6931F3D7-E6B1-4168-9E4D-0892C969E90D}"/>
    <cellStyle name="Normal 11 3 2 2 13 4" xfId="7980" xr:uid="{53ECE555-2F68-4545-B360-4F392CFD358B}"/>
    <cellStyle name="Normal 11 3 2 2 13 4 2" xfId="49114" xr:uid="{D1A9D6D0-2958-4040-99F1-A2195C72CEFA}"/>
    <cellStyle name="Normal 11 3 2 2 13 4 3" xfId="35464" xr:uid="{2410A254-12CD-4A07-88AA-016CFCBD88FF}"/>
    <cellStyle name="Normal 11 3 2 2 13 4 4" xfId="21901" xr:uid="{C1D8F3DC-5A6C-4096-B028-0EBDE85677B8}"/>
    <cellStyle name="Normal 11 3 2 2 13 5" xfId="49109" xr:uid="{EB8F9B52-4316-4237-BFF0-00A4FEC64FCC}"/>
    <cellStyle name="Normal 11 3 2 2 13 6" xfId="35459" xr:uid="{827E6490-A14D-4E8A-839E-C86387618338}"/>
    <cellStyle name="Normal 11 3 2 2 13 7" xfId="21896" xr:uid="{3697B3CA-0296-4616-890B-9802574BC0C0}"/>
    <cellStyle name="Normal 11 3 2 2 14" xfId="7981" xr:uid="{1D447A91-44A9-4771-91D3-317ED41CCC38}"/>
    <cellStyle name="Normal 11 3 2 2 14 2" xfId="7982" xr:uid="{D62B3699-8C8E-49EC-AA0E-3CBF5EFAB4F7}"/>
    <cellStyle name="Normal 11 3 2 2 14 2 2" xfId="49116" xr:uid="{123CED26-5C3D-4989-ABD8-741475D17F8A}"/>
    <cellStyle name="Normal 11 3 2 2 14 2 3" xfId="35466" xr:uid="{0558A71F-8BBC-4008-B541-FAA2D404E346}"/>
    <cellStyle name="Normal 11 3 2 2 14 2 4" xfId="21903" xr:uid="{A95D6E47-DD03-41C6-9E32-15E8D3049B91}"/>
    <cellStyle name="Normal 11 3 2 2 14 3" xfId="49115" xr:uid="{EBCBA1A5-976C-43AE-9F17-DA4234CF89C8}"/>
    <cellStyle name="Normal 11 3 2 2 14 4" xfId="35465" xr:uid="{F5045940-8E80-4DC0-870D-5AE7F07B2578}"/>
    <cellStyle name="Normal 11 3 2 2 14 5" xfId="21902" xr:uid="{E636D06E-E7CB-40E1-8385-AF1353D7D475}"/>
    <cellStyle name="Normal 11 3 2 2 15" xfId="7983" xr:uid="{5CFB5424-A285-43AE-8CF8-AA1D47E7633E}"/>
    <cellStyle name="Normal 11 3 2 2 15 2" xfId="7984" xr:uid="{37311EEF-29DC-4C06-A165-98283AA8C167}"/>
    <cellStyle name="Normal 11 3 2 2 15 2 2" xfId="49118" xr:uid="{F4C3698B-563E-4644-9B71-29D71897965E}"/>
    <cellStyle name="Normal 11 3 2 2 15 2 3" xfId="35468" xr:uid="{8BAFE1F1-4964-4B60-8DDA-84054DECAD7B}"/>
    <cellStyle name="Normal 11 3 2 2 15 2 4" xfId="21905" xr:uid="{3B3D1908-1D69-432E-96FF-72E061437DC6}"/>
    <cellStyle name="Normal 11 3 2 2 15 3" xfId="49117" xr:uid="{19CD1171-4A5F-4848-BABD-E1300DCFD47D}"/>
    <cellStyle name="Normal 11 3 2 2 15 4" xfId="35467" xr:uid="{81DCC593-7023-4C9A-ABA6-D8A7E212263A}"/>
    <cellStyle name="Normal 11 3 2 2 15 5" xfId="21904" xr:uid="{C751E2B7-D68F-49CF-8820-857CD13409D2}"/>
    <cellStyle name="Normal 11 3 2 2 16" xfId="7985" xr:uid="{6F1E260B-B1DE-40B2-AEAC-38D7704A9C74}"/>
    <cellStyle name="Normal 11 3 2 2 16 2" xfId="49119" xr:uid="{6A0348DC-F5CD-4479-A484-D44110425074}"/>
    <cellStyle name="Normal 11 3 2 2 16 3" xfId="35469" xr:uid="{2E2314DC-7ABC-4B6D-9941-258DA666145A}"/>
    <cellStyle name="Normal 11 3 2 2 16 4" xfId="21906" xr:uid="{44864795-20E1-451D-8024-0EA7548CD434}"/>
    <cellStyle name="Normal 11 3 2 2 17" xfId="49090" xr:uid="{D6BEBD6B-4971-48BC-9BD8-1FA62F9AEA4D}"/>
    <cellStyle name="Normal 11 3 2 2 18" xfId="35440" xr:uid="{861B5C02-F8A8-4FA6-9DB5-72C7AD0AC1E9}"/>
    <cellStyle name="Normal 11 3 2 2 19" xfId="21877" xr:uid="{F861011B-6A02-442E-892D-63F40E1DCA6C}"/>
    <cellStyle name="Normal 11 3 2 2 2" xfId="7986" xr:uid="{EDD069F5-8D9B-4A39-93FD-88A23F8B7A21}"/>
    <cellStyle name="Normal 11 3 2 2 2 10" xfId="35470" xr:uid="{83858AFC-88D1-42D7-88F2-B0117909587E}"/>
    <cellStyle name="Normal 11 3 2 2 2 11" xfId="21907" xr:uid="{97B36ACA-4DBA-4C5E-A83F-978194A37A2B}"/>
    <cellStyle name="Normal 11 3 2 2 2 2" xfId="7987" xr:uid="{A3FB2245-0060-4498-8EF1-C4D4C4B9D4A7}"/>
    <cellStyle name="Normal 11 3 2 2 2 2 2" xfId="7988" xr:uid="{097CDBF3-05B0-4131-9DA6-0EBCB76AF64E}"/>
    <cellStyle name="Normal 11 3 2 2 2 2 2 2" xfId="7989" xr:uid="{6E89E250-1FD5-4AF6-9BC7-C38CB417266E}"/>
    <cellStyle name="Normal 11 3 2 2 2 2 2 2 2" xfId="7990" xr:uid="{E6F0A7A9-A23E-48EB-B656-9AF69C9F0100}"/>
    <cellStyle name="Normal 11 3 2 2 2 2 2 2 2 2" xfId="49124" xr:uid="{E41877E1-E94B-4511-A209-FECBAF69EB80}"/>
    <cellStyle name="Normal 11 3 2 2 2 2 2 2 2 3" xfId="35474" xr:uid="{EACBE1CD-8B3E-4B75-9C7C-3B9C6C63BCAC}"/>
    <cellStyle name="Normal 11 3 2 2 2 2 2 2 2 4" xfId="21911" xr:uid="{6C4AD84F-74EE-4C4A-9430-664D1EAA727D}"/>
    <cellStyle name="Normal 11 3 2 2 2 2 2 2 3" xfId="49123" xr:uid="{CDCF5435-1A8F-4D52-BA83-633E96E2F387}"/>
    <cellStyle name="Normal 11 3 2 2 2 2 2 2 4" xfId="35473" xr:uid="{D274F92D-2F9C-4286-9FC5-EB87863F46FE}"/>
    <cellStyle name="Normal 11 3 2 2 2 2 2 2 5" xfId="21910" xr:uid="{B4E75BE4-50D8-4B57-81DB-0598765B34E3}"/>
    <cellStyle name="Normal 11 3 2 2 2 2 2 3" xfId="7991" xr:uid="{D5735D11-57CE-42B1-93CC-0FF464250771}"/>
    <cellStyle name="Normal 11 3 2 2 2 2 2 3 2" xfId="7992" xr:uid="{EDE55F30-2DAE-440F-AD8E-4ACF8B450F98}"/>
    <cellStyle name="Normal 11 3 2 2 2 2 2 3 2 2" xfId="49126" xr:uid="{28476448-8ABF-48C5-AAFF-5B28CBE820C2}"/>
    <cellStyle name="Normal 11 3 2 2 2 2 2 3 2 3" xfId="35476" xr:uid="{5ECD2C36-7F10-4267-8E33-A4EA9223C3E2}"/>
    <cellStyle name="Normal 11 3 2 2 2 2 2 3 2 4" xfId="21913" xr:uid="{BB5BD7FE-D22C-4C2D-8100-75217C67F43C}"/>
    <cellStyle name="Normal 11 3 2 2 2 2 2 3 3" xfId="49125" xr:uid="{A4E8C787-0617-47D4-9A0E-395A1DE290FD}"/>
    <cellStyle name="Normal 11 3 2 2 2 2 2 3 4" xfId="35475" xr:uid="{5E354FAF-D0FA-47BF-8139-42D2037104EB}"/>
    <cellStyle name="Normal 11 3 2 2 2 2 2 3 5" xfId="21912" xr:uid="{E28A74BC-2AE1-496F-8C9A-0AE5B7BDB419}"/>
    <cellStyle name="Normal 11 3 2 2 2 2 2 4" xfId="7993" xr:uid="{2D5C91C1-E041-4368-9E6A-EC4D84A0A1CC}"/>
    <cellStyle name="Normal 11 3 2 2 2 2 2 4 2" xfId="49127" xr:uid="{67FD241F-FA31-4176-A0E4-F8E286285402}"/>
    <cellStyle name="Normal 11 3 2 2 2 2 2 4 3" xfId="35477" xr:uid="{3E504662-BA5A-4105-8657-2BB875257AE9}"/>
    <cellStyle name="Normal 11 3 2 2 2 2 2 4 4" xfId="21914" xr:uid="{8E2598C7-1A92-4227-8898-CE769BE90D68}"/>
    <cellStyle name="Normal 11 3 2 2 2 2 2 5" xfId="49122" xr:uid="{A69093B3-8AA3-4406-A53E-5D8DDDB5BD8C}"/>
    <cellStyle name="Normal 11 3 2 2 2 2 2 6" xfId="35472" xr:uid="{C7288372-13D4-4984-A320-8A0F4736A407}"/>
    <cellStyle name="Normal 11 3 2 2 2 2 2 7" xfId="21909" xr:uid="{4D5D9ABD-B1FD-49AD-BEC8-2C94F4C0B760}"/>
    <cellStyle name="Normal 11 3 2 2 2 2 3" xfId="7994" xr:uid="{19285C3F-288C-4D43-ADBE-A07235C5FEEA}"/>
    <cellStyle name="Normal 11 3 2 2 2 2 3 2" xfId="7995" xr:uid="{48BC9946-4ACD-474E-BD5F-9D92D28B6F28}"/>
    <cellStyle name="Normal 11 3 2 2 2 2 3 2 2" xfId="49129" xr:uid="{324C9B63-5F81-4567-8572-0A7B0A20CED5}"/>
    <cellStyle name="Normal 11 3 2 2 2 2 3 2 3" xfId="35479" xr:uid="{793EEC2E-BB2B-4818-B812-4EE595431D31}"/>
    <cellStyle name="Normal 11 3 2 2 2 2 3 2 4" xfId="21916" xr:uid="{44C90A33-617D-40E0-8A83-EEAE170E30B0}"/>
    <cellStyle name="Normal 11 3 2 2 2 2 3 3" xfId="49128" xr:uid="{0E2F82D4-E0B3-480E-8A48-FE2008B0DDA1}"/>
    <cellStyle name="Normal 11 3 2 2 2 2 3 4" xfId="35478" xr:uid="{39DB017B-FB4A-40D0-BD6B-4688F313FAE4}"/>
    <cellStyle name="Normal 11 3 2 2 2 2 3 5" xfId="21915" xr:uid="{A1F477D0-932A-45D8-9C60-EA60C0309B84}"/>
    <cellStyle name="Normal 11 3 2 2 2 2 4" xfId="7996" xr:uid="{B8ACFD84-C40D-4C7C-9BB0-527C61AEC419}"/>
    <cellStyle name="Normal 11 3 2 2 2 2 4 2" xfId="7997" xr:uid="{0D5D2CA7-E921-4394-920D-A7DA05801EC1}"/>
    <cellStyle name="Normal 11 3 2 2 2 2 4 2 2" xfId="49131" xr:uid="{3DD170A6-2926-4738-8256-98980F8BBEA7}"/>
    <cellStyle name="Normal 11 3 2 2 2 2 4 2 3" xfId="35481" xr:uid="{B0C9B69F-583C-40BC-B237-FF8D33EC9872}"/>
    <cellStyle name="Normal 11 3 2 2 2 2 4 2 4" xfId="21918" xr:uid="{52DB353B-D01D-4EBB-9967-73F8532F6B07}"/>
    <cellStyle name="Normal 11 3 2 2 2 2 4 3" xfId="49130" xr:uid="{BEFFE0BA-9D9F-46D1-B826-F37850DBFDF9}"/>
    <cellStyle name="Normal 11 3 2 2 2 2 4 4" xfId="35480" xr:uid="{B03714F0-217A-4C32-B12C-00A4D83AD643}"/>
    <cellStyle name="Normal 11 3 2 2 2 2 4 5" xfId="21917" xr:uid="{AACE2BDA-BFCE-4E26-9924-D0AF573C40A1}"/>
    <cellStyle name="Normal 11 3 2 2 2 2 5" xfId="7998" xr:uid="{D1860251-4ED0-440A-9C29-744E4257A4D5}"/>
    <cellStyle name="Normal 11 3 2 2 2 2 5 2" xfId="49132" xr:uid="{1AA90CC7-B8D2-4E13-9725-C51120D479FE}"/>
    <cellStyle name="Normal 11 3 2 2 2 2 5 3" xfId="35482" xr:uid="{AE87E0D1-4E85-4A80-A96E-D7142AB03420}"/>
    <cellStyle name="Normal 11 3 2 2 2 2 5 4" xfId="21919" xr:uid="{EFB6545F-6C69-4671-9F49-91EE4BF2C53B}"/>
    <cellStyle name="Normal 11 3 2 2 2 2 6" xfId="49121" xr:uid="{6C22E617-5605-48ED-AB3C-A1D68B8056B8}"/>
    <cellStyle name="Normal 11 3 2 2 2 2 7" xfId="35471" xr:uid="{4DF00F95-ECE9-4E43-B576-49E7D8E22665}"/>
    <cellStyle name="Normal 11 3 2 2 2 2 8" xfId="21908" xr:uid="{1EA2ED2C-3C1A-49EF-A4AA-88D51F80813C}"/>
    <cellStyle name="Normal 11 3 2 2 2 3" xfId="7999" xr:uid="{19EAA49B-C0D0-4FBB-A266-0D2012DE0D33}"/>
    <cellStyle name="Normal 11 3 2 2 2 3 2" xfId="8000" xr:uid="{A2BB0D7D-6F9A-4F6F-A04E-40620EE6AA5A}"/>
    <cellStyle name="Normal 11 3 2 2 2 3 2 2" xfId="8001" xr:uid="{6E041ACD-8846-48E3-8972-65FD72D8663A}"/>
    <cellStyle name="Normal 11 3 2 2 2 3 2 2 2" xfId="49135" xr:uid="{9E2B561C-353A-4F76-83DF-B72F37F92D18}"/>
    <cellStyle name="Normal 11 3 2 2 2 3 2 2 3" xfId="35485" xr:uid="{31C9C8A4-5C36-4CFE-B1A7-D20F89C56BFF}"/>
    <cellStyle name="Normal 11 3 2 2 2 3 2 2 4" xfId="21922" xr:uid="{DE02D74C-C17D-48A5-8C91-1BDDE54B8E39}"/>
    <cellStyle name="Normal 11 3 2 2 2 3 2 3" xfId="49134" xr:uid="{860622E6-B1DC-4B87-8ACF-6D3404740D26}"/>
    <cellStyle name="Normal 11 3 2 2 2 3 2 4" xfId="35484" xr:uid="{1063238B-1F2D-44AE-B514-1939432F36BF}"/>
    <cellStyle name="Normal 11 3 2 2 2 3 2 5" xfId="21921" xr:uid="{2CE92097-F5CD-4CA3-9F2F-7A680656EA22}"/>
    <cellStyle name="Normal 11 3 2 2 2 3 3" xfId="8002" xr:uid="{8CAD7E02-EE50-4CCF-9EFF-56C4DB1D64C8}"/>
    <cellStyle name="Normal 11 3 2 2 2 3 3 2" xfId="8003" xr:uid="{58CE8195-E28C-4F72-95A5-B7F600A75670}"/>
    <cellStyle name="Normal 11 3 2 2 2 3 3 2 2" xfId="49137" xr:uid="{4F6432BA-2DF0-4220-8880-302EF28D8F4B}"/>
    <cellStyle name="Normal 11 3 2 2 2 3 3 2 3" xfId="35487" xr:uid="{415C6B35-2F28-455B-9BEC-969DA9104430}"/>
    <cellStyle name="Normal 11 3 2 2 2 3 3 2 4" xfId="21924" xr:uid="{98FEDB3D-6268-4CFA-9A51-7717BF49E089}"/>
    <cellStyle name="Normal 11 3 2 2 2 3 3 3" xfId="49136" xr:uid="{6267B61C-E987-4EF5-86AB-3B95A43D01A4}"/>
    <cellStyle name="Normal 11 3 2 2 2 3 3 4" xfId="35486" xr:uid="{90E23118-8616-47E6-B57D-4F41E5B1AF2A}"/>
    <cellStyle name="Normal 11 3 2 2 2 3 3 5" xfId="21923" xr:uid="{4B33F1F8-0D3B-4BD7-BFC1-8CB3A8DBFBD2}"/>
    <cellStyle name="Normal 11 3 2 2 2 3 4" xfId="8004" xr:uid="{D600EB64-107A-41E1-9DD2-132CDE7C4073}"/>
    <cellStyle name="Normal 11 3 2 2 2 3 4 2" xfId="49138" xr:uid="{152FF78E-42DE-49BB-ABE7-CB047C7F5760}"/>
    <cellStyle name="Normal 11 3 2 2 2 3 4 3" xfId="35488" xr:uid="{DEF54F8C-2DD5-49E3-81F4-31ACEC708703}"/>
    <cellStyle name="Normal 11 3 2 2 2 3 4 4" xfId="21925" xr:uid="{48D01D75-2614-45DC-8D32-2B0945B50325}"/>
    <cellStyle name="Normal 11 3 2 2 2 3 5" xfId="49133" xr:uid="{563FCFC0-3275-4571-958A-B80ECACF78B6}"/>
    <cellStyle name="Normal 11 3 2 2 2 3 6" xfId="35483" xr:uid="{CCC2DAE5-F0A9-44BA-8504-DE6B8518EF70}"/>
    <cellStyle name="Normal 11 3 2 2 2 3 7" xfId="21920" xr:uid="{8C685CDA-723E-4977-8465-9058EEDC74E9}"/>
    <cellStyle name="Normal 11 3 2 2 2 4" xfId="8005" xr:uid="{8D4BA484-D7EF-43B1-9001-961D3828E3B4}"/>
    <cellStyle name="Normal 11 3 2 2 2 4 2" xfId="8006" xr:uid="{0CCA796F-886E-40D8-9142-821FC001365D}"/>
    <cellStyle name="Normal 11 3 2 2 2 4 2 2" xfId="8007" xr:uid="{0A998689-D2FC-4CEF-B89F-BCCFA1561B10}"/>
    <cellStyle name="Normal 11 3 2 2 2 4 2 2 2" xfId="49141" xr:uid="{85A92AE4-856C-48D8-824D-D8223E601CE7}"/>
    <cellStyle name="Normal 11 3 2 2 2 4 2 2 3" xfId="35491" xr:uid="{86316D4D-7284-4178-813A-88CF0AE3FBFE}"/>
    <cellStyle name="Normal 11 3 2 2 2 4 2 2 4" xfId="21928" xr:uid="{505F9AAF-B304-4466-AFF8-D1FB1515749A}"/>
    <cellStyle name="Normal 11 3 2 2 2 4 2 3" xfId="49140" xr:uid="{46C8069F-C4B0-4130-AE86-06AA4D56B65A}"/>
    <cellStyle name="Normal 11 3 2 2 2 4 2 4" xfId="35490" xr:uid="{C9731719-6F77-413D-BCDB-C2EAD057BB54}"/>
    <cellStyle name="Normal 11 3 2 2 2 4 2 5" xfId="21927" xr:uid="{7E268F11-9F30-4885-8E3B-C9E3BEF40057}"/>
    <cellStyle name="Normal 11 3 2 2 2 4 3" xfId="8008" xr:uid="{9714600A-DC6D-48A8-AE32-BD2E8C130D93}"/>
    <cellStyle name="Normal 11 3 2 2 2 4 3 2" xfId="8009" xr:uid="{6AD8AB41-BFE1-4C9E-ACAE-7525847E3074}"/>
    <cellStyle name="Normal 11 3 2 2 2 4 3 2 2" xfId="49143" xr:uid="{DFDAA50F-BC63-430D-A1E5-18E2A0262EA5}"/>
    <cellStyle name="Normal 11 3 2 2 2 4 3 2 3" xfId="35493" xr:uid="{84D1165F-2747-4AC8-B05B-95270A55AA13}"/>
    <cellStyle name="Normal 11 3 2 2 2 4 3 2 4" xfId="21930" xr:uid="{F7EAF9CF-DDDC-40CE-A28D-573B44EE55FE}"/>
    <cellStyle name="Normal 11 3 2 2 2 4 3 3" xfId="49142" xr:uid="{C6E2DB56-4D5F-45EF-931D-44216930FEE4}"/>
    <cellStyle name="Normal 11 3 2 2 2 4 3 4" xfId="35492" xr:uid="{2C66CEE6-F936-44F4-9313-54582D4AD655}"/>
    <cellStyle name="Normal 11 3 2 2 2 4 3 5" xfId="21929" xr:uid="{081D31A9-A025-4A3C-8AFF-B7A4E39C0007}"/>
    <cellStyle name="Normal 11 3 2 2 2 4 4" xfId="8010" xr:uid="{D4D89D64-0D9A-4397-867A-2BC633E128A7}"/>
    <cellStyle name="Normal 11 3 2 2 2 4 4 2" xfId="49144" xr:uid="{FE580AD8-2367-49D1-8E60-1BE752BAE8A8}"/>
    <cellStyle name="Normal 11 3 2 2 2 4 4 3" xfId="35494" xr:uid="{2E7DDD73-C3C9-4A4B-B120-4C91E2BC381E}"/>
    <cellStyle name="Normal 11 3 2 2 2 4 4 4" xfId="21931" xr:uid="{3313D5BF-B4C4-457E-9258-9AF140DB5E00}"/>
    <cellStyle name="Normal 11 3 2 2 2 4 5" xfId="49139" xr:uid="{9F5C04E1-25E5-4151-BEC9-01FC5C769933}"/>
    <cellStyle name="Normal 11 3 2 2 2 4 6" xfId="35489" xr:uid="{5617CA1E-0ABB-424A-BED8-2E400D33DD20}"/>
    <cellStyle name="Normal 11 3 2 2 2 4 7" xfId="21926" xr:uid="{78C14C34-2D51-42C0-BDD4-1417E796599C}"/>
    <cellStyle name="Normal 11 3 2 2 2 5" xfId="8011" xr:uid="{98DB0556-1049-4BC9-AFD4-B658BEA1C9D0}"/>
    <cellStyle name="Normal 11 3 2 2 2 5 2" xfId="8012" xr:uid="{CA57D727-ABC2-45F0-B115-0CA73545CD66}"/>
    <cellStyle name="Normal 11 3 2 2 2 5 2 2" xfId="8013" xr:uid="{85AE77C1-9321-48C5-8913-7795FE1E4639}"/>
    <cellStyle name="Normal 11 3 2 2 2 5 2 2 2" xfId="49147" xr:uid="{A60BC8DD-6A95-4854-A2F6-1A638CEB34F9}"/>
    <cellStyle name="Normal 11 3 2 2 2 5 2 2 3" xfId="35497" xr:uid="{A26B5CE6-57A4-4F5E-9731-ED6873EC5BA6}"/>
    <cellStyle name="Normal 11 3 2 2 2 5 2 2 4" xfId="21934" xr:uid="{0C3EEE96-45CC-4A83-B14D-D78BCFEB194F}"/>
    <cellStyle name="Normal 11 3 2 2 2 5 2 3" xfId="49146" xr:uid="{EFFFB918-3417-4085-AF20-7CE78BC62D9E}"/>
    <cellStyle name="Normal 11 3 2 2 2 5 2 4" xfId="35496" xr:uid="{D96696F1-61FD-419D-88BC-6F78CAD87998}"/>
    <cellStyle name="Normal 11 3 2 2 2 5 2 5" xfId="21933" xr:uid="{BD45F5C7-99EA-45DC-A385-F361026F6224}"/>
    <cellStyle name="Normal 11 3 2 2 2 5 3" xfId="8014" xr:uid="{B890F83B-53B7-4530-AAC3-82FD536AEB2C}"/>
    <cellStyle name="Normal 11 3 2 2 2 5 3 2" xfId="8015" xr:uid="{D5B08D20-8862-46D2-ADC1-306CCF527CD5}"/>
    <cellStyle name="Normal 11 3 2 2 2 5 3 2 2" xfId="49149" xr:uid="{390EDE92-D723-4A48-A856-C05379785625}"/>
    <cellStyle name="Normal 11 3 2 2 2 5 3 2 3" xfId="35499" xr:uid="{E92D7292-A1A8-4895-982D-4DAABAC94F2A}"/>
    <cellStyle name="Normal 11 3 2 2 2 5 3 2 4" xfId="21936" xr:uid="{7EB5F0CE-5F92-4D95-AF78-BFFE5FBC21E4}"/>
    <cellStyle name="Normal 11 3 2 2 2 5 3 3" xfId="49148" xr:uid="{03A741EE-171B-4D05-A0A4-1FBE4E166636}"/>
    <cellStyle name="Normal 11 3 2 2 2 5 3 4" xfId="35498" xr:uid="{813C19F5-59A1-4019-BB93-C8F3025964F1}"/>
    <cellStyle name="Normal 11 3 2 2 2 5 3 5" xfId="21935" xr:uid="{D5D15909-F291-4958-9D73-9E33A854B0BD}"/>
    <cellStyle name="Normal 11 3 2 2 2 5 4" xfId="8016" xr:uid="{441670DF-4A50-40C5-A592-EA7559A93143}"/>
    <cellStyle name="Normal 11 3 2 2 2 5 4 2" xfId="49150" xr:uid="{886CDF1A-1C21-421B-B2C4-F43A9957FBBD}"/>
    <cellStyle name="Normal 11 3 2 2 2 5 4 3" xfId="35500" xr:uid="{10BDA6DD-6EFE-4EB4-ABDC-05DAD00F8523}"/>
    <cellStyle name="Normal 11 3 2 2 2 5 4 4" xfId="21937" xr:uid="{63EA6AA5-5D83-4704-B379-6D1B8E483B8C}"/>
    <cellStyle name="Normal 11 3 2 2 2 5 5" xfId="49145" xr:uid="{FA2AA9B4-70BB-4921-9A99-F4A332CB5EDB}"/>
    <cellStyle name="Normal 11 3 2 2 2 5 6" xfId="35495" xr:uid="{8E6227D7-D5EA-4B2F-95F2-48E8F50A64C5}"/>
    <cellStyle name="Normal 11 3 2 2 2 5 7" xfId="21932" xr:uid="{40740D0A-28DA-41FE-9A13-8A7291407372}"/>
    <cellStyle name="Normal 11 3 2 2 2 6" xfId="8017" xr:uid="{2B49A16F-83A3-4C26-843C-965240621C97}"/>
    <cellStyle name="Normal 11 3 2 2 2 6 2" xfId="8018" xr:uid="{8163AC77-B455-4DAA-898E-182D4913705F}"/>
    <cellStyle name="Normal 11 3 2 2 2 6 2 2" xfId="49152" xr:uid="{03B98B0A-F29A-4A2A-9E86-FD391E60342E}"/>
    <cellStyle name="Normal 11 3 2 2 2 6 2 3" xfId="35502" xr:uid="{066827A5-390C-4164-952A-3451D05D8BB5}"/>
    <cellStyle name="Normal 11 3 2 2 2 6 2 4" xfId="21939" xr:uid="{78B34980-85C7-4D53-A2D5-7D5ACCCB631B}"/>
    <cellStyle name="Normal 11 3 2 2 2 6 3" xfId="49151" xr:uid="{49648675-6C6D-4F1C-9C70-77DE707DE966}"/>
    <cellStyle name="Normal 11 3 2 2 2 6 4" xfId="35501" xr:uid="{6D1EE99B-B1A9-442D-89A1-C50D898EDAEB}"/>
    <cellStyle name="Normal 11 3 2 2 2 6 5" xfId="21938" xr:uid="{68EB2F88-8BF7-4356-9678-254A64AEFB61}"/>
    <cellStyle name="Normal 11 3 2 2 2 7" xfId="8019" xr:uid="{08739D3F-D88E-42BF-B491-D28B085FF049}"/>
    <cellStyle name="Normal 11 3 2 2 2 7 2" xfId="8020" xr:uid="{CBA9EEE4-D410-4719-A678-8ACA26A455FA}"/>
    <cellStyle name="Normal 11 3 2 2 2 7 2 2" xfId="49154" xr:uid="{D4884DC6-E2F4-4DBF-9F41-374A63B82932}"/>
    <cellStyle name="Normal 11 3 2 2 2 7 2 3" xfId="35504" xr:uid="{26413F59-50CC-4B54-AE09-F394935C0C5E}"/>
    <cellStyle name="Normal 11 3 2 2 2 7 2 4" xfId="21941" xr:uid="{3C0D36AE-77FA-4DEA-833B-A92F2B50C472}"/>
    <cellStyle name="Normal 11 3 2 2 2 7 3" xfId="49153" xr:uid="{A110881F-D2CC-439D-9CC2-220C879EB1DA}"/>
    <cellStyle name="Normal 11 3 2 2 2 7 4" xfId="35503" xr:uid="{BB24152D-A2A5-4527-AFDF-DC68E2339FFC}"/>
    <cellStyle name="Normal 11 3 2 2 2 7 5" xfId="21940" xr:uid="{98D39747-8D74-4FF4-8D12-65EFEC6BF90C}"/>
    <cellStyle name="Normal 11 3 2 2 2 8" xfId="8021" xr:uid="{C6E7A2E4-19A6-4187-B454-9AE07C883FB8}"/>
    <cellStyle name="Normal 11 3 2 2 2 8 2" xfId="49155" xr:uid="{A3BC9915-05FD-4D13-9A89-EB3DE5744783}"/>
    <cellStyle name="Normal 11 3 2 2 2 8 3" xfId="35505" xr:uid="{18DB97DA-78F9-41A9-8D79-2654C4F1A2AC}"/>
    <cellStyle name="Normal 11 3 2 2 2 8 4" xfId="21942" xr:uid="{77DC75D4-401A-4D9D-8CDA-2E7E663D2BAF}"/>
    <cellStyle name="Normal 11 3 2 2 2 9" xfId="49120" xr:uid="{0D08325E-5F26-4399-AD53-8AD12C81B187}"/>
    <cellStyle name="Normal 11 3 2 2 3" xfId="8022" xr:uid="{3BBD78FC-AA6A-4D7A-B7CB-7537B21A7420}"/>
    <cellStyle name="Normal 11 3 2 2 3 10" xfId="35506" xr:uid="{9D0083C5-2563-4B56-8E60-BE370BAD1558}"/>
    <cellStyle name="Normal 11 3 2 2 3 11" xfId="21943" xr:uid="{2541F0E3-2058-4B2B-B09D-FEF351FB3F8D}"/>
    <cellStyle name="Normal 11 3 2 2 3 2" xfId="8023" xr:uid="{694F72CE-A2FB-4DF8-B35B-6D0DDB7B41FC}"/>
    <cellStyle name="Normal 11 3 2 2 3 2 2" xfId="8024" xr:uid="{8A1477E7-E357-469B-890C-DE016E1DCC36}"/>
    <cellStyle name="Normal 11 3 2 2 3 2 2 2" xfId="8025" xr:uid="{02E627FF-874F-4EE4-B5AB-543A9D80F217}"/>
    <cellStyle name="Normal 11 3 2 2 3 2 2 2 2" xfId="8026" xr:uid="{6D48D22D-199F-476A-9648-8485194A6D14}"/>
    <cellStyle name="Normal 11 3 2 2 3 2 2 2 2 2" xfId="49160" xr:uid="{FDC7E3D3-828F-4152-B744-DACDB60418BA}"/>
    <cellStyle name="Normal 11 3 2 2 3 2 2 2 2 3" xfId="35510" xr:uid="{1AA380D2-D865-44DA-96CB-BFF1AA6D4B54}"/>
    <cellStyle name="Normal 11 3 2 2 3 2 2 2 2 4" xfId="21947" xr:uid="{B912525A-4C1A-4708-987F-B1EF1DB99B70}"/>
    <cellStyle name="Normal 11 3 2 2 3 2 2 2 3" xfId="49159" xr:uid="{7EF1906A-BB11-40A2-9B64-739C334A3C7D}"/>
    <cellStyle name="Normal 11 3 2 2 3 2 2 2 4" xfId="35509" xr:uid="{A72DBEBB-278D-4850-8EAA-14078E76A6A2}"/>
    <cellStyle name="Normal 11 3 2 2 3 2 2 2 5" xfId="21946" xr:uid="{B077AF97-D292-458A-8585-7605FBB23757}"/>
    <cellStyle name="Normal 11 3 2 2 3 2 2 3" xfId="8027" xr:uid="{37D4D4D6-FA96-428B-8D59-75056C1BE8D9}"/>
    <cellStyle name="Normal 11 3 2 2 3 2 2 3 2" xfId="8028" xr:uid="{AB97F989-0FCB-4B9E-8824-F513CEFE2EFD}"/>
    <cellStyle name="Normal 11 3 2 2 3 2 2 3 2 2" xfId="49162" xr:uid="{4ACF3E1B-18B3-4FB1-8D07-FD6AE718BE72}"/>
    <cellStyle name="Normal 11 3 2 2 3 2 2 3 2 3" xfId="35512" xr:uid="{4C75D1B3-D843-44D0-86C0-B7C05CBE1A32}"/>
    <cellStyle name="Normal 11 3 2 2 3 2 2 3 2 4" xfId="21949" xr:uid="{C536A056-30E8-4225-A09E-9A924DFB1998}"/>
    <cellStyle name="Normal 11 3 2 2 3 2 2 3 3" xfId="49161" xr:uid="{E8DFDD95-955A-4835-8700-C4C705B83A77}"/>
    <cellStyle name="Normal 11 3 2 2 3 2 2 3 4" xfId="35511" xr:uid="{49484414-218F-4721-8854-ACCADD3662B7}"/>
    <cellStyle name="Normal 11 3 2 2 3 2 2 3 5" xfId="21948" xr:uid="{5FF75C53-7100-498C-A9F5-F2607375D77D}"/>
    <cellStyle name="Normal 11 3 2 2 3 2 2 4" xfId="8029" xr:uid="{9A928851-25F5-4996-ABE1-3FC7EDD84302}"/>
    <cellStyle name="Normal 11 3 2 2 3 2 2 4 2" xfId="49163" xr:uid="{8FE4F5F1-E613-4F2D-993B-53EA940F52D6}"/>
    <cellStyle name="Normal 11 3 2 2 3 2 2 4 3" xfId="35513" xr:uid="{1431807B-3CB1-484C-B4A6-EF55E8A68C04}"/>
    <cellStyle name="Normal 11 3 2 2 3 2 2 4 4" xfId="21950" xr:uid="{BCB06FF7-5F2A-4072-A424-8B07FA19A377}"/>
    <cellStyle name="Normal 11 3 2 2 3 2 2 5" xfId="49158" xr:uid="{968C1FA9-AB29-43EE-86DF-344CFC0634A3}"/>
    <cellStyle name="Normal 11 3 2 2 3 2 2 6" xfId="35508" xr:uid="{C93572FE-A7EE-4D5F-A207-36DC8F99E0EC}"/>
    <cellStyle name="Normal 11 3 2 2 3 2 2 7" xfId="21945" xr:uid="{0A4130EB-6D83-4C90-A656-3C966924325C}"/>
    <cellStyle name="Normal 11 3 2 2 3 2 3" xfId="8030" xr:uid="{14F06520-D779-4A70-8986-4C619E5D2E88}"/>
    <cellStyle name="Normal 11 3 2 2 3 2 3 2" xfId="8031" xr:uid="{7A770DA6-25C4-4924-8750-70EFF84B0792}"/>
    <cellStyle name="Normal 11 3 2 2 3 2 3 2 2" xfId="49165" xr:uid="{8A65B87F-DECD-4B16-AEBB-963F9FBF5A51}"/>
    <cellStyle name="Normal 11 3 2 2 3 2 3 2 3" xfId="35515" xr:uid="{0B044EDB-0464-4481-8470-133B0D452677}"/>
    <cellStyle name="Normal 11 3 2 2 3 2 3 2 4" xfId="21952" xr:uid="{FDA89FB1-672B-4D4D-B64D-138D7A4D8AF6}"/>
    <cellStyle name="Normal 11 3 2 2 3 2 3 3" xfId="49164" xr:uid="{2DEA7BD4-2FE1-44E9-A90D-CDE0EDD12519}"/>
    <cellStyle name="Normal 11 3 2 2 3 2 3 4" xfId="35514" xr:uid="{3D683587-4479-4659-B14D-8BCB7BE69087}"/>
    <cellStyle name="Normal 11 3 2 2 3 2 3 5" xfId="21951" xr:uid="{1663AD75-34AD-465B-AA0C-20667F19DF50}"/>
    <cellStyle name="Normal 11 3 2 2 3 2 4" xfId="8032" xr:uid="{149490D9-5502-4AAE-911F-50D159FD4ED9}"/>
    <cellStyle name="Normal 11 3 2 2 3 2 4 2" xfId="8033" xr:uid="{7BF416AE-9634-467A-A166-6C9D6C935436}"/>
    <cellStyle name="Normal 11 3 2 2 3 2 4 2 2" xfId="49167" xr:uid="{3EC8EE36-2F72-4F65-AF3F-69B70DD7BB0A}"/>
    <cellStyle name="Normal 11 3 2 2 3 2 4 2 3" xfId="35517" xr:uid="{6B4A15EE-D0E5-4D92-8A8F-C2354DD50643}"/>
    <cellStyle name="Normal 11 3 2 2 3 2 4 2 4" xfId="21954" xr:uid="{05B65439-4A30-4209-8117-6917457E840B}"/>
    <cellStyle name="Normal 11 3 2 2 3 2 4 3" xfId="49166" xr:uid="{47965F61-04A7-4249-9A98-C44B096D6098}"/>
    <cellStyle name="Normal 11 3 2 2 3 2 4 4" xfId="35516" xr:uid="{E16B71F7-9A11-49DD-8E48-46131D9035DA}"/>
    <cellStyle name="Normal 11 3 2 2 3 2 4 5" xfId="21953" xr:uid="{1A3EF8F5-74D4-4777-A1B6-1E748E147663}"/>
    <cellStyle name="Normal 11 3 2 2 3 2 5" xfId="8034" xr:uid="{7C35EA8B-1921-4FCB-AC55-AF947A752FDB}"/>
    <cellStyle name="Normal 11 3 2 2 3 2 5 2" xfId="49168" xr:uid="{F688BE65-6F33-400F-A42E-B74D4FD68193}"/>
    <cellStyle name="Normal 11 3 2 2 3 2 5 3" xfId="35518" xr:uid="{AC73D544-DAB7-4EB9-A517-4A31660BCF1F}"/>
    <cellStyle name="Normal 11 3 2 2 3 2 5 4" xfId="21955" xr:uid="{66279C2F-5282-4FDA-8778-C1089128BC8F}"/>
    <cellStyle name="Normal 11 3 2 2 3 2 6" xfId="49157" xr:uid="{CA5F6335-F1E7-4B39-AACE-0FEDA6CA0D38}"/>
    <cellStyle name="Normal 11 3 2 2 3 2 7" xfId="35507" xr:uid="{A06E5F86-663C-486A-881F-D672F57CAF4B}"/>
    <cellStyle name="Normal 11 3 2 2 3 2 8" xfId="21944" xr:uid="{B528F013-AEF6-4F9C-8B72-AD0C40D5C5A8}"/>
    <cellStyle name="Normal 11 3 2 2 3 3" xfId="8035" xr:uid="{20479D4B-FBA7-414D-A4C9-4C69DDAAE203}"/>
    <cellStyle name="Normal 11 3 2 2 3 3 2" xfId="8036" xr:uid="{9F4F1F5C-D510-47C3-B9EE-33451592E0F7}"/>
    <cellStyle name="Normal 11 3 2 2 3 3 2 2" xfId="8037" xr:uid="{0D0FD686-4651-479C-A0AC-6853D8F09587}"/>
    <cellStyle name="Normal 11 3 2 2 3 3 2 2 2" xfId="49171" xr:uid="{B8A2E0DA-18F9-4426-B3D1-AB3209829CF7}"/>
    <cellStyle name="Normal 11 3 2 2 3 3 2 2 3" xfId="35521" xr:uid="{93DD548D-E341-4A3B-A9FC-BA845C8839AA}"/>
    <cellStyle name="Normal 11 3 2 2 3 3 2 2 4" xfId="21958" xr:uid="{0775D7DD-AE2B-48F8-846B-BE6411B812F0}"/>
    <cellStyle name="Normal 11 3 2 2 3 3 2 3" xfId="49170" xr:uid="{770030CA-AFD7-4976-A0FC-6A2C34228C75}"/>
    <cellStyle name="Normal 11 3 2 2 3 3 2 4" xfId="35520" xr:uid="{81939D18-18B9-4E43-9B7F-B6B4B7FAA9B4}"/>
    <cellStyle name="Normal 11 3 2 2 3 3 2 5" xfId="21957" xr:uid="{C9FCD3D5-C515-4533-B112-BE8FACBC9DA5}"/>
    <cellStyle name="Normal 11 3 2 2 3 3 3" xfId="8038" xr:uid="{39DC4ACD-B5DA-47FD-9835-CB17EC659A8C}"/>
    <cellStyle name="Normal 11 3 2 2 3 3 3 2" xfId="8039" xr:uid="{115CC18E-4FF0-4DB4-A835-50963AA12521}"/>
    <cellStyle name="Normal 11 3 2 2 3 3 3 2 2" xfId="49173" xr:uid="{4C81DAF2-7725-454E-B0AE-6B68DB90B1F8}"/>
    <cellStyle name="Normal 11 3 2 2 3 3 3 2 3" xfId="35523" xr:uid="{6F7EC897-C870-41B0-8521-1F4623BBC306}"/>
    <cellStyle name="Normal 11 3 2 2 3 3 3 2 4" xfId="21960" xr:uid="{BB41AA92-87FB-451D-956F-1F05DD430F95}"/>
    <cellStyle name="Normal 11 3 2 2 3 3 3 3" xfId="49172" xr:uid="{89F9A390-B141-4DEA-AF20-3713B548521B}"/>
    <cellStyle name="Normal 11 3 2 2 3 3 3 4" xfId="35522" xr:uid="{70E96BE7-DEB0-4099-B173-FD1838D65FCA}"/>
    <cellStyle name="Normal 11 3 2 2 3 3 3 5" xfId="21959" xr:uid="{C036B3F7-4CB2-4830-A407-95E6E127B5C1}"/>
    <cellStyle name="Normal 11 3 2 2 3 3 4" xfId="8040" xr:uid="{68A669B1-4A4F-4839-B457-4EC54A4947A5}"/>
    <cellStyle name="Normal 11 3 2 2 3 3 4 2" xfId="49174" xr:uid="{43481A62-2183-45D0-AA12-8489616A476C}"/>
    <cellStyle name="Normal 11 3 2 2 3 3 4 3" xfId="35524" xr:uid="{A5727B51-C862-43D3-B5AF-094C3A831DA9}"/>
    <cellStyle name="Normal 11 3 2 2 3 3 4 4" xfId="21961" xr:uid="{AE0D2596-BEAB-474F-A3E8-F3D201EB5A5E}"/>
    <cellStyle name="Normal 11 3 2 2 3 3 5" xfId="49169" xr:uid="{E7DA834C-BB5C-49DD-8F4A-7F437DE9F0B1}"/>
    <cellStyle name="Normal 11 3 2 2 3 3 6" xfId="35519" xr:uid="{2128D844-C2A1-4567-858E-CC6A312B51A1}"/>
    <cellStyle name="Normal 11 3 2 2 3 3 7" xfId="21956" xr:uid="{D69C64A8-D59D-4C52-8717-84A8832ADA91}"/>
    <cellStyle name="Normal 11 3 2 2 3 4" xfId="8041" xr:uid="{7BDB82C7-A4EE-4AAC-9C73-FA0F3C8EBA0F}"/>
    <cellStyle name="Normal 11 3 2 2 3 4 2" xfId="8042" xr:uid="{B4E24CFC-D91D-4A49-9FD9-C9517A305239}"/>
    <cellStyle name="Normal 11 3 2 2 3 4 2 2" xfId="8043" xr:uid="{744E2BC3-4A3E-4330-B74B-DB890F0D97B0}"/>
    <cellStyle name="Normal 11 3 2 2 3 4 2 2 2" xfId="49177" xr:uid="{A965E158-D83C-4183-AA41-D62DC8AB8E77}"/>
    <cellStyle name="Normal 11 3 2 2 3 4 2 2 3" xfId="35527" xr:uid="{09826DB2-039D-46FC-8BAD-6DEFD901914A}"/>
    <cellStyle name="Normal 11 3 2 2 3 4 2 2 4" xfId="21964" xr:uid="{2CA84974-3DA1-42ED-BDBB-702DFAEA9660}"/>
    <cellStyle name="Normal 11 3 2 2 3 4 2 3" xfId="49176" xr:uid="{C7900C7F-B0A2-4529-AE68-6E7D8E814402}"/>
    <cellStyle name="Normal 11 3 2 2 3 4 2 4" xfId="35526" xr:uid="{0DBA5EEF-9F87-4439-A97E-92C54460ADEA}"/>
    <cellStyle name="Normal 11 3 2 2 3 4 2 5" xfId="21963" xr:uid="{D477F525-D3A7-44F2-A1CB-E99D864BED2F}"/>
    <cellStyle name="Normal 11 3 2 2 3 4 3" xfId="8044" xr:uid="{0E557CC1-AE14-41D0-A7F3-C43F6F28372F}"/>
    <cellStyle name="Normal 11 3 2 2 3 4 3 2" xfId="8045" xr:uid="{CDD60693-1F04-4E8E-B47D-900D2A3D2488}"/>
    <cellStyle name="Normal 11 3 2 2 3 4 3 2 2" xfId="49179" xr:uid="{159B6B28-8695-4787-8F9D-6DC15D286521}"/>
    <cellStyle name="Normal 11 3 2 2 3 4 3 2 3" xfId="35529" xr:uid="{8B506588-B4EE-4B8C-8B8A-A5CAB35D3319}"/>
    <cellStyle name="Normal 11 3 2 2 3 4 3 2 4" xfId="21966" xr:uid="{34CC5A71-C271-43FF-AD7E-72A5A4757D88}"/>
    <cellStyle name="Normal 11 3 2 2 3 4 3 3" xfId="49178" xr:uid="{E67935D3-1E79-4886-91CD-54F224BB38C6}"/>
    <cellStyle name="Normal 11 3 2 2 3 4 3 4" xfId="35528" xr:uid="{FF3D478B-B835-4FBB-8FCD-8BC58F540F84}"/>
    <cellStyle name="Normal 11 3 2 2 3 4 3 5" xfId="21965" xr:uid="{9A4223F2-83AA-4C63-8B8E-84B9EBA8BAA7}"/>
    <cellStyle name="Normal 11 3 2 2 3 4 4" xfId="8046" xr:uid="{64557661-73DF-4FB3-A62D-680A36543560}"/>
    <cellStyle name="Normal 11 3 2 2 3 4 4 2" xfId="49180" xr:uid="{B0607E34-D3B1-4C35-A5A5-46DB73882CE7}"/>
    <cellStyle name="Normal 11 3 2 2 3 4 4 3" xfId="35530" xr:uid="{FCBE3B0E-5382-4A5E-89C0-839123359A47}"/>
    <cellStyle name="Normal 11 3 2 2 3 4 4 4" xfId="21967" xr:uid="{620B3F6C-DC13-4611-842D-CAD55C2CBAD6}"/>
    <cellStyle name="Normal 11 3 2 2 3 4 5" xfId="49175" xr:uid="{72042CC5-FBDD-406D-B841-1FAB42E1F864}"/>
    <cellStyle name="Normal 11 3 2 2 3 4 6" xfId="35525" xr:uid="{C69274C1-510F-49F4-A2A0-09F9EC22F147}"/>
    <cellStyle name="Normal 11 3 2 2 3 4 7" xfId="21962" xr:uid="{476169A4-79D2-4245-830C-EED03D0674B2}"/>
    <cellStyle name="Normal 11 3 2 2 3 5" xfId="8047" xr:uid="{CCDDFBF8-CC72-4A5E-A13C-7D3C58700B66}"/>
    <cellStyle name="Normal 11 3 2 2 3 5 2" xfId="8048" xr:uid="{6C8AD2DD-49E8-4B4D-91CE-B798E85C1285}"/>
    <cellStyle name="Normal 11 3 2 2 3 5 2 2" xfId="8049" xr:uid="{80ABBFB6-96C5-476C-BBA6-3BA9E3B97F97}"/>
    <cellStyle name="Normal 11 3 2 2 3 5 2 2 2" xfId="49183" xr:uid="{582D9B04-360C-4184-83C4-08ED4F064125}"/>
    <cellStyle name="Normal 11 3 2 2 3 5 2 2 3" xfId="35533" xr:uid="{DDE69527-388F-497D-BC5B-BF73FA854A9C}"/>
    <cellStyle name="Normal 11 3 2 2 3 5 2 2 4" xfId="21970" xr:uid="{5EF3C14A-17EE-49EF-B003-2D3ABC57B6EE}"/>
    <cellStyle name="Normal 11 3 2 2 3 5 2 3" xfId="49182" xr:uid="{357DBB26-24CF-4678-B06F-E694F03D9356}"/>
    <cellStyle name="Normal 11 3 2 2 3 5 2 4" xfId="35532" xr:uid="{BBC495BC-D7EA-4273-9F76-EF9CC375ED16}"/>
    <cellStyle name="Normal 11 3 2 2 3 5 2 5" xfId="21969" xr:uid="{2EEC7036-7AC5-42F5-850A-BCD4D8B977D7}"/>
    <cellStyle name="Normal 11 3 2 2 3 5 3" xfId="8050" xr:uid="{356FAF88-A277-46DB-AA41-5CAC51C37000}"/>
    <cellStyle name="Normal 11 3 2 2 3 5 3 2" xfId="8051" xr:uid="{6BDA2620-B771-4D11-8D77-CF8DC9B81707}"/>
    <cellStyle name="Normal 11 3 2 2 3 5 3 2 2" xfId="49185" xr:uid="{C0B63916-8451-4D2A-9B5C-A180B006FDDD}"/>
    <cellStyle name="Normal 11 3 2 2 3 5 3 2 3" xfId="35535" xr:uid="{85477A18-35E6-44D4-B5ED-50F8304E559D}"/>
    <cellStyle name="Normal 11 3 2 2 3 5 3 2 4" xfId="21972" xr:uid="{A3EC9530-1B28-4B08-B76A-24CDACE52022}"/>
    <cellStyle name="Normal 11 3 2 2 3 5 3 3" xfId="49184" xr:uid="{DE5AB0E8-9640-467B-AB75-F20C2F9F191E}"/>
    <cellStyle name="Normal 11 3 2 2 3 5 3 4" xfId="35534" xr:uid="{4F1DE614-2D81-4951-8F00-E3291471EFFE}"/>
    <cellStyle name="Normal 11 3 2 2 3 5 3 5" xfId="21971" xr:uid="{E8A53C52-B721-4FB2-8FF7-53A3622ACAA0}"/>
    <cellStyle name="Normal 11 3 2 2 3 5 4" xfId="8052" xr:uid="{A388CE2B-2E24-4D27-B68A-0BE9D4E627AB}"/>
    <cellStyle name="Normal 11 3 2 2 3 5 4 2" xfId="49186" xr:uid="{FDFD90CA-61FE-40A6-B2E3-E50A67C7D0CB}"/>
    <cellStyle name="Normal 11 3 2 2 3 5 4 3" xfId="35536" xr:uid="{49F080CE-4D3D-4DD6-B905-2A355C79B5CD}"/>
    <cellStyle name="Normal 11 3 2 2 3 5 4 4" xfId="21973" xr:uid="{ED115E46-8C40-41A1-A95B-004B4DAF6F05}"/>
    <cellStyle name="Normal 11 3 2 2 3 5 5" xfId="49181" xr:uid="{7E088E9D-34B3-4162-B33F-D821EA95FBF3}"/>
    <cellStyle name="Normal 11 3 2 2 3 5 6" xfId="35531" xr:uid="{67B56B32-D748-4768-B27F-BBA904345E95}"/>
    <cellStyle name="Normal 11 3 2 2 3 5 7" xfId="21968" xr:uid="{9C10D639-4A16-4587-80A4-EE1FEB0441C2}"/>
    <cellStyle name="Normal 11 3 2 2 3 6" xfId="8053" xr:uid="{BFEB1D74-B4B0-44A4-863F-3C67F0DE063B}"/>
    <cellStyle name="Normal 11 3 2 2 3 6 2" xfId="8054" xr:uid="{679BC7CB-B52D-4650-A410-9706B689631F}"/>
    <cellStyle name="Normal 11 3 2 2 3 6 2 2" xfId="49188" xr:uid="{2179FDE0-8DAC-4E34-B1F0-683E67CAE565}"/>
    <cellStyle name="Normal 11 3 2 2 3 6 2 3" xfId="35538" xr:uid="{48A8E941-9E98-4C75-9486-995D09700D44}"/>
    <cellStyle name="Normal 11 3 2 2 3 6 2 4" xfId="21975" xr:uid="{206FCDED-1389-470A-8447-DFAD0954C6CB}"/>
    <cellStyle name="Normal 11 3 2 2 3 6 3" xfId="49187" xr:uid="{FB822BCC-1541-40E8-889D-5293001E924D}"/>
    <cellStyle name="Normal 11 3 2 2 3 6 4" xfId="35537" xr:uid="{328E46A6-8B0B-4A29-BFAA-D036E1CF6C5D}"/>
    <cellStyle name="Normal 11 3 2 2 3 6 5" xfId="21974" xr:uid="{DAFA01E1-DAC0-4FB7-9C52-A9CD6DD910F3}"/>
    <cellStyle name="Normal 11 3 2 2 3 7" xfId="8055" xr:uid="{A699587C-EDE1-4633-9AD2-5C4332A50337}"/>
    <cellStyle name="Normal 11 3 2 2 3 7 2" xfId="8056" xr:uid="{271523A7-CFA2-4355-ABCF-EA9E325A35D8}"/>
    <cellStyle name="Normal 11 3 2 2 3 7 2 2" xfId="49190" xr:uid="{1DDC20A6-48F3-4ECA-B8B0-722B323B23A0}"/>
    <cellStyle name="Normal 11 3 2 2 3 7 2 3" xfId="35540" xr:uid="{68AD0658-E81C-47C9-876D-6C0B3060A35D}"/>
    <cellStyle name="Normal 11 3 2 2 3 7 2 4" xfId="21977" xr:uid="{07B7FBC7-7519-4CD0-9791-36CCE15D2A5C}"/>
    <cellStyle name="Normal 11 3 2 2 3 7 3" xfId="49189" xr:uid="{11F2FB13-7FCA-4CDE-B3A9-E51694526D87}"/>
    <cellStyle name="Normal 11 3 2 2 3 7 4" xfId="35539" xr:uid="{EF43D7FA-7EA5-4A44-91C2-889523C1117A}"/>
    <cellStyle name="Normal 11 3 2 2 3 7 5" xfId="21976" xr:uid="{85687F1D-1BD4-4982-954A-55AE586A925D}"/>
    <cellStyle name="Normal 11 3 2 2 3 8" xfId="8057" xr:uid="{298FA502-97DF-4D32-8E8D-BD406496CBE8}"/>
    <cellStyle name="Normal 11 3 2 2 3 8 2" xfId="49191" xr:uid="{E606E523-143D-42D2-9660-95ED55A7AE89}"/>
    <cellStyle name="Normal 11 3 2 2 3 8 3" xfId="35541" xr:uid="{A3BF4B0E-A348-42C7-8BDC-811E853486DD}"/>
    <cellStyle name="Normal 11 3 2 2 3 8 4" xfId="21978" xr:uid="{FDF617EC-0D1E-4216-837A-A852564D1D26}"/>
    <cellStyle name="Normal 11 3 2 2 3 9" xfId="49156" xr:uid="{3F07EE71-B53E-4676-A70A-E256245819F9}"/>
    <cellStyle name="Normal 11 3 2 2 4" xfId="8058" xr:uid="{86584890-52D5-424F-BED9-BE91CC70257C}"/>
    <cellStyle name="Normal 11 3 2 2 4 10" xfId="35542" xr:uid="{85640012-AC7A-4456-B958-C12B2A514AF5}"/>
    <cellStyle name="Normal 11 3 2 2 4 11" xfId="21979" xr:uid="{308A8681-1769-4F9C-B4FE-06B544FFF6E8}"/>
    <cellStyle name="Normal 11 3 2 2 4 2" xfId="8059" xr:uid="{236B74EF-C8DD-4EDA-9840-680257BEFD3E}"/>
    <cellStyle name="Normal 11 3 2 2 4 2 2" xfId="8060" xr:uid="{186108C9-EBBA-4AB3-B723-A658C83A0E37}"/>
    <cellStyle name="Normal 11 3 2 2 4 2 2 2" xfId="8061" xr:uid="{26708456-BEDE-407A-9784-1008F480B8C4}"/>
    <cellStyle name="Normal 11 3 2 2 4 2 2 2 2" xfId="8062" xr:uid="{6D4CBDE2-B106-4BD8-8CD6-7F2C5793BE16}"/>
    <cellStyle name="Normal 11 3 2 2 4 2 2 2 2 2" xfId="49196" xr:uid="{9C45BEF5-850C-4983-A9B9-836992383153}"/>
    <cellStyle name="Normal 11 3 2 2 4 2 2 2 2 3" xfId="35546" xr:uid="{651C2A33-9C3E-4D6C-99ED-77BFE32CD26F}"/>
    <cellStyle name="Normal 11 3 2 2 4 2 2 2 2 4" xfId="21983" xr:uid="{AFF3AE97-BAE4-46E9-97F2-B5DA6F931664}"/>
    <cellStyle name="Normal 11 3 2 2 4 2 2 2 3" xfId="49195" xr:uid="{C8F1EF4C-19E3-462A-8D6A-31DD46F2BAF9}"/>
    <cellStyle name="Normal 11 3 2 2 4 2 2 2 4" xfId="35545" xr:uid="{F7AD0564-BB7A-4E45-AAC8-21B9E5933FC1}"/>
    <cellStyle name="Normal 11 3 2 2 4 2 2 2 5" xfId="21982" xr:uid="{4E92A7FD-B3C2-4F09-ACD2-90F49D1E36F5}"/>
    <cellStyle name="Normal 11 3 2 2 4 2 2 3" xfId="8063" xr:uid="{8B72782E-39C2-4426-9944-11EE85CDE93B}"/>
    <cellStyle name="Normal 11 3 2 2 4 2 2 3 2" xfId="8064" xr:uid="{7A8FED39-1BE7-4EDB-A8F9-9D4F98D9AC12}"/>
    <cellStyle name="Normal 11 3 2 2 4 2 2 3 2 2" xfId="49198" xr:uid="{B21E7A8D-300D-4333-8D1A-F2CEFB3E839A}"/>
    <cellStyle name="Normal 11 3 2 2 4 2 2 3 2 3" xfId="35548" xr:uid="{1F15D224-5054-4CB4-9F23-5A01DA9ED397}"/>
    <cellStyle name="Normal 11 3 2 2 4 2 2 3 2 4" xfId="21985" xr:uid="{83AA4D3A-6772-4C9B-8255-5DAAB14026C2}"/>
    <cellStyle name="Normal 11 3 2 2 4 2 2 3 3" xfId="49197" xr:uid="{D7B3D3A3-6599-4D81-A758-3EC47C114896}"/>
    <cellStyle name="Normal 11 3 2 2 4 2 2 3 4" xfId="35547" xr:uid="{0EEF05A2-4298-4259-91AF-26153723187D}"/>
    <cellStyle name="Normal 11 3 2 2 4 2 2 3 5" xfId="21984" xr:uid="{8AF9D168-4BD7-4CBA-82C9-59E328E1B5FB}"/>
    <cellStyle name="Normal 11 3 2 2 4 2 2 4" xfId="8065" xr:uid="{C1EE4441-F295-49EC-BE8D-23112B17A31C}"/>
    <cellStyle name="Normal 11 3 2 2 4 2 2 4 2" xfId="49199" xr:uid="{3D8F7841-F98C-4A56-BB9E-37D9B263ED4F}"/>
    <cellStyle name="Normal 11 3 2 2 4 2 2 4 3" xfId="35549" xr:uid="{2A6F0BF9-25C3-49C5-96C6-A7461C4F0630}"/>
    <cellStyle name="Normal 11 3 2 2 4 2 2 4 4" xfId="21986" xr:uid="{B445266C-5687-4861-AFD1-6410778F6B6C}"/>
    <cellStyle name="Normal 11 3 2 2 4 2 2 5" xfId="49194" xr:uid="{3CD03BEA-2E2E-45A5-A0BB-E54DD5C25AF1}"/>
    <cellStyle name="Normal 11 3 2 2 4 2 2 6" xfId="35544" xr:uid="{47A80FE8-C367-42BF-B942-8E29CC7019AB}"/>
    <cellStyle name="Normal 11 3 2 2 4 2 2 7" xfId="21981" xr:uid="{C7E3D4EE-8316-4D04-ADC0-E9B841359E81}"/>
    <cellStyle name="Normal 11 3 2 2 4 2 3" xfId="8066" xr:uid="{8D63576E-0595-46D0-98A6-A341C7D4A9A6}"/>
    <cellStyle name="Normal 11 3 2 2 4 2 3 2" xfId="8067" xr:uid="{BB4CFEE2-837C-4481-AE3B-75056E9B1271}"/>
    <cellStyle name="Normal 11 3 2 2 4 2 3 2 2" xfId="49201" xr:uid="{7D48268A-5744-4704-BB44-3A27F907CB43}"/>
    <cellStyle name="Normal 11 3 2 2 4 2 3 2 3" xfId="35551" xr:uid="{C8D48153-4B99-497D-821C-5F5AE0D2B12A}"/>
    <cellStyle name="Normal 11 3 2 2 4 2 3 2 4" xfId="21988" xr:uid="{EC32FF85-AC0A-495D-8E50-0AC2456CD619}"/>
    <cellStyle name="Normal 11 3 2 2 4 2 3 3" xfId="49200" xr:uid="{A1FB38E8-F00E-4AA2-A0D1-95F4811F900C}"/>
    <cellStyle name="Normal 11 3 2 2 4 2 3 4" xfId="35550" xr:uid="{54BFC4C4-6024-40AA-B322-234440BEEB51}"/>
    <cellStyle name="Normal 11 3 2 2 4 2 3 5" xfId="21987" xr:uid="{1137E555-3678-4A5E-86BA-646489CE7FDD}"/>
    <cellStyle name="Normal 11 3 2 2 4 2 4" xfId="8068" xr:uid="{BF220BB4-0646-481B-9D68-C94D16BB3152}"/>
    <cellStyle name="Normal 11 3 2 2 4 2 4 2" xfId="8069" xr:uid="{B40BD5AD-F6C4-462A-89E6-AA4F17319AB4}"/>
    <cellStyle name="Normal 11 3 2 2 4 2 4 2 2" xfId="49203" xr:uid="{4D31B9A0-21D7-452B-9C02-9481BD1FA335}"/>
    <cellStyle name="Normal 11 3 2 2 4 2 4 2 3" xfId="35553" xr:uid="{2CCF623E-4131-4B9A-9CD8-7B109E268012}"/>
    <cellStyle name="Normal 11 3 2 2 4 2 4 2 4" xfId="21990" xr:uid="{34F886A5-8A37-42CC-AF42-90B25F31ECAE}"/>
    <cellStyle name="Normal 11 3 2 2 4 2 4 3" xfId="49202" xr:uid="{E5C4EA87-B929-490A-9972-3454178EAA46}"/>
    <cellStyle name="Normal 11 3 2 2 4 2 4 4" xfId="35552" xr:uid="{D75592DE-3913-45ED-9BD3-B00742A7EB5E}"/>
    <cellStyle name="Normal 11 3 2 2 4 2 4 5" xfId="21989" xr:uid="{8CF12E3C-D436-4327-AA2C-73FFFB880E88}"/>
    <cellStyle name="Normal 11 3 2 2 4 2 5" xfId="8070" xr:uid="{7E151404-629B-48C1-893B-8B055155A993}"/>
    <cellStyle name="Normal 11 3 2 2 4 2 5 2" xfId="49204" xr:uid="{52B90E34-641E-42FE-B4AE-6869EEDFD2E3}"/>
    <cellStyle name="Normal 11 3 2 2 4 2 5 3" xfId="35554" xr:uid="{9BDB5729-4482-4944-BC26-4699BD1F27A8}"/>
    <cellStyle name="Normal 11 3 2 2 4 2 5 4" xfId="21991" xr:uid="{6935DEE8-12EC-4F19-89F1-742BBC458978}"/>
    <cellStyle name="Normal 11 3 2 2 4 2 6" xfId="49193" xr:uid="{0BC2C4F9-56D6-4C9A-BB00-B69DC254D64E}"/>
    <cellStyle name="Normal 11 3 2 2 4 2 7" xfId="35543" xr:uid="{FB0598E7-FE8C-440F-9A88-D32B1E588D2F}"/>
    <cellStyle name="Normal 11 3 2 2 4 2 8" xfId="21980" xr:uid="{ABE3360F-2F30-417B-A0BC-E716E96E5D59}"/>
    <cellStyle name="Normal 11 3 2 2 4 3" xfId="8071" xr:uid="{E9E84F05-C61E-46EE-9DA9-DC42C1D3757B}"/>
    <cellStyle name="Normal 11 3 2 2 4 3 2" xfId="8072" xr:uid="{66DF3ADA-8DB4-4FF0-82B2-E420887B181F}"/>
    <cellStyle name="Normal 11 3 2 2 4 3 2 2" xfId="8073" xr:uid="{092BE087-4A47-4F31-B62C-D07F807019E2}"/>
    <cellStyle name="Normal 11 3 2 2 4 3 2 2 2" xfId="49207" xr:uid="{10E4E3C2-8F83-4CC7-A412-B5FFC1E9BC7B}"/>
    <cellStyle name="Normal 11 3 2 2 4 3 2 2 3" xfId="35557" xr:uid="{3178134A-4BC8-4E2C-8A89-2B1B82ED86EC}"/>
    <cellStyle name="Normal 11 3 2 2 4 3 2 2 4" xfId="21994" xr:uid="{F0ACBF8B-CBBD-4E8D-81D5-0FA9BA591ACC}"/>
    <cellStyle name="Normal 11 3 2 2 4 3 2 3" xfId="49206" xr:uid="{04E9E668-2B79-4D5E-A2C8-8F2473FF3A0B}"/>
    <cellStyle name="Normal 11 3 2 2 4 3 2 4" xfId="35556" xr:uid="{83B2E2B7-ADF7-42D9-8BCC-EEDC2E57A4D1}"/>
    <cellStyle name="Normal 11 3 2 2 4 3 2 5" xfId="21993" xr:uid="{4A0DADB0-B3D9-49D1-B45A-8315B3A91835}"/>
    <cellStyle name="Normal 11 3 2 2 4 3 3" xfId="8074" xr:uid="{4C980E38-6F2A-43CA-B8F3-1D7FA0259E19}"/>
    <cellStyle name="Normal 11 3 2 2 4 3 3 2" xfId="8075" xr:uid="{F6D6D475-5F76-462B-80F9-EC9726204A4F}"/>
    <cellStyle name="Normal 11 3 2 2 4 3 3 2 2" xfId="49209" xr:uid="{3F918162-C322-440F-AE05-C434BB2FD99D}"/>
    <cellStyle name="Normal 11 3 2 2 4 3 3 2 3" xfId="35559" xr:uid="{77B9153B-B993-4AA2-AC3F-A0816B168AC8}"/>
    <cellStyle name="Normal 11 3 2 2 4 3 3 2 4" xfId="21996" xr:uid="{487464F3-7317-476A-A16C-B0B4C33B0BE7}"/>
    <cellStyle name="Normal 11 3 2 2 4 3 3 3" xfId="49208" xr:uid="{0C6CBED7-B72B-488E-9E09-1FC17EB54566}"/>
    <cellStyle name="Normal 11 3 2 2 4 3 3 4" xfId="35558" xr:uid="{9DDB48AB-0FE2-416E-995D-833C4AF92601}"/>
    <cellStyle name="Normal 11 3 2 2 4 3 3 5" xfId="21995" xr:uid="{16292B3E-168F-4E3C-9AB9-2A1B912A3BAE}"/>
    <cellStyle name="Normal 11 3 2 2 4 3 4" xfId="8076" xr:uid="{A871ECB3-D855-4214-ABD8-0C70EDECCE52}"/>
    <cellStyle name="Normal 11 3 2 2 4 3 4 2" xfId="49210" xr:uid="{36EA7743-8147-46E8-9BB7-6426E027E961}"/>
    <cellStyle name="Normal 11 3 2 2 4 3 4 3" xfId="35560" xr:uid="{7506A177-551E-4229-B943-20D81EF99948}"/>
    <cellStyle name="Normal 11 3 2 2 4 3 4 4" xfId="21997" xr:uid="{D6A5D15F-5BB4-407E-8250-03D6E1D79507}"/>
    <cellStyle name="Normal 11 3 2 2 4 3 5" xfId="49205" xr:uid="{7D6B63C9-935C-4EBA-88CA-AA3605D05A3E}"/>
    <cellStyle name="Normal 11 3 2 2 4 3 6" xfId="35555" xr:uid="{6A6121C9-4059-4247-81F4-46290A833B07}"/>
    <cellStyle name="Normal 11 3 2 2 4 3 7" xfId="21992" xr:uid="{EBB8CB4E-740B-45B7-AE2B-2918DE0CEFAC}"/>
    <cellStyle name="Normal 11 3 2 2 4 4" xfId="8077" xr:uid="{941E57DD-2E43-47FE-9FD6-8AA1B9600B81}"/>
    <cellStyle name="Normal 11 3 2 2 4 4 2" xfId="8078" xr:uid="{8389CDAD-9197-422B-8EB9-08A50E1CCBA5}"/>
    <cellStyle name="Normal 11 3 2 2 4 4 2 2" xfId="8079" xr:uid="{AD5C9906-DD38-47AC-8BDA-5EB53611B102}"/>
    <cellStyle name="Normal 11 3 2 2 4 4 2 2 2" xfId="49213" xr:uid="{34012B84-854B-4648-A5ED-5B53D67AEB3E}"/>
    <cellStyle name="Normal 11 3 2 2 4 4 2 2 3" xfId="35563" xr:uid="{5F7E3753-A160-4CE7-833F-ABCD96579A82}"/>
    <cellStyle name="Normal 11 3 2 2 4 4 2 2 4" xfId="22000" xr:uid="{BCC830FD-6E8B-427C-9183-A03F76B1BBF1}"/>
    <cellStyle name="Normal 11 3 2 2 4 4 2 3" xfId="49212" xr:uid="{5862EAB4-1212-473E-8E12-FD15117A90D1}"/>
    <cellStyle name="Normal 11 3 2 2 4 4 2 4" xfId="35562" xr:uid="{6C8EE84E-9778-4F5F-88CD-69C95E6791D2}"/>
    <cellStyle name="Normal 11 3 2 2 4 4 2 5" xfId="21999" xr:uid="{8ED43E45-86CB-47DF-8AD0-BCEAFDDA4DEC}"/>
    <cellStyle name="Normal 11 3 2 2 4 4 3" xfId="8080" xr:uid="{3C558FEC-4A76-4586-A183-2222AC583DC3}"/>
    <cellStyle name="Normal 11 3 2 2 4 4 3 2" xfId="8081" xr:uid="{882E002E-0214-47A3-A5C6-922F035C711F}"/>
    <cellStyle name="Normal 11 3 2 2 4 4 3 2 2" xfId="49215" xr:uid="{866CFEDD-4998-453D-B219-1B13E8B576D4}"/>
    <cellStyle name="Normal 11 3 2 2 4 4 3 2 3" xfId="35565" xr:uid="{BB47ADE7-5453-450B-988C-EF2383A6A86E}"/>
    <cellStyle name="Normal 11 3 2 2 4 4 3 2 4" xfId="22002" xr:uid="{EAE7A4A7-4918-4255-9E6F-4B569799E708}"/>
    <cellStyle name="Normal 11 3 2 2 4 4 3 3" xfId="49214" xr:uid="{ADCEB304-41DD-46B4-AEC9-80D32EEA0314}"/>
    <cellStyle name="Normal 11 3 2 2 4 4 3 4" xfId="35564" xr:uid="{7184A0F6-6464-44FB-A2CA-7861CF07540A}"/>
    <cellStyle name="Normal 11 3 2 2 4 4 3 5" xfId="22001" xr:uid="{CAC6B50F-F2DF-4772-BD67-E0BA67C99E34}"/>
    <cellStyle name="Normal 11 3 2 2 4 4 4" xfId="8082" xr:uid="{4E7AABAA-E5A6-4C64-A29B-BDA9F08C8071}"/>
    <cellStyle name="Normal 11 3 2 2 4 4 4 2" xfId="49216" xr:uid="{373A9D5F-E89E-46D8-B69C-31A247222214}"/>
    <cellStyle name="Normal 11 3 2 2 4 4 4 3" xfId="35566" xr:uid="{8B684F65-3809-4335-B5B8-1B5CD72D07AF}"/>
    <cellStyle name="Normal 11 3 2 2 4 4 4 4" xfId="22003" xr:uid="{22B9C821-40AC-45A8-8EE4-5E0CF80949BB}"/>
    <cellStyle name="Normal 11 3 2 2 4 4 5" xfId="49211" xr:uid="{A4D4AD9A-94D3-41DE-91C7-4004E6DB42D8}"/>
    <cellStyle name="Normal 11 3 2 2 4 4 6" xfId="35561" xr:uid="{D60C92FB-7C47-4F90-A7B1-39C67216DEF8}"/>
    <cellStyle name="Normal 11 3 2 2 4 4 7" xfId="21998" xr:uid="{077B5A10-175D-4622-B8B9-37EF65688A94}"/>
    <cellStyle name="Normal 11 3 2 2 4 5" xfId="8083" xr:uid="{B98B0948-C431-4732-A76A-6C28A0740A37}"/>
    <cellStyle name="Normal 11 3 2 2 4 5 2" xfId="8084" xr:uid="{6E9DF22E-9427-47AE-B294-52502B971C46}"/>
    <cellStyle name="Normal 11 3 2 2 4 5 2 2" xfId="8085" xr:uid="{0908CE96-9FFB-4CD4-94AC-EB3BC3A606AB}"/>
    <cellStyle name="Normal 11 3 2 2 4 5 2 2 2" xfId="49219" xr:uid="{7ACD735A-CB6A-4D8D-A706-6FEC7063198D}"/>
    <cellStyle name="Normal 11 3 2 2 4 5 2 2 3" xfId="35569" xr:uid="{FA9B3752-9632-4704-A931-F601D4AF5DF2}"/>
    <cellStyle name="Normal 11 3 2 2 4 5 2 2 4" xfId="22006" xr:uid="{1AC16DCF-6294-4BCB-B1B5-3024DB82F1C0}"/>
    <cellStyle name="Normal 11 3 2 2 4 5 2 3" xfId="49218" xr:uid="{DEB36475-37E8-481B-9FE1-958C38296436}"/>
    <cellStyle name="Normal 11 3 2 2 4 5 2 4" xfId="35568" xr:uid="{491A8707-4BED-4D59-B10B-60ABFF1EB020}"/>
    <cellStyle name="Normal 11 3 2 2 4 5 2 5" xfId="22005" xr:uid="{BFA7E0FF-1290-436F-A5EA-F878E827FA12}"/>
    <cellStyle name="Normal 11 3 2 2 4 5 3" xfId="8086" xr:uid="{6FEA34A4-9F1E-4D32-9F3F-6EE779E1B167}"/>
    <cellStyle name="Normal 11 3 2 2 4 5 3 2" xfId="8087" xr:uid="{50D9EB1E-2851-4E6D-B147-F87893E55DE4}"/>
    <cellStyle name="Normal 11 3 2 2 4 5 3 2 2" xfId="49221" xr:uid="{9BB2AEB3-08A4-4E56-9F18-F8BA44FA5803}"/>
    <cellStyle name="Normal 11 3 2 2 4 5 3 2 3" xfId="35571" xr:uid="{F8F42433-2404-4CDA-A870-93ACAB560B4B}"/>
    <cellStyle name="Normal 11 3 2 2 4 5 3 2 4" xfId="22008" xr:uid="{F4AE1A83-C048-4214-A540-3F602D5B50F8}"/>
    <cellStyle name="Normal 11 3 2 2 4 5 3 3" xfId="49220" xr:uid="{92D2C576-EECF-4D3B-8F72-8FE59B7F462A}"/>
    <cellStyle name="Normal 11 3 2 2 4 5 3 4" xfId="35570" xr:uid="{B5C266CA-097A-453E-85AE-CD3518F3458C}"/>
    <cellStyle name="Normal 11 3 2 2 4 5 3 5" xfId="22007" xr:uid="{590AD281-D19A-4DEF-9EC4-E7045F92B8E3}"/>
    <cellStyle name="Normal 11 3 2 2 4 5 4" xfId="8088" xr:uid="{218B10A5-CA60-42AD-A751-6CBD0CD892F2}"/>
    <cellStyle name="Normal 11 3 2 2 4 5 4 2" xfId="49222" xr:uid="{81779979-C2FD-458D-8D85-F30817036ED1}"/>
    <cellStyle name="Normal 11 3 2 2 4 5 4 3" xfId="35572" xr:uid="{B51EB985-35B2-47BA-B2A7-3136E4B8D992}"/>
    <cellStyle name="Normal 11 3 2 2 4 5 4 4" xfId="22009" xr:uid="{9B119558-6F92-4575-9727-FE7E1CC67B8C}"/>
    <cellStyle name="Normal 11 3 2 2 4 5 5" xfId="49217" xr:uid="{C8C8763C-98B0-443F-A2F1-C012926A559B}"/>
    <cellStyle name="Normal 11 3 2 2 4 5 6" xfId="35567" xr:uid="{3A9CF9B4-F62B-48B6-8C7C-C1C2CF3F4DC6}"/>
    <cellStyle name="Normal 11 3 2 2 4 5 7" xfId="22004" xr:uid="{E387A1A2-FEDA-41C9-AC55-965E3372B9E8}"/>
    <cellStyle name="Normal 11 3 2 2 4 6" xfId="8089" xr:uid="{650241ED-56F9-4FAD-9DDD-665A2FB2616C}"/>
    <cellStyle name="Normal 11 3 2 2 4 6 2" xfId="8090" xr:uid="{1F5AB35A-0D51-478E-8FDE-0DBCC2B57F5D}"/>
    <cellStyle name="Normal 11 3 2 2 4 6 2 2" xfId="49224" xr:uid="{0BA1EBA7-90F0-4BC0-9554-DA3CB446607E}"/>
    <cellStyle name="Normal 11 3 2 2 4 6 2 3" xfId="35574" xr:uid="{EB744139-B98B-4884-9535-DE8766C7F569}"/>
    <cellStyle name="Normal 11 3 2 2 4 6 2 4" xfId="22011" xr:uid="{F1DBD4A2-E55F-44DC-ACA1-0D469375C079}"/>
    <cellStyle name="Normal 11 3 2 2 4 6 3" xfId="49223" xr:uid="{951CF4E4-BA05-4415-84B3-A96D12975AFD}"/>
    <cellStyle name="Normal 11 3 2 2 4 6 4" xfId="35573" xr:uid="{F5D334EB-4AF5-423D-A6E1-F512D9F0EEE9}"/>
    <cellStyle name="Normal 11 3 2 2 4 6 5" xfId="22010" xr:uid="{C9189692-0C4F-408E-9586-6ED03AF65093}"/>
    <cellStyle name="Normal 11 3 2 2 4 7" xfId="8091" xr:uid="{416BAF48-EDA8-47C4-B6DD-7B56C716F2F0}"/>
    <cellStyle name="Normal 11 3 2 2 4 7 2" xfId="8092" xr:uid="{B1695D85-A24E-4981-8B88-4DCDF641F000}"/>
    <cellStyle name="Normal 11 3 2 2 4 7 2 2" xfId="49226" xr:uid="{25D36E9B-E982-44B1-8E27-ADF85200EE53}"/>
    <cellStyle name="Normal 11 3 2 2 4 7 2 3" xfId="35576" xr:uid="{AC1031D8-085E-4AC8-BEB9-DF28CC92F5A8}"/>
    <cellStyle name="Normal 11 3 2 2 4 7 2 4" xfId="22013" xr:uid="{6F85C489-19A2-4CEE-A183-625818EF53A3}"/>
    <cellStyle name="Normal 11 3 2 2 4 7 3" xfId="49225" xr:uid="{A42D7AC0-BEEE-4A55-98AE-AB9880B7C834}"/>
    <cellStyle name="Normal 11 3 2 2 4 7 4" xfId="35575" xr:uid="{12E4182D-01EF-4E1B-95D6-31246CA9A3A6}"/>
    <cellStyle name="Normal 11 3 2 2 4 7 5" xfId="22012" xr:uid="{BD3A0E66-07A2-48C8-A0C2-88564B7D9883}"/>
    <cellStyle name="Normal 11 3 2 2 4 8" xfId="8093" xr:uid="{4ACBF1F0-D5E0-4F0C-B58B-1FF13AD60AB6}"/>
    <cellStyle name="Normal 11 3 2 2 4 8 2" xfId="49227" xr:uid="{6F2E7A12-2584-4912-8F77-B026E2FEEC42}"/>
    <cellStyle name="Normal 11 3 2 2 4 8 3" xfId="35577" xr:uid="{C81463F4-7959-488C-9F9F-9D3E1A235C9F}"/>
    <cellStyle name="Normal 11 3 2 2 4 8 4" xfId="22014" xr:uid="{957DCAAF-2E38-4498-8746-254A7E7BB0C2}"/>
    <cellStyle name="Normal 11 3 2 2 4 9" xfId="49192" xr:uid="{CBB0AD39-D54D-4C34-B171-017F7D87AD40}"/>
    <cellStyle name="Normal 11 3 2 2 5" xfId="8094" xr:uid="{AC9B7569-536B-4E55-910B-316680200FDE}"/>
    <cellStyle name="Normal 11 3 2 2 5 10" xfId="35578" xr:uid="{B6D52447-6C2E-41CF-AEBD-566C6E0CD2C1}"/>
    <cellStyle name="Normal 11 3 2 2 5 11" xfId="22015" xr:uid="{00C095BC-6A8D-4964-8E75-127C8D5E56F7}"/>
    <cellStyle name="Normal 11 3 2 2 5 2" xfId="8095" xr:uid="{B1126BCE-4347-42A5-96E3-2AA025117E55}"/>
    <cellStyle name="Normal 11 3 2 2 5 2 2" xfId="8096" xr:uid="{C765C3D0-FE13-42C0-AB17-6DD8F2ED089E}"/>
    <cellStyle name="Normal 11 3 2 2 5 2 2 2" xfId="8097" xr:uid="{E75B4D98-8043-4E12-A4DC-4E7280EBD8CE}"/>
    <cellStyle name="Normal 11 3 2 2 5 2 2 2 2" xfId="8098" xr:uid="{3473F33E-A4A3-4370-BACB-586E6805DCA2}"/>
    <cellStyle name="Normal 11 3 2 2 5 2 2 2 2 2" xfId="49232" xr:uid="{B8C2C307-D367-422C-ADB3-4812D223CF02}"/>
    <cellStyle name="Normal 11 3 2 2 5 2 2 2 2 3" xfId="35582" xr:uid="{8290FF82-E548-4AE6-8793-C72E3B3C6049}"/>
    <cellStyle name="Normal 11 3 2 2 5 2 2 2 2 4" xfId="22019" xr:uid="{D663886D-DB63-4307-AF5E-9B3AAF82B9E0}"/>
    <cellStyle name="Normal 11 3 2 2 5 2 2 2 3" xfId="49231" xr:uid="{2169B2C7-B15B-4FA0-BD95-56671A408832}"/>
    <cellStyle name="Normal 11 3 2 2 5 2 2 2 4" xfId="35581" xr:uid="{634BB300-3617-4150-A046-C5AFC7119861}"/>
    <cellStyle name="Normal 11 3 2 2 5 2 2 2 5" xfId="22018" xr:uid="{8A37062F-5EA2-4339-84CE-4FDC5D6C7BD3}"/>
    <cellStyle name="Normal 11 3 2 2 5 2 2 3" xfId="8099" xr:uid="{18166C98-64E7-4C36-8C6A-BEECDE56222E}"/>
    <cellStyle name="Normal 11 3 2 2 5 2 2 3 2" xfId="8100" xr:uid="{89670BF0-B9B0-4F5F-936C-7892C8249FDB}"/>
    <cellStyle name="Normal 11 3 2 2 5 2 2 3 2 2" xfId="49234" xr:uid="{E762A108-D3B3-42F0-B680-9447B74C70B0}"/>
    <cellStyle name="Normal 11 3 2 2 5 2 2 3 2 3" xfId="35584" xr:uid="{FB1242F1-12C7-4255-8EBB-DD1F7626B5D8}"/>
    <cellStyle name="Normal 11 3 2 2 5 2 2 3 2 4" xfId="22021" xr:uid="{5DAAC8BF-6EEF-4570-A600-8480159AA6CC}"/>
    <cellStyle name="Normal 11 3 2 2 5 2 2 3 3" xfId="49233" xr:uid="{EDB3D18A-7395-4420-AE05-EC486BD4E3B5}"/>
    <cellStyle name="Normal 11 3 2 2 5 2 2 3 4" xfId="35583" xr:uid="{9B5D52D3-F654-4BB8-968E-EB949761D058}"/>
    <cellStyle name="Normal 11 3 2 2 5 2 2 3 5" xfId="22020" xr:uid="{7A4A2F16-D6D3-448B-B995-F7D406747534}"/>
    <cellStyle name="Normal 11 3 2 2 5 2 2 4" xfId="8101" xr:uid="{208093BF-FDAB-4BEA-A3C0-58B076B87CE0}"/>
    <cellStyle name="Normal 11 3 2 2 5 2 2 4 2" xfId="49235" xr:uid="{BF077F96-5313-4A2D-B22B-EA8D0D0D25A6}"/>
    <cellStyle name="Normal 11 3 2 2 5 2 2 4 3" xfId="35585" xr:uid="{7EAB155E-25FD-4F46-9B6F-7D49781479CC}"/>
    <cellStyle name="Normal 11 3 2 2 5 2 2 4 4" xfId="22022" xr:uid="{D9032F59-DB07-4584-97BF-F16FDFF9353C}"/>
    <cellStyle name="Normal 11 3 2 2 5 2 2 5" xfId="49230" xr:uid="{8BBE5836-64E4-41FA-BF13-6B5F52FB24F7}"/>
    <cellStyle name="Normal 11 3 2 2 5 2 2 6" xfId="35580" xr:uid="{0BEEA6C3-D462-4C11-90DB-8CDEF48C07C4}"/>
    <cellStyle name="Normal 11 3 2 2 5 2 2 7" xfId="22017" xr:uid="{9A3E5D96-F334-41D4-A063-5A6EC138E253}"/>
    <cellStyle name="Normal 11 3 2 2 5 2 3" xfId="8102" xr:uid="{E34DFE0C-D367-46A4-ADD5-21C8FEE1EAF6}"/>
    <cellStyle name="Normal 11 3 2 2 5 2 3 2" xfId="8103" xr:uid="{AF1DD378-31DE-4F47-9840-257CA340A72E}"/>
    <cellStyle name="Normal 11 3 2 2 5 2 3 2 2" xfId="49237" xr:uid="{F4B93BB0-9D8F-4844-B637-C79BEF3F778F}"/>
    <cellStyle name="Normal 11 3 2 2 5 2 3 2 3" xfId="35587" xr:uid="{069EB82E-5BEA-4F0D-B837-162DEF1B2FF0}"/>
    <cellStyle name="Normal 11 3 2 2 5 2 3 2 4" xfId="22024" xr:uid="{BD9AAD2C-EB0B-43CD-ADA0-97F1309D9657}"/>
    <cellStyle name="Normal 11 3 2 2 5 2 3 3" xfId="49236" xr:uid="{63855578-7C1B-42A5-8FEC-B82621B8E228}"/>
    <cellStyle name="Normal 11 3 2 2 5 2 3 4" xfId="35586" xr:uid="{C0760282-6C24-4A00-9C0B-F633C88815D9}"/>
    <cellStyle name="Normal 11 3 2 2 5 2 3 5" xfId="22023" xr:uid="{23A936C3-FDA8-431E-973D-BD612B751AD1}"/>
    <cellStyle name="Normal 11 3 2 2 5 2 4" xfId="8104" xr:uid="{5083E2C8-393A-4909-802A-A3D73CB7D0B3}"/>
    <cellStyle name="Normal 11 3 2 2 5 2 4 2" xfId="8105" xr:uid="{8EE52DBD-D44D-49BC-BB2C-F9F203271374}"/>
    <cellStyle name="Normal 11 3 2 2 5 2 4 2 2" xfId="49239" xr:uid="{CD6EA6B9-BC4E-455F-B604-840F72883AA7}"/>
    <cellStyle name="Normal 11 3 2 2 5 2 4 2 3" xfId="35589" xr:uid="{D8BB5153-F541-469F-921B-3E5F98EFEC9E}"/>
    <cellStyle name="Normal 11 3 2 2 5 2 4 2 4" xfId="22026" xr:uid="{E85686A7-1D79-4AFA-9CF3-3375E5117215}"/>
    <cellStyle name="Normal 11 3 2 2 5 2 4 3" xfId="49238" xr:uid="{C3F2993D-2EE9-45E8-847A-9F3379319048}"/>
    <cellStyle name="Normal 11 3 2 2 5 2 4 4" xfId="35588" xr:uid="{D27828A9-05DE-4BFA-AD9D-BEB2FF5A42A3}"/>
    <cellStyle name="Normal 11 3 2 2 5 2 4 5" xfId="22025" xr:uid="{4AE1AD90-5F16-4364-A821-BB31EAFE43E3}"/>
    <cellStyle name="Normal 11 3 2 2 5 2 5" xfId="8106" xr:uid="{29B75272-2D4D-418B-B901-E72503332C0A}"/>
    <cellStyle name="Normal 11 3 2 2 5 2 5 2" xfId="49240" xr:uid="{37D5C3BA-823E-402D-A6B1-42006809E18F}"/>
    <cellStyle name="Normal 11 3 2 2 5 2 5 3" xfId="35590" xr:uid="{D16944EB-8122-4AB4-A679-656D9EB45EDF}"/>
    <cellStyle name="Normal 11 3 2 2 5 2 5 4" xfId="22027" xr:uid="{611C1B00-A5E8-4508-B417-9E2EEFA1577E}"/>
    <cellStyle name="Normal 11 3 2 2 5 2 6" xfId="49229" xr:uid="{32EB5FE4-A317-42FB-B5C0-23041673B05B}"/>
    <cellStyle name="Normal 11 3 2 2 5 2 7" xfId="35579" xr:uid="{0F4B8ADD-A010-47B3-83B0-4527E28C7E2D}"/>
    <cellStyle name="Normal 11 3 2 2 5 2 8" xfId="22016" xr:uid="{5918EBA1-C95A-44A1-9EC2-374A7D09CE23}"/>
    <cellStyle name="Normal 11 3 2 2 5 3" xfId="8107" xr:uid="{78209354-27FB-49D1-B179-D4ED0C77171F}"/>
    <cellStyle name="Normal 11 3 2 2 5 3 2" xfId="8108" xr:uid="{FAA22785-51B4-4C8E-A5AB-90CD769CE2C8}"/>
    <cellStyle name="Normal 11 3 2 2 5 3 2 2" xfId="8109" xr:uid="{54D58879-9E40-4062-ABFD-40F78C2864A2}"/>
    <cellStyle name="Normal 11 3 2 2 5 3 2 2 2" xfId="49243" xr:uid="{F5A4A5CC-76AE-4BA6-BBDA-1F99B2C13145}"/>
    <cellStyle name="Normal 11 3 2 2 5 3 2 2 3" xfId="35593" xr:uid="{27AD489B-432A-40D6-8475-528753C509AD}"/>
    <cellStyle name="Normal 11 3 2 2 5 3 2 2 4" xfId="22030" xr:uid="{90DC0BDF-0129-41E6-8BD2-160EAE725555}"/>
    <cellStyle name="Normal 11 3 2 2 5 3 2 3" xfId="49242" xr:uid="{AC0073BB-74E9-47F3-A1E7-82771B733F99}"/>
    <cellStyle name="Normal 11 3 2 2 5 3 2 4" xfId="35592" xr:uid="{64103568-B878-41F5-B16D-CC6E5A7FB404}"/>
    <cellStyle name="Normal 11 3 2 2 5 3 2 5" xfId="22029" xr:uid="{FC4278AC-6C14-4C0E-9775-FA78C2D3FCE6}"/>
    <cellStyle name="Normal 11 3 2 2 5 3 3" xfId="8110" xr:uid="{FBA90E05-AD24-4363-A475-62169C3F18B5}"/>
    <cellStyle name="Normal 11 3 2 2 5 3 3 2" xfId="8111" xr:uid="{0BD675FF-5778-461D-AD61-A976246EC47A}"/>
    <cellStyle name="Normal 11 3 2 2 5 3 3 2 2" xfId="49245" xr:uid="{94DB3307-2531-442D-B98F-C488095E9D4B}"/>
    <cellStyle name="Normal 11 3 2 2 5 3 3 2 3" xfId="35595" xr:uid="{394CEB21-9690-469E-BD92-426872F9755B}"/>
    <cellStyle name="Normal 11 3 2 2 5 3 3 2 4" xfId="22032" xr:uid="{D0000630-F135-4770-8378-EA524E4E9258}"/>
    <cellStyle name="Normal 11 3 2 2 5 3 3 3" xfId="49244" xr:uid="{AC54A2A4-8079-4BCF-A1B2-B6A885605DDF}"/>
    <cellStyle name="Normal 11 3 2 2 5 3 3 4" xfId="35594" xr:uid="{673C299B-35B1-4894-A30D-61B49637337D}"/>
    <cellStyle name="Normal 11 3 2 2 5 3 3 5" xfId="22031" xr:uid="{292EE844-10C6-48BF-B768-E1A4330F3369}"/>
    <cellStyle name="Normal 11 3 2 2 5 3 4" xfId="8112" xr:uid="{ED897DD7-B3A3-48B1-BC70-FEA89426A4AD}"/>
    <cellStyle name="Normal 11 3 2 2 5 3 4 2" xfId="49246" xr:uid="{A96A0B10-131E-4C5D-8F74-AB996418B41E}"/>
    <cellStyle name="Normal 11 3 2 2 5 3 4 3" xfId="35596" xr:uid="{8FEF34BE-1C80-496B-8225-4938A2236C7A}"/>
    <cellStyle name="Normal 11 3 2 2 5 3 4 4" xfId="22033" xr:uid="{C814F8BF-6269-4A3B-9685-3F5B4A16D13F}"/>
    <cellStyle name="Normal 11 3 2 2 5 3 5" xfId="49241" xr:uid="{43707FD2-C031-49D3-8DED-BEA6E7DCCBFA}"/>
    <cellStyle name="Normal 11 3 2 2 5 3 6" xfId="35591" xr:uid="{9DF54BEA-996A-4353-87D0-2EF05789AC67}"/>
    <cellStyle name="Normal 11 3 2 2 5 3 7" xfId="22028" xr:uid="{2ABFB8CC-E556-43C2-A079-82E1BD031AA0}"/>
    <cellStyle name="Normal 11 3 2 2 5 4" xfId="8113" xr:uid="{001C294C-F2F9-4E49-BDBD-B5514AF239CB}"/>
    <cellStyle name="Normal 11 3 2 2 5 4 2" xfId="8114" xr:uid="{8AB8306C-00C7-46F7-ACCF-91C215B272D7}"/>
    <cellStyle name="Normal 11 3 2 2 5 4 2 2" xfId="8115" xr:uid="{8B481E5A-688D-4222-A0DC-A4DC5106B24A}"/>
    <cellStyle name="Normal 11 3 2 2 5 4 2 2 2" xfId="49249" xr:uid="{58AFF502-6401-4F14-9787-3F493D250D8F}"/>
    <cellStyle name="Normal 11 3 2 2 5 4 2 2 3" xfId="35599" xr:uid="{1EAF0AF8-DB10-4CF7-BE3A-44E8E8F484C8}"/>
    <cellStyle name="Normal 11 3 2 2 5 4 2 2 4" xfId="22036" xr:uid="{8BBBB4DA-D183-487C-91C9-378C4C3EA780}"/>
    <cellStyle name="Normal 11 3 2 2 5 4 2 3" xfId="49248" xr:uid="{AB9DD983-0D75-4FA4-A825-2081B75BB1AC}"/>
    <cellStyle name="Normal 11 3 2 2 5 4 2 4" xfId="35598" xr:uid="{BD7E2EAF-6EFF-4DB6-B675-899BD55EEAFF}"/>
    <cellStyle name="Normal 11 3 2 2 5 4 2 5" xfId="22035" xr:uid="{A62F6726-87F2-4E14-98A2-506EC46D333D}"/>
    <cellStyle name="Normal 11 3 2 2 5 4 3" xfId="8116" xr:uid="{7AE134E3-49F0-4384-B39D-688FD5F677D5}"/>
    <cellStyle name="Normal 11 3 2 2 5 4 3 2" xfId="8117" xr:uid="{FC8F6086-DF25-42EF-BDC5-A3E968E7B0B4}"/>
    <cellStyle name="Normal 11 3 2 2 5 4 3 2 2" xfId="49251" xr:uid="{849F96C3-AD09-42A0-AC55-547AC6674F10}"/>
    <cellStyle name="Normal 11 3 2 2 5 4 3 2 3" xfId="35601" xr:uid="{D725E7E3-16F8-42FF-9EF7-6621C32C86AF}"/>
    <cellStyle name="Normal 11 3 2 2 5 4 3 2 4" xfId="22038" xr:uid="{4997AE14-CDB0-4129-8904-1C5BC3172758}"/>
    <cellStyle name="Normal 11 3 2 2 5 4 3 3" xfId="49250" xr:uid="{28C56E96-CE37-42FA-B3C6-BFC17700895D}"/>
    <cellStyle name="Normal 11 3 2 2 5 4 3 4" xfId="35600" xr:uid="{F695FB13-92B8-4847-8F90-039F96AF68FE}"/>
    <cellStyle name="Normal 11 3 2 2 5 4 3 5" xfId="22037" xr:uid="{D3A2C029-1CBC-40CE-8C1C-A0C166A4B124}"/>
    <cellStyle name="Normal 11 3 2 2 5 4 4" xfId="8118" xr:uid="{3B3C0AA0-9BA8-431A-82E1-6D31A261F59A}"/>
    <cellStyle name="Normal 11 3 2 2 5 4 4 2" xfId="49252" xr:uid="{EDCC9CE6-3FAA-4CB1-9D85-2E226D4CA47C}"/>
    <cellStyle name="Normal 11 3 2 2 5 4 4 3" xfId="35602" xr:uid="{76158F2A-66BA-4545-ADF2-2E50FF6E3FB5}"/>
    <cellStyle name="Normal 11 3 2 2 5 4 4 4" xfId="22039" xr:uid="{FFB0CC20-4D30-42EE-8EB9-90C8F3A406A3}"/>
    <cellStyle name="Normal 11 3 2 2 5 4 5" xfId="49247" xr:uid="{8E4C9F8B-F96C-419C-A920-D95C7F966FB4}"/>
    <cellStyle name="Normal 11 3 2 2 5 4 6" xfId="35597" xr:uid="{E8C7BE1F-45BB-4A41-B0C8-936FFE76C9C7}"/>
    <cellStyle name="Normal 11 3 2 2 5 4 7" xfId="22034" xr:uid="{9948D8F1-0E49-424F-ACA6-23D802ACA8E1}"/>
    <cellStyle name="Normal 11 3 2 2 5 5" xfId="8119" xr:uid="{4F945C7B-B888-41BB-9294-93D579310A5F}"/>
    <cellStyle name="Normal 11 3 2 2 5 5 2" xfId="8120" xr:uid="{045D7ABE-FD08-4D0D-82D5-C6629012FC72}"/>
    <cellStyle name="Normal 11 3 2 2 5 5 2 2" xfId="8121" xr:uid="{33B540B6-8409-4521-B5DA-294F287D937C}"/>
    <cellStyle name="Normal 11 3 2 2 5 5 2 2 2" xfId="49255" xr:uid="{503AD74B-4631-4A5E-A24E-9F115D8CB75D}"/>
    <cellStyle name="Normal 11 3 2 2 5 5 2 2 3" xfId="35605" xr:uid="{E0C0ECA4-A59A-4FBE-B291-762E43E0E72C}"/>
    <cellStyle name="Normal 11 3 2 2 5 5 2 2 4" xfId="22042" xr:uid="{1EC8BEF7-47BE-487B-99C0-677FF4A000ED}"/>
    <cellStyle name="Normal 11 3 2 2 5 5 2 3" xfId="49254" xr:uid="{79F5C071-8530-4BFF-BF72-6D9D0D28AAF6}"/>
    <cellStyle name="Normal 11 3 2 2 5 5 2 4" xfId="35604" xr:uid="{0B818CD5-C5BF-4534-8A04-A5769FE7DFC0}"/>
    <cellStyle name="Normal 11 3 2 2 5 5 2 5" xfId="22041" xr:uid="{16201F49-D3EF-4172-922B-D80792F6A640}"/>
    <cellStyle name="Normal 11 3 2 2 5 5 3" xfId="8122" xr:uid="{234F9104-B3A2-4978-8CDF-F790AEDA90E1}"/>
    <cellStyle name="Normal 11 3 2 2 5 5 3 2" xfId="8123" xr:uid="{1168709B-1523-4B67-AE6F-99AE66356791}"/>
    <cellStyle name="Normal 11 3 2 2 5 5 3 2 2" xfId="49257" xr:uid="{A92FB180-E141-422B-80A5-E9C823386F8A}"/>
    <cellStyle name="Normal 11 3 2 2 5 5 3 2 3" xfId="35607" xr:uid="{359E1BFE-4AAE-4BE8-8C3C-D2714BE9CA05}"/>
    <cellStyle name="Normal 11 3 2 2 5 5 3 2 4" xfId="22044" xr:uid="{8114D8D4-9DA0-4253-A6E3-E90593F3940A}"/>
    <cellStyle name="Normal 11 3 2 2 5 5 3 3" xfId="49256" xr:uid="{C3017C90-B29D-4B08-864E-17F63CC8020F}"/>
    <cellStyle name="Normal 11 3 2 2 5 5 3 4" xfId="35606" xr:uid="{71AC70EE-C01C-4807-AC37-C2193640D610}"/>
    <cellStyle name="Normal 11 3 2 2 5 5 3 5" xfId="22043" xr:uid="{E5BD7AAF-2812-4418-B44B-DBB231C7E686}"/>
    <cellStyle name="Normal 11 3 2 2 5 5 4" xfId="8124" xr:uid="{4AA965DE-D596-4AFE-B97D-520F48428FD0}"/>
    <cellStyle name="Normal 11 3 2 2 5 5 4 2" xfId="49258" xr:uid="{A8CBC028-A129-41F2-B05F-5FB1297DCC4D}"/>
    <cellStyle name="Normal 11 3 2 2 5 5 4 3" xfId="35608" xr:uid="{23EE2C39-5A6C-4BEF-8684-7D0A3659B059}"/>
    <cellStyle name="Normal 11 3 2 2 5 5 4 4" xfId="22045" xr:uid="{E50CE2B5-EECA-4B2E-9808-36680B4A991A}"/>
    <cellStyle name="Normal 11 3 2 2 5 5 5" xfId="49253" xr:uid="{4E3C410B-F01B-4548-AC63-B385F28A0B46}"/>
    <cellStyle name="Normal 11 3 2 2 5 5 6" xfId="35603" xr:uid="{4C3A1EAA-9077-4951-949D-195936E64BF5}"/>
    <cellStyle name="Normal 11 3 2 2 5 5 7" xfId="22040" xr:uid="{83B6305D-0A7F-4942-ABC4-36B71D713FCD}"/>
    <cellStyle name="Normal 11 3 2 2 5 6" xfId="8125" xr:uid="{459EB9A9-7DFA-47FF-A37C-644267D030DA}"/>
    <cellStyle name="Normal 11 3 2 2 5 6 2" xfId="8126" xr:uid="{B5596374-AD8A-4BD8-BA67-98D03D0BA942}"/>
    <cellStyle name="Normal 11 3 2 2 5 6 2 2" xfId="49260" xr:uid="{05A54719-E918-4DCE-B749-46600E5BB885}"/>
    <cellStyle name="Normal 11 3 2 2 5 6 2 3" xfId="35610" xr:uid="{4029A26C-0BE3-4004-9AC9-2FB080F7902D}"/>
    <cellStyle name="Normal 11 3 2 2 5 6 2 4" xfId="22047" xr:uid="{6BDA7EEE-076E-4E87-839B-E640E87BB6A2}"/>
    <cellStyle name="Normal 11 3 2 2 5 6 3" xfId="49259" xr:uid="{999683CE-7F9E-409D-84D0-9F4D15CD7F28}"/>
    <cellStyle name="Normal 11 3 2 2 5 6 4" xfId="35609" xr:uid="{DDF2E09C-FD80-402B-8626-AECD27415704}"/>
    <cellStyle name="Normal 11 3 2 2 5 6 5" xfId="22046" xr:uid="{60E596B6-CE37-46D1-A3A4-D6E28B4E6C29}"/>
    <cellStyle name="Normal 11 3 2 2 5 7" xfId="8127" xr:uid="{856778EC-0698-499A-9627-F6A3F55375E1}"/>
    <cellStyle name="Normal 11 3 2 2 5 7 2" xfId="8128" xr:uid="{9C454A9C-2ABF-4ED6-ADF3-EC0E618D8860}"/>
    <cellStyle name="Normal 11 3 2 2 5 7 2 2" xfId="49262" xr:uid="{E4F8DC7B-F684-4F2E-96B8-A97FEE6D22D9}"/>
    <cellStyle name="Normal 11 3 2 2 5 7 2 3" xfId="35612" xr:uid="{53A5BB60-B3D3-4279-8238-AC8E321103CD}"/>
    <cellStyle name="Normal 11 3 2 2 5 7 2 4" xfId="22049" xr:uid="{E697863A-BD8D-47E1-B07A-982E7E75C964}"/>
    <cellStyle name="Normal 11 3 2 2 5 7 3" xfId="49261" xr:uid="{96483019-3D92-4AB6-ADD5-399B462A47EF}"/>
    <cellStyle name="Normal 11 3 2 2 5 7 4" xfId="35611" xr:uid="{D829FB8C-22AD-418B-829F-D5E5205B06E0}"/>
    <cellStyle name="Normal 11 3 2 2 5 7 5" xfId="22048" xr:uid="{D4A9CC5C-C47D-4E79-ABD6-B41C4F7775B8}"/>
    <cellStyle name="Normal 11 3 2 2 5 8" xfId="8129" xr:uid="{DC5A0598-59EC-4DB2-8440-A0276C36B879}"/>
    <cellStyle name="Normal 11 3 2 2 5 8 2" xfId="49263" xr:uid="{5B889E65-4E99-40C4-9F31-0C7F51FCD2C2}"/>
    <cellStyle name="Normal 11 3 2 2 5 8 3" xfId="35613" xr:uid="{D9656961-36F2-4A24-BDAF-819E8F1D02DC}"/>
    <cellStyle name="Normal 11 3 2 2 5 8 4" xfId="22050" xr:uid="{320DE17B-4E9F-4796-931F-7BF8AA63752D}"/>
    <cellStyle name="Normal 11 3 2 2 5 9" xfId="49228" xr:uid="{EF20C03E-4E79-4933-9872-7A5F38554D6B}"/>
    <cellStyle name="Normal 11 3 2 2 6" xfId="8130" xr:uid="{21253E52-ADEF-4285-82E7-BD4C410E93DE}"/>
    <cellStyle name="Normal 11 3 2 2 6 10" xfId="35614" xr:uid="{D0F6B64E-D480-400D-81C0-A6D376BBE755}"/>
    <cellStyle name="Normal 11 3 2 2 6 11" xfId="22051" xr:uid="{3F64A292-27F5-4DCF-A26A-5123BECBEE45}"/>
    <cellStyle name="Normal 11 3 2 2 6 2" xfId="8131" xr:uid="{F71E5BDF-6D6F-401B-B245-40428760CDEB}"/>
    <cellStyle name="Normal 11 3 2 2 6 2 2" xfId="8132" xr:uid="{B86849B2-991E-4C32-BD1E-6031A2A4554E}"/>
    <cellStyle name="Normal 11 3 2 2 6 2 2 2" xfId="8133" xr:uid="{0355B0CC-F3D8-4126-9085-CEC44A99445E}"/>
    <cellStyle name="Normal 11 3 2 2 6 2 2 2 2" xfId="8134" xr:uid="{4B197C61-DBD5-4FD7-8004-D6D29443964C}"/>
    <cellStyle name="Normal 11 3 2 2 6 2 2 2 2 2" xfId="49268" xr:uid="{659ECADD-5CB1-49A2-BC36-E42892C0541A}"/>
    <cellStyle name="Normal 11 3 2 2 6 2 2 2 2 3" xfId="35618" xr:uid="{98412C9C-34D3-4C23-A8FE-B9D2BF892A46}"/>
    <cellStyle name="Normal 11 3 2 2 6 2 2 2 2 4" xfId="22055" xr:uid="{77D95F65-3FBF-4C57-97DD-B83F0264190C}"/>
    <cellStyle name="Normal 11 3 2 2 6 2 2 2 3" xfId="49267" xr:uid="{BEFD92C7-489C-4125-AE76-B900F8567E75}"/>
    <cellStyle name="Normal 11 3 2 2 6 2 2 2 4" xfId="35617" xr:uid="{B7A0BC78-CEAE-4D97-907B-1C25398F078F}"/>
    <cellStyle name="Normal 11 3 2 2 6 2 2 2 5" xfId="22054" xr:uid="{FC1CEB6C-1B86-4858-ACC4-C81FFC966EF9}"/>
    <cellStyle name="Normal 11 3 2 2 6 2 2 3" xfId="8135" xr:uid="{2D708FD0-15C5-4B56-9ACA-9591B64F88A0}"/>
    <cellStyle name="Normal 11 3 2 2 6 2 2 3 2" xfId="8136" xr:uid="{9531FE57-F9E9-4284-95B2-E4667E92CB7A}"/>
    <cellStyle name="Normal 11 3 2 2 6 2 2 3 2 2" xfId="49270" xr:uid="{FAE8F790-227F-4D85-9A89-32B3E07841FE}"/>
    <cellStyle name="Normal 11 3 2 2 6 2 2 3 2 3" xfId="35620" xr:uid="{88644AB1-AA4C-42A1-A286-435884664D51}"/>
    <cellStyle name="Normal 11 3 2 2 6 2 2 3 2 4" xfId="22057" xr:uid="{E42FF260-89E2-45AD-AEDC-B32B6D4B65E1}"/>
    <cellStyle name="Normal 11 3 2 2 6 2 2 3 3" xfId="49269" xr:uid="{D642D94A-9789-491B-9729-86F75E5066D8}"/>
    <cellStyle name="Normal 11 3 2 2 6 2 2 3 4" xfId="35619" xr:uid="{0D4B3E2A-3D0F-43AA-8927-138C2903DF27}"/>
    <cellStyle name="Normal 11 3 2 2 6 2 2 3 5" xfId="22056" xr:uid="{98D418FA-7970-4BDF-B1D0-548C4E3352D6}"/>
    <cellStyle name="Normal 11 3 2 2 6 2 2 4" xfId="8137" xr:uid="{B6D05B27-5B8E-4302-BECC-CF4729C31D24}"/>
    <cellStyle name="Normal 11 3 2 2 6 2 2 4 2" xfId="49271" xr:uid="{3A169AB4-8783-49B7-A20B-7B09B964D7BB}"/>
    <cellStyle name="Normal 11 3 2 2 6 2 2 4 3" xfId="35621" xr:uid="{8C6F87A3-361D-4DA2-90D7-D660323FF084}"/>
    <cellStyle name="Normal 11 3 2 2 6 2 2 4 4" xfId="22058" xr:uid="{18769BE1-6B7F-4F9F-A937-F20750335617}"/>
    <cellStyle name="Normal 11 3 2 2 6 2 2 5" xfId="49266" xr:uid="{FB417536-1AB9-4296-AF20-CDD281A1F95D}"/>
    <cellStyle name="Normal 11 3 2 2 6 2 2 6" xfId="35616" xr:uid="{60190226-DBE6-4E2D-B69E-0AD35DB8D712}"/>
    <cellStyle name="Normal 11 3 2 2 6 2 2 7" xfId="22053" xr:uid="{D9500E2F-E3A7-42D7-80B4-74FE2597C41C}"/>
    <cellStyle name="Normal 11 3 2 2 6 2 3" xfId="8138" xr:uid="{266879F7-4084-4564-9EAB-41925E61D283}"/>
    <cellStyle name="Normal 11 3 2 2 6 2 3 2" xfId="8139" xr:uid="{1AAE2BCC-4C5F-4E45-B207-64AABDD902CA}"/>
    <cellStyle name="Normal 11 3 2 2 6 2 3 2 2" xfId="49273" xr:uid="{C6DA17B1-AB34-4981-B8D4-14BE225A0813}"/>
    <cellStyle name="Normal 11 3 2 2 6 2 3 2 3" xfId="35623" xr:uid="{0723B3A9-4953-43B0-833D-06D90A987602}"/>
    <cellStyle name="Normal 11 3 2 2 6 2 3 2 4" xfId="22060" xr:uid="{77A37F58-A86C-4AB8-A5F1-EE76F50AF9B5}"/>
    <cellStyle name="Normal 11 3 2 2 6 2 3 3" xfId="49272" xr:uid="{1CBA48E4-87AF-44BE-AFBB-9BFE4E78651A}"/>
    <cellStyle name="Normal 11 3 2 2 6 2 3 4" xfId="35622" xr:uid="{B82CC914-1573-416D-AFF9-ECB29F327B94}"/>
    <cellStyle name="Normal 11 3 2 2 6 2 3 5" xfId="22059" xr:uid="{9D5AA57F-F6CE-4AE9-91EF-8E2B7B2AE710}"/>
    <cellStyle name="Normal 11 3 2 2 6 2 4" xfId="8140" xr:uid="{B56403EE-EF33-4E00-8F88-9E89AF67E962}"/>
    <cellStyle name="Normal 11 3 2 2 6 2 4 2" xfId="8141" xr:uid="{5C704441-38D2-4218-9D8A-5CD7CD531529}"/>
    <cellStyle name="Normal 11 3 2 2 6 2 4 2 2" xfId="49275" xr:uid="{EF89CD97-7E4B-43C9-9EE9-C113C9CED0AA}"/>
    <cellStyle name="Normal 11 3 2 2 6 2 4 2 3" xfId="35625" xr:uid="{53241B48-7D1F-4533-A370-3A67A8142E78}"/>
    <cellStyle name="Normal 11 3 2 2 6 2 4 2 4" xfId="22062" xr:uid="{4B9C3E59-FC75-4ED6-90FA-92B549504BC6}"/>
    <cellStyle name="Normal 11 3 2 2 6 2 4 3" xfId="49274" xr:uid="{5C0A5186-383E-422B-8C93-E3567937D3EC}"/>
    <cellStyle name="Normal 11 3 2 2 6 2 4 4" xfId="35624" xr:uid="{D3D574B0-517B-4439-9EA1-D71DDA6F2388}"/>
    <cellStyle name="Normal 11 3 2 2 6 2 4 5" xfId="22061" xr:uid="{F8C69417-E0DC-497F-8F85-66F9B98FA38A}"/>
    <cellStyle name="Normal 11 3 2 2 6 2 5" xfId="8142" xr:uid="{B2BA7CE8-42B2-407F-9DF6-18C74707506E}"/>
    <cellStyle name="Normal 11 3 2 2 6 2 5 2" xfId="49276" xr:uid="{68524B13-30DE-4F52-808E-4763E2CC92F5}"/>
    <cellStyle name="Normal 11 3 2 2 6 2 5 3" xfId="35626" xr:uid="{59AAD27B-3107-4506-896D-3DB05D6DBE06}"/>
    <cellStyle name="Normal 11 3 2 2 6 2 5 4" xfId="22063" xr:uid="{F9F9B376-D14D-4F6A-86F6-255616FC00BA}"/>
    <cellStyle name="Normal 11 3 2 2 6 2 6" xfId="49265" xr:uid="{90C89B20-B746-4A88-B379-5D2251AA5479}"/>
    <cellStyle name="Normal 11 3 2 2 6 2 7" xfId="35615" xr:uid="{6974AD74-E6E1-406F-8A6A-56E48132B364}"/>
    <cellStyle name="Normal 11 3 2 2 6 2 8" xfId="22052" xr:uid="{FBE294E7-9045-4E9A-9496-C95247F19EE4}"/>
    <cellStyle name="Normal 11 3 2 2 6 3" xfId="8143" xr:uid="{756A52D6-B99B-415F-9248-4E70410D9034}"/>
    <cellStyle name="Normal 11 3 2 2 6 3 2" xfId="8144" xr:uid="{0B4A259A-7888-4865-A7AD-B7CBD3D669A4}"/>
    <cellStyle name="Normal 11 3 2 2 6 3 2 2" xfId="8145" xr:uid="{73791EA2-DED9-437B-AE88-7DD19F7DD700}"/>
    <cellStyle name="Normal 11 3 2 2 6 3 2 2 2" xfId="49279" xr:uid="{195502F0-C8DF-4F94-87F9-0C90B08FB0A8}"/>
    <cellStyle name="Normal 11 3 2 2 6 3 2 2 3" xfId="35629" xr:uid="{7BA3C8A6-BBBA-44CD-AF40-9868C0E0C4F4}"/>
    <cellStyle name="Normal 11 3 2 2 6 3 2 2 4" xfId="22066" xr:uid="{BEB2A2B1-C8F8-4026-A947-FEB07DC68ED7}"/>
    <cellStyle name="Normal 11 3 2 2 6 3 2 3" xfId="49278" xr:uid="{30EB7412-9268-4962-B30F-9668BE0A6C7B}"/>
    <cellStyle name="Normal 11 3 2 2 6 3 2 4" xfId="35628" xr:uid="{DE56789B-2DE2-4C23-A8EE-524C1396CE4E}"/>
    <cellStyle name="Normal 11 3 2 2 6 3 2 5" xfId="22065" xr:uid="{8C716306-0BA1-41C8-A2B0-E867EA1132BF}"/>
    <cellStyle name="Normal 11 3 2 2 6 3 3" xfId="8146" xr:uid="{5BF0E214-1F37-4069-A7D1-D10CD135BDF6}"/>
    <cellStyle name="Normal 11 3 2 2 6 3 3 2" xfId="8147" xr:uid="{C9F099DF-C286-4E6E-A9FF-8D89F5442F42}"/>
    <cellStyle name="Normal 11 3 2 2 6 3 3 2 2" xfId="49281" xr:uid="{89766324-9E3C-4D38-9CC7-08B98C8741C4}"/>
    <cellStyle name="Normal 11 3 2 2 6 3 3 2 3" xfId="35631" xr:uid="{3C20F982-6E75-416C-9BD6-3EEA99138D4B}"/>
    <cellStyle name="Normal 11 3 2 2 6 3 3 2 4" xfId="22068" xr:uid="{5A629426-012B-4326-A2F1-750B54D5CF22}"/>
    <cellStyle name="Normal 11 3 2 2 6 3 3 3" xfId="49280" xr:uid="{3836C790-D607-4B4C-A71A-0A8BA5BF89C7}"/>
    <cellStyle name="Normal 11 3 2 2 6 3 3 4" xfId="35630" xr:uid="{FD1B0FCC-88E2-4CD6-B07D-1DC2035B05C0}"/>
    <cellStyle name="Normal 11 3 2 2 6 3 3 5" xfId="22067" xr:uid="{EBB10FAA-FDD2-4A02-8AA1-F31B5289BD81}"/>
    <cellStyle name="Normal 11 3 2 2 6 3 4" xfId="8148" xr:uid="{CF3277A0-E4DA-4CBA-8C39-BB702673D75C}"/>
    <cellStyle name="Normal 11 3 2 2 6 3 4 2" xfId="49282" xr:uid="{269E8576-FCEC-47EC-A4A5-552BC8D74D05}"/>
    <cellStyle name="Normal 11 3 2 2 6 3 4 3" xfId="35632" xr:uid="{EC98E09F-6D62-4AA5-A152-C17721543299}"/>
    <cellStyle name="Normal 11 3 2 2 6 3 4 4" xfId="22069" xr:uid="{90896175-55F0-40E7-8422-71AAAA8A92DA}"/>
    <cellStyle name="Normal 11 3 2 2 6 3 5" xfId="49277" xr:uid="{412FCA9C-EAC5-44F2-8631-0EE528A61350}"/>
    <cellStyle name="Normal 11 3 2 2 6 3 6" xfId="35627" xr:uid="{0BDFC5E5-1F03-451E-B337-B63456D63EBE}"/>
    <cellStyle name="Normal 11 3 2 2 6 3 7" xfId="22064" xr:uid="{B92EF23F-C810-410E-991D-F3C65BE46607}"/>
    <cellStyle name="Normal 11 3 2 2 6 4" xfId="8149" xr:uid="{1397D26C-9405-4453-B38D-098A04DC2299}"/>
    <cellStyle name="Normal 11 3 2 2 6 4 2" xfId="8150" xr:uid="{E2039F1D-C71B-4448-B3AB-0B726824273C}"/>
    <cellStyle name="Normal 11 3 2 2 6 4 2 2" xfId="8151" xr:uid="{BEE2BEFE-9A9F-49D5-AFE2-5E574233E3AE}"/>
    <cellStyle name="Normal 11 3 2 2 6 4 2 2 2" xfId="49285" xr:uid="{B8D255D9-C9A1-4A4D-90DE-F8A3AEDEC5F4}"/>
    <cellStyle name="Normal 11 3 2 2 6 4 2 2 3" xfId="35635" xr:uid="{D8CD7436-74C4-4349-9A2E-EC615E954C1E}"/>
    <cellStyle name="Normal 11 3 2 2 6 4 2 2 4" xfId="22072" xr:uid="{DC133A6E-D34E-4406-A5F1-1392AB072F40}"/>
    <cellStyle name="Normal 11 3 2 2 6 4 2 3" xfId="49284" xr:uid="{EEE7486D-DD04-4194-A1B6-FA2E1A38C534}"/>
    <cellStyle name="Normal 11 3 2 2 6 4 2 4" xfId="35634" xr:uid="{A280E6C4-3E86-4013-8DC2-59AE921FA008}"/>
    <cellStyle name="Normal 11 3 2 2 6 4 2 5" xfId="22071" xr:uid="{1BB17E5B-9DE4-42D0-A2D5-799D0D7F5AE3}"/>
    <cellStyle name="Normal 11 3 2 2 6 4 3" xfId="8152" xr:uid="{4D242A00-C47B-4815-B251-744B31A5CD82}"/>
    <cellStyle name="Normal 11 3 2 2 6 4 3 2" xfId="8153" xr:uid="{583C6605-19F4-407C-9421-F03450F484CF}"/>
    <cellStyle name="Normal 11 3 2 2 6 4 3 2 2" xfId="49287" xr:uid="{AE5B9D7C-F3CB-4569-90EE-030E9E202E89}"/>
    <cellStyle name="Normal 11 3 2 2 6 4 3 2 3" xfId="35637" xr:uid="{C2252236-0157-47CE-9511-969A564DAE94}"/>
    <cellStyle name="Normal 11 3 2 2 6 4 3 2 4" xfId="22074" xr:uid="{BB066709-E403-4F10-86BD-C9E5DF351BCB}"/>
    <cellStyle name="Normal 11 3 2 2 6 4 3 3" xfId="49286" xr:uid="{36350C22-F2E7-412B-A662-9F9A5BB86084}"/>
    <cellStyle name="Normal 11 3 2 2 6 4 3 4" xfId="35636" xr:uid="{167F941F-6EA1-4BF0-88DE-180D34C3399C}"/>
    <cellStyle name="Normal 11 3 2 2 6 4 3 5" xfId="22073" xr:uid="{9CD91B57-983F-4F47-BBA2-95E5418A57C6}"/>
    <cellStyle name="Normal 11 3 2 2 6 4 4" xfId="8154" xr:uid="{87C27C49-3741-43AB-9A09-FCDF0BDF8828}"/>
    <cellStyle name="Normal 11 3 2 2 6 4 4 2" xfId="49288" xr:uid="{92319BCF-100E-4B58-83C0-574065C76777}"/>
    <cellStyle name="Normal 11 3 2 2 6 4 4 3" xfId="35638" xr:uid="{E41822A4-6EC2-4996-9267-D231663C0D0E}"/>
    <cellStyle name="Normal 11 3 2 2 6 4 4 4" xfId="22075" xr:uid="{ACBA874A-C9FE-4F8C-AA14-EFD4B1A6C582}"/>
    <cellStyle name="Normal 11 3 2 2 6 4 5" xfId="49283" xr:uid="{F07F5A60-2716-4FAF-94CD-457BD5385FD0}"/>
    <cellStyle name="Normal 11 3 2 2 6 4 6" xfId="35633" xr:uid="{C75063AC-C827-4C85-B86F-387DAEA7D1C9}"/>
    <cellStyle name="Normal 11 3 2 2 6 4 7" xfId="22070" xr:uid="{F54C3DDD-6695-435A-8593-86B362009A08}"/>
    <cellStyle name="Normal 11 3 2 2 6 5" xfId="8155" xr:uid="{6F02FBFF-0F81-4AC4-B191-5C794C6B0569}"/>
    <cellStyle name="Normal 11 3 2 2 6 5 2" xfId="8156" xr:uid="{6653E81E-1130-47D9-A6B7-6AE521549815}"/>
    <cellStyle name="Normal 11 3 2 2 6 5 2 2" xfId="8157" xr:uid="{F3C657FD-5619-4C58-AAF6-4545B0281769}"/>
    <cellStyle name="Normal 11 3 2 2 6 5 2 2 2" xfId="49291" xr:uid="{4A27BA02-6459-49A9-A45D-1E119F1AD47E}"/>
    <cellStyle name="Normal 11 3 2 2 6 5 2 2 3" xfId="35641" xr:uid="{67A94A9B-87C5-4780-8E8C-2F765AC29D7B}"/>
    <cellStyle name="Normal 11 3 2 2 6 5 2 2 4" xfId="22078" xr:uid="{85462A02-A0CD-4906-B199-F34562939EE0}"/>
    <cellStyle name="Normal 11 3 2 2 6 5 2 3" xfId="49290" xr:uid="{C8048513-EA1A-4B1F-9167-15A791FDED84}"/>
    <cellStyle name="Normal 11 3 2 2 6 5 2 4" xfId="35640" xr:uid="{57DFE5A4-6435-41E8-A5F8-C66EB7ACEEC3}"/>
    <cellStyle name="Normal 11 3 2 2 6 5 2 5" xfId="22077" xr:uid="{4DF06D49-F708-4E59-BBE5-2FEACF6EB738}"/>
    <cellStyle name="Normal 11 3 2 2 6 5 3" xfId="8158" xr:uid="{3B28498E-5652-429C-A21C-ABDDD1505FF6}"/>
    <cellStyle name="Normal 11 3 2 2 6 5 3 2" xfId="8159" xr:uid="{7E567A79-D302-4E49-B20D-F408EC40ADF3}"/>
    <cellStyle name="Normal 11 3 2 2 6 5 3 2 2" xfId="49293" xr:uid="{680C3DC1-8128-42D1-A2E1-C6C466444D4E}"/>
    <cellStyle name="Normal 11 3 2 2 6 5 3 2 3" xfId="35643" xr:uid="{B4F804D5-8CC1-4C31-B52E-BCCE2E764DA6}"/>
    <cellStyle name="Normal 11 3 2 2 6 5 3 2 4" xfId="22080" xr:uid="{130ACA6E-98AE-4537-8DB5-311B75B834E8}"/>
    <cellStyle name="Normal 11 3 2 2 6 5 3 3" xfId="49292" xr:uid="{35A09578-DB8F-40F8-A95A-DD109159D596}"/>
    <cellStyle name="Normal 11 3 2 2 6 5 3 4" xfId="35642" xr:uid="{2F230869-F91B-472E-BB9C-CDF420562990}"/>
    <cellStyle name="Normal 11 3 2 2 6 5 3 5" xfId="22079" xr:uid="{788127E0-B769-42F7-978C-79EAD7806412}"/>
    <cellStyle name="Normal 11 3 2 2 6 5 4" xfId="8160" xr:uid="{22335A9E-23FC-4AFD-99CD-92B3749FC8B1}"/>
    <cellStyle name="Normal 11 3 2 2 6 5 4 2" xfId="49294" xr:uid="{D6F667E3-7ED4-41C6-ACA3-855A14009AB0}"/>
    <cellStyle name="Normal 11 3 2 2 6 5 4 3" xfId="35644" xr:uid="{5A0ED6BE-FB90-4793-ACDB-69DD25EA3BAA}"/>
    <cellStyle name="Normal 11 3 2 2 6 5 4 4" xfId="22081" xr:uid="{35BDA2FD-8A2C-4326-8E73-B5ABD6CB8FB9}"/>
    <cellStyle name="Normal 11 3 2 2 6 5 5" xfId="49289" xr:uid="{0F66FFA8-74D1-4865-9830-C4993A784656}"/>
    <cellStyle name="Normal 11 3 2 2 6 5 6" xfId="35639" xr:uid="{6FA0B06C-9FB0-4527-873C-FF4C537ECEC8}"/>
    <cellStyle name="Normal 11 3 2 2 6 5 7" xfId="22076" xr:uid="{04222FF8-C5E0-4B28-AA07-125D0D778B6C}"/>
    <cellStyle name="Normal 11 3 2 2 6 6" xfId="8161" xr:uid="{E3295A02-0EC3-47C6-8AA5-C33DD7CB4E0D}"/>
    <cellStyle name="Normal 11 3 2 2 6 6 2" xfId="8162" xr:uid="{964C816C-A499-409C-A080-48A58F7D64CC}"/>
    <cellStyle name="Normal 11 3 2 2 6 6 2 2" xfId="49296" xr:uid="{C2786430-B53F-43D9-B607-22F32BDB80E3}"/>
    <cellStyle name="Normal 11 3 2 2 6 6 2 3" xfId="35646" xr:uid="{FE35144B-D454-4143-8411-D86757DCC79D}"/>
    <cellStyle name="Normal 11 3 2 2 6 6 2 4" xfId="22083" xr:uid="{0E4989C1-709E-4335-AF85-DE671472836D}"/>
    <cellStyle name="Normal 11 3 2 2 6 6 3" xfId="49295" xr:uid="{F90A2CD5-92CE-4A42-96F8-34753BC60E44}"/>
    <cellStyle name="Normal 11 3 2 2 6 6 4" xfId="35645" xr:uid="{C604BAD0-1F7F-44E0-8610-6D435A4B9399}"/>
    <cellStyle name="Normal 11 3 2 2 6 6 5" xfId="22082" xr:uid="{97306C2B-3AAB-4B27-AACC-8AAD5D5E5EFC}"/>
    <cellStyle name="Normal 11 3 2 2 6 7" xfId="8163" xr:uid="{84C43DDD-843C-4263-A753-FADB7714C3DE}"/>
    <cellStyle name="Normal 11 3 2 2 6 7 2" xfId="8164" xr:uid="{22D1D262-0EDF-4236-BF51-3652EB232179}"/>
    <cellStyle name="Normal 11 3 2 2 6 7 2 2" xfId="49298" xr:uid="{E3E04B0E-3031-4E84-8149-D4D51B6F38FC}"/>
    <cellStyle name="Normal 11 3 2 2 6 7 2 3" xfId="35648" xr:uid="{7D262B03-6C53-478F-AD87-0B139F4F74A8}"/>
    <cellStyle name="Normal 11 3 2 2 6 7 2 4" xfId="22085" xr:uid="{1E5C4D30-CECE-4AE4-BED7-1A3CAEFD1D2E}"/>
    <cellStyle name="Normal 11 3 2 2 6 7 3" xfId="49297" xr:uid="{5BD79CD4-63EA-4E7D-A8EF-BD2BED14A088}"/>
    <cellStyle name="Normal 11 3 2 2 6 7 4" xfId="35647" xr:uid="{2605822F-1686-4280-9FB5-44AA1F5D3EF9}"/>
    <cellStyle name="Normal 11 3 2 2 6 7 5" xfId="22084" xr:uid="{6E554EBC-4178-49B6-B46A-F5ED6DB4CE56}"/>
    <cellStyle name="Normal 11 3 2 2 6 8" xfId="8165" xr:uid="{B8A49173-41C5-4AF1-BEF3-516AF7F331CC}"/>
    <cellStyle name="Normal 11 3 2 2 6 8 2" xfId="49299" xr:uid="{7CA734DB-5A47-4356-B79C-A24B3C987619}"/>
    <cellStyle name="Normal 11 3 2 2 6 8 3" xfId="35649" xr:uid="{ACE3B561-6FAD-454C-8500-3E1EDF06DD49}"/>
    <cellStyle name="Normal 11 3 2 2 6 8 4" xfId="22086" xr:uid="{A8086BF4-4130-41D2-97A6-5F89AF63C4A9}"/>
    <cellStyle name="Normal 11 3 2 2 6 9" xfId="49264" xr:uid="{30B1E075-A049-4FB9-965C-017E325A6993}"/>
    <cellStyle name="Normal 11 3 2 2 7" xfId="8166" xr:uid="{EC94EE0D-A873-48E0-8B2C-CEC3A84E0901}"/>
    <cellStyle name="Normal 11 3 2 2 7 2" xfId="8167" xr:uid="{B06412F4-76B6-4A56-A9E8-B8F248AD6FC0}"/>
    <cellStyle name="Normal 11 3 2 2 7 2 2" xfId="8168" xr:uid="{C36641BF-DE46-45E0-A675-221EC3A8CAF6}"/>
    <cellStyle name="Normal 11 3 2 2 7 2 2 2" xfId="8169" xr:uid="{F708B5C5-2AF8-40E0-AABC-78E8E104E8B0}"/>
    <cellStyle name="Normal 11 3 2 2 7 2 2 2 2" xfId="49303" xr:uid="{62489A11-4F4A-4763-8A9E-EC0354F2B8B0}"/>
    <cellStyle name="Normal 11 3 2 2 7 2 2 2 3" xfId="35653" xr:uid="{DA016381-BBF8-49DD-B1D4-741CEDFDF616}"/>
    <cellStyle name="Normal 11 3 2 2 7 2 2 2 4" xfId="22090" xr:uid="{F644404E-A4B1-4477-AD20-B616B23C8077}"/>
    <cellStyle name="Normal 11 3 2 2 7 2 2 3" xfId="49302" xr:uid="{BE9974A8-4688-4C7E-BA71-335CD82C1FF4}"/>
    <cellStyle name="Normal 11 3 2 2 7 2 2 4" xfId="35652" xr:uid="{893FF46E-6CD1-45F9-B16C-236D0C3C4494}"/>
    <cellStyle name="Normal 11 3 2 2 7 2 2 5" xfId="22089" xr:uid="{84C439BA-0D07-4ADA-8910-9923EB859898}"/>
    <cellStyle name="Normal 11 3 2 2 7 2 3" xfId="8170" xr:uid="{D19A20F7-F727-4D0B-A1A4-790D6D08BC0D}"/>
    <cellStyle name="Normal 11 3 2 2 7 2 3 2" xfId="8171" xr:uid="{D9096CAC-D160-41BB-A290-CF6DEDD33F59}"/>
    <cellStyle name="Normal 11 3 2 2 7 2 3 2 2" xfId="49305" xr:uid="{7333A573-A739-4372-AB84-CC01981253E2}"/>
    <cellStyle name="Normal 11 3 2 2 7 2 3 2 3" xfId="35655" xr:uid="{B22B4ADC-0741-4137-8553-10E5BAC58D16}"/>
    <cellStyle name="Normal 11 3 2 2 7 2 3 2 4" xfId="22092" xr:uid="{EC87D9AF-0AAD-494A-934C-8E221445649F}"/>
    <cellStyle name="Normal 11 3 2 2 7 2 3 3" xfId="49304" xr:uid="{3CB392BC-7E04-42E2-9C67-B64540ED09B6}"/>
    <cellStyle name="Normal 11 3 2 2 7 2 3 4" xfId="35654" xr:uid="{B62D6CEC-2B8B-4165-846F-C897E775FBFA}"/>
    <cellStyle name="Normal 11 3 2 2 7 2 3 5" xfId="22091" xr:uid="{6A3AB96A-78AC-4646-BFD0-D02FC049DF1F}"/>
    <cellStyle name="Normal 11 3 2 2 7 2 4" xfId="8172" xr:uid="{B66DE2C1-E3AE-431D-98A8-4DBF366CABA5}"/>
    <cellStyle name="Normal 11 3 2 2 7 2 4 2" xfId="49306" xr:uid="{791A06DC-256A-44C2-80FD-74BF87C36B48}"/>
    <cellStyle name="Normal 11 3 2 2 7 2 4 3" xfId="35656" xr:uid="{076B77CE-94FF-4AD3-9C72-530FE288376B}"/>
    <cellStyle name="Normal 11 3 2 2 7 2 4 4" xfId="22093" xr:uid="{481C9769-F15B-4F7E-8D50-BA6A3449EB1D}"/>
    <cellStyle name="Normal 11 3 2 2 7 2 5" xfId="49301" xr:uid="{3B52B15E-1FAD-4112-88B0-0146AC0F4FF9}"/>
    <cellStyle name="Normal 11 3 2 2 7 2 6" xfId="35651" xr:uid="{012813BF-59F4-4BCF-BCD4-298C2DECA778}"/>
    <cellStyle name="Normal 11 3 2 2 7 2 7" xfId="22088" xr:uid="{A6077728-C7C7-4C9B-800B-699419F338A0}"/>
    <cellStyle name="Normal 11 3 2 2 7 3" xfId="8173" xr:uid="{AF2F7846-1BCF-47A6-AE4A-01A6245F6437}"/>
    <cellStyle name="Normal 11 3 2 2 7 3 2" xfId="8174" xr:uid="{4A6BEE98-F026-4873-8696-A8113DCCEDFA}"/>
    <cellStyle name="Normal 11 3 2 2 7 3 2 2" xfId="8175" xr:uid="{2B21BBED-AAFE-4450-B73B-032E902E2690}"/>
    <cellStyle name="Normal 11 3 2 2 7 3 2 2 2" xfId="49309" xr:uid="{1B97D54F-B6A6-4FE8-8F84-4C662C081440}"/>
    <cellStyle name="Normal 11 3 2 2 7 3 2 2 3" xfId="35659" xr:uid="{0F7A9ACB-C5BC-4816-B8C0-59870F79E215}"/>
    <cellStyle name="Normal 11 3 2 2 7 3 2 2 4" xfId="22096" xr:uid="{7A2D4C88-2046-4268-8301-F98256DC91DA}"/>
    <cellStyle name="Normal 11 3 2 2 7 3 2 3" xfId="49308" xr:uid="{DFB5CA55-D6A7-4C9F-A2B6-1FD1B206F2B4}"/>
    <cellStyle name="Normal 11 3 2 2 7 3 2 4" xfId="35658" xr:uid="{EC2D9FB2-6C83-4120-A466-B854232D464C}"/>
    <cellStyle name="Normal 11 3 2 2 7 3 2 5" xfId="22095" xr:uid="{F6AA82FE-A45E-4271-B301-E1E1632BFBB4}"/>
    <cellStyle name="Normal 11 3 2 2 7 3 3" xfId="8176" xr:uid="{828A0FE2-08EA-403C-904F-E7A98D91AA36}"/>
    <cellStyle name="Normal 11 3 2 2 7 3 3 2" xfId="8177" xr:uid="{6F73F243-D024-4AB0-8D1D-6C532A2BF339}"/>
    <cellStyle name="Normal 11 3 2 2 7 3 3 2 2" xfId="49311" xr:uid="{0842D13C-200B-4A4C-A86E-37E3A70FD5AA}"/>
    <cellStyle name="Normal 11 3 2 2 7 3 3 2 3" xfId="35661" xr:uid="{5A34DE2B-56BC-404A-B6E3-3B79BD88E30C}"/>
    <cellStyle name="Normal 11 3 2 2 7 3 3 2 4" xfId="22098" xr:uid="{D4754397-8A8E-4E69-8A22-E4A96D4AD51F}"/>
    <cellStyle name="Normal 11 3 2 2 7 3 3 3" xfId="49310" xr:uid="{B2F9B442-EF4A-40FE-9CEA-8ED93F0F3643}"/>
    <cellStyle name="Normal 11 3 2 2 7 3 3 4" xfId="35660" xr:uid="{72C8452B-555F-4A1A-A16A-73E9057D380F}"/>
    <cellStyle name="Normal 11 3 2 2 7 3 3 5" xfId="22097" xr:uid="{9AFD2E01-363E-4F4F-A267-2FB0E3E51588}"/>
    <cellStyle name="Normal 11 3 2 2 7 3 4" xfId="8178" xr:uid="{24AED5BE-C7E9-4260-8B9B-383A3021FA55}"/>
    <cellStyle name="Normal 11 3 2 2 7 3 4 2" xfId="49312" xr:uid="{E25909ED-113A-4DC8-8682-A1A4098EFC71}"/>
    <cellStyle name="Normal 11 3 2 2 7 3 4 3" xfId="35662" xr:uid="{1452AF05-44D6-429E-9F91-56AFD14E85B9}"/>
    <cellStyle name="Normal 11 3 2 2 7 3 4 4" xfId="22099" xr:uid="{F7087F55-3073-4576-A072-1B57D4345D01}"/>
    <cellStyle name="Normal 11 3 2 2 7 3 5" xfId="49307" xr:uid="{318C511F-6804-4390-83BF-A31753E3192A}"/>
    <cellStyle name="Normal 11 3 2 2 7 3 6" xfId="35657" xr:uid="{3F6CF870-82B9-4C51-BA52-AEB8182EF603}"/>
    <cellStyle name="Normal 11 3 2 2 7 3 7" xfId="22094" xr:uid="{F7DB333F-CD2B-4BA3-8D3A-2A396BCCCDA8}"/>
    <cellStyle name="Normal 11 3 2 2 7 4" xfId="8179" xr:uid="{666F889C-09B0-44D7-81B5-05026BBE74A7}"/>
    <cellStyle name="Normal 11 3 2 2 7 4 2" xfId="8180" xr:uid="{86EF1CA2-E632-4CFB-AA56-88A69378BFC3}"/>
    <cellStyle name="Normal 11 3 2 2 7 4 2 2" xfId="49314" xr:uid="{A7513131-D49B-4218-B41A-13302D805382}"/>
    <cellStyle name="Normal 11 3 2 2 7 4 2 3" xfId="35664" xr:uid="{074CCC02-6680-4839-A22A-0DDE196CC122}"/>
    <cellStyle name="Normal 11 3 2 2 7 4 2 4" xfId="22101" xr:uid="{4122D79C-D104-434D-8FFC-80CDDBAAE82B}"/>
    <cellStyle name="Normal 11 3 2 2 7 4 3" xfId="49313" xr:uid="{EDEF5991-0B48-4433-8066-D3354BE14164}"/>
    <cellStyle name="Normal 11 3 2 2 7 4 4" xfId="35663" xr:uid="{696B55E5-6E9C-48C3-9979-6908EC658873}"/>
    <cellStyle name="Normal 11 3 2 2 7 4 5" xfId="22100" xr:uid="{D72C16A2-9CB2-4F95-A296-BD25F13A2DB7}"/>
    <cellStyle name="Normal 11 3 2 2 7 5" xfId="8181" xr:uid="{84F4CD25-E72B-4A89-8F7D-207674D611D7}"/>
    <cellStyle name="Normal 11 3 2 2 7 5 2" xfId="8182" xr:uid="{41360DE9-BA4F-4423-9BDC-A680A139C6C1}"/>
    <cellStyle name="Normal 11 3 2 2 7 5 2 2" xfId="49316" xr:uid="{CF0327D6-515F-4988-9F37-B744E3B4F713}"/>
    <cellStyle name="Normal 11 3 2 2 7 5 2 3" xfId="35666" xr:uid="{44846B81-CE77-4DFA-9659-EECBA0EB18C0}"/>
    <cellStyle name="Normal 11 3 2 2 7 5 2 4" xfId="22103" xr:uid="{7F654627-ABAB-4BC0-8808-2BA244DD43C5}"/>
    <cellStyle name="Normal 11 3 2 2 7 5 3" xfId="49315" xr:uid="{9522F40D-4242-4E19-8C72-ED12CA71C476}"/>
    <cellStyle name="Normal 11 3 2 2 7 5 4" xfId="35665" xr:uid="{34B08BB6-7D79-4D18-BFFE-87A5AC03EB13}"/>
    <cellStyle name="Normal 11 3 2 2 7 5 5" xfId="22102" xr:uid="{F39DA8ED-7190-4257-928F-ED62AF42C136}"/>
    <cellStyle name="Normal 11 3 2 2 7 6" xfId="8183" xr:uid="{0CC0F1C3-2BC0-43F8-8A80-F0FB0BE9C8AB}"/>
    <cellStyle name="Normal 11 3 2 2 7 6 2" xfId="49317" xr:uid="{897A45CA-B51E-4AEB-8884-E0ADB4F610B8}"/>
    <cellStyle name="Normal 11 3 2 2 7 6 3" xfId="35667" xr:uid="{A9C7507E-3348-49B1-BFEE-76222A447978}"/>
    <cellStyle name="Normal 11 3 2 2 7 6 4" xfId="22104" xr:uid="{F5F9F078-C625-4527-8532-2F7C44C7176E}"/>
    <cellStyle name="Normal 11 3 2 2 7 7" xfId="49300" xr:uid="{243D81AD-C9A9-4A97-B732-A4F6F878813D}"/>
    <cellStyle name="Normal 11 3 2 2 7 8" xfId="35650" xr:uid="{9B10E1C3-6D1E-4438-AA89-848FE55D6C4A}"/>
    <cellStyle name="Normal 11 3 2 2 7 9" xfId="22087" xr:uid="{4A63EBC4-9F24-4D9B-A5E2-E8E9FE3489B2}"/>
    <cellStyle name="Normal 11 3 2 2 8" xfId="8184" xr:uid="{B9C070D3-B184-44C8-863D-E0E56A277348}"/>
    <cellStyle name="Normal 11 3 2 2 8 2" xfId="8185" xr:uid="{1D815CAD-E7BC-47AB-80F6-C4634D8D5651}"/>
    <cellStyle name="Normal 11 3 2 2 8 2 2" xfId="8186" xr:uid="{9696B8B2-3F26-4E9F-BE71-DCA8E54999CE}"/>
    <cellStyle name="Normal 11 3 2 2 8 2 2 2" xfId="8187" xr:uid="{FC72D0AB-4F36-4B62-845D-04BA3D272819}"/>
    <cellStyle name="Normal 11 3 2 2 8 2 2 2 2" xfId="49321" xr:uid="{3939C1E1-639B-48CC-BAD8-7FC4A725BC71}"/>
    <cellStyle name="Normal 11 3 2 2 8 2 2 2 3" xfId="35671" xr:uid="{0CD6A3F0-5D23-4E8D-9467-3CBA8A06CDCC}"/>
    <cellStyle name="Normal 11 3 2 2 8 2 2 2 4" xfId="22108" xr:uid="{9B21D338-62E1-4B83-97C7-09FC9A1B987A}"/>
    <cellStyle name="Normal 11 3 2 2 8 2 2 3" xfId="49320" xr:uid="{7C37ECAE-6B6A-4A62-A721-1594089D0F2D}"/>
    <cellStyle name="Normal 11 3 2 2 8 2 2 4" xfId="35670" xr:uid="{CC01A3C0-9C02-4D90-A086-55FB61C3C84F}"/>
    <cellStyle name="Normal 11 3 2 2 8 2 2 5" xfId="22107" xr:uid="{562A5C3F-293A-4EDD-8A90-4EE7C7494D1B}"/>
    <cellStyle name="Normal 11 3 2 2 8 2 3" xfId="8188" xr:uid="{3C7AE803-3CDA-46D7-B167-B08A3DAAE8C0}"/>
    <cellStyle name="Normal 11 3 2 2 8 2 3 2" xfId="8189" xr:uid="{635B5104-B87B-404E-8C3A-53883A9B5579}"/>
    <cellStyle name="Normal 11 3 2 2 8 2 3 2 2" xfId="49323" xr:uid="{71FCFD25-ADB5-4E3A-AB9D-892E251EA28A}"/>
    <cellStyle name="Normal 11 3 2 2 8 2 3 2 3" xfId="35673" xr:uid="{F550DC71-2A23-4FAB-BBB5-9EAD96AF30E6}"/>
    <cellStyle name="Normal 11 3 2 2 8 2 3 2 4" xfId="22110" xr:uid="{C721B4EE-19E5-49F1-891D-488D6F523E0A}"/>
    <cellStyle name="Normal 11 3 2 2 8 2 3 3" xfId="49322" xr:uid="{1043E57C-2238-4C00-B1CF-796C03E1ACBF}"/>
    <cellStyle name="Normal 11 3 2 2 8 2 3 4" xfId="35672" xr:uid="{A961C498-6D8E-40D8-B326-65E24DFB2665}"/>
    <cellStyle name="Normal 11 3 2 2 8 2 3 5" xfId="22109" xr:uid="{363FD04F-4552-4DD6-9B37-BA4EA88E0D70}"/>
    <cellStyle name="Normal 11 3 2 2 8 2 4" xfId="8190" xr:uid="{29FC7766-E303-4CF4-84F6-E898E9F5765E}"/>
    <cellStyle name="Normal 11 3 2 2 8 2 4 2" xfId="49324" xr:uid="{73CABA9E-305C-40EF-B5FB-310A6ABFF997}"/>
    <cellStyle name="Normal 11 3 2 2 8 2 4 3" xfId="35674" xr:uid="{4512FF49-AD8C-4D3B-AEC3-6A9FCF0766C5}"/>
    <cellStyle name="Normal 11 3 2 2 8 2 4 4" xfId="22111" xr:uid="{395D52D0-91F2-4E80-A013-BC1AC04F8B8B}"/>
    <cellStyle name="Normal 11 3 2 2 8 2 5" xfId="49319" xr:uid="{1F1971C5-3EFC-4AF0-A9C4-92681697F1EA}"/>
    <cellStyle name="Normal 11 3 2 2 8 2 6" xfId="35669" xr:uid="{1FB558C6-6985-4DAF-AAF4-293107AFF7AC}"/>
    <cellStyle name="Normal 11 3 2 2 8 2 7" xfId="22106" xr:uid="{E5CA3550-51D7-4959-87AB-BDDD6E4970C2}"/>
    <cellStyle name="Normal 11 3 2 2 8 3" xfId="8191" xr:uid="{23A448DA-3FC9-4168-A6EA-057BAA5F0831}"/>
    <cellStyle name="Normal 11 3 2 2 8 3 2" xfId="8192" xr:uid="{4C576F1D-0DD4-4208-A899-1D2CEB018DD1}"/>
    <cellStyle name="Normal 11 3 2 2 8 3 2 2" xfId="8193" xr:uid="{3137B225-3EFC-4F67-8090-1BE0C3CE425C}"/>
    <cellStyle name="Normal 11 3 2 2 8 3 2 2 2" xfId="49327" xr:uid="{94C5BEDA-9A79-42F4-8C53-D65E214F4C39}"/>
    <cellStyle name="Normal 11 3 2 2 8 3 2 2 3" xfId="35677" xr:uid="{ED2FAB4F-200D-4C78-8F5B-265FB0B83E6D}"/>
    <cellStyle name="Normal 11 3 2 2 8 3 2 2 4" xfId="22114" xr:uid="{3D321031-BFB1-46C5-BF73-4E37FB403CCD}"/>
    <cellStyle name="Normal 11 3 2 2 8 3 2 3" xfId="49326" xr:uid="{CED44F94-335A-4D31-B63E-FB8421BAF9BA}"/>
    <cellStyle name="Normal 11 3 2 2 8 3 2 4" xfId="35676" xr:uid="{E0242455-C91C-46C1-8DCE-7468E50722F5}"/>
    <cellStyle name="Normal 11 3 2 2 8 3 2 5" xfId="22113" xr:uid="{0A5A281F-DA3D-49BD-999A-76300D715421}"/>
    <cellStyle name="Normal 11 3 2 2 8 3 3" xfId="8194" xr:uid="{41235380-DC9A-4F43-A457-74665987A7D6}"/>
    <cellStyle name="Normal 11 3 2 2 8 3 3 2" xfId="8195" xr:uid="{8DFDFC4A-1F18-47B8-B757-27B147B84396}"/>
    <cellStyle name="Normal 11 3 2 2 8 3 3 2 2" xfId="49329" xr:uid="{CFA6220C-EEB8-4097-9079-B00E256F037B}"/>
    <cellStyle name="Normal 11 3 2 2 8 3 3 2 3" xfId="35679" xr:uid="{DBE81C34-6AB3-4DF8-92D4-DB0A05296EE8}"/>
    <cellStyle name="Normal 11 3 2 2 8 3 3 2 4" xfId="22116" xr:uid="{E760185F-F169-4C9A-842C-E929179EF77B}"/>
    <cellStyle name="Normal 11 3 2 2 8 3 3 3" xfId="49328" xr:uid="{E478C74E-15ED-445C-B0CC-715E781D1ED5}"/>
    <cellStyle name="Normal 11 3 2 2 8 3 3 4" xfId="35678" xr:uid="{280F0B37-4CAB-466F-ACCB-19C1E22D20E7}"/>
    <cellStyle name="Normal 11 3 2 2 8 3 3 5" xfId="22115" xr:uid="{FF67C551-69CF-49A8-9168-FE6F1CF59F0E}"/>
    <cellStyle name="Normal 11 3 2 2 8 3 4" xfId="8196" xr:uid="{22D0A98E-DC09-4853-A6BE-D3F9EE2C6DB5}"/>
    <cellStyle name="Normal 11 3 2 2 8 3 4 2" xfId="49330" xr:uid="{6C448565-762B-47B1-B175-917CB4627A49}"/>
    <cellStyle name="Normal 11 3 2 2 8 3 4 3" xfId="35680" xr:uid="{7F8F0530-0381-4690-8346-00D649351E09}"/>
    <cellStyle name="Normal 11 3 2 2 8 3 4 4" xfId="22117" xr:uid="{5359F309-4CAC-46D2-A608-FC407596AFBF}"/>
    <cellStyle name="Normal 11 3 2 2 8 3 5" xfId="49325" xr:uid="{8F4C9711-240F-4249-AE75-710F664EBE05}"/>
    <cellStyle name="Normal 11 3 2 2 8 3 6" xfId="35675" xr:uid="{A88DBF14-84DC-4B7B-88E8-C49658A598E2}"/>
    <cellStyle name="Normal 11 3 2 2 8 3 7" xfId="22112" xr:uid="{7127F198-D01E-46F1-9083-B2E0FF1F812A}"/>
    <cellStyle name="Normal 11 3 2 2 8 4" xfId="8197" xr:uid="{FAA42AC7-029D-49D0-9644-8E8B776E9388}"/>
    <cellStyle name="Normal 11 3 2 2 8 4 2" xfId="8198" xr:uid="{E289080F-67D0-4EED-8A2D-411B30EB484B}"/>
    <cellStyle name="Normal 11 3 2 2 8 4 2 2" xfId="49332" xr:uid="{49FDF9A7-E33A-400C-A0A9-2E4820494513}"/>
    <cellStyle name="Normal 11 3 2 2 8 4 2 3" xfId="35682" xr:uid="{B8D185CF-A28F-4C62-83C7-817ADB02F749}"/>
    <cellStyle name="Normal 11 3 2 2 8 4 2 4" xfId="22119" xr:uid="{E67CE1B1-E411-49CC-BBC7-C7975C1D4048}"/>
    <cellStyle name="Normal 11 3 2 2 8 4 3" xfId="49331" xr:uid="{3AD00932-5223-4DCC-855B-D2AFB0F19773}"/>
    <cellStyle name="Normal 11 3 2 2 8 4 4" xfId="35681" xr:uid="{EBEC1828-A406-4A8E-A0D6-BBB80521B141}"/>
    <cellStyle name="Normal 11 3 2 2 8 4 5" xfId="22118" xr:uid="{938E4949-C639-490D-AA17-EE7887FCF050}"/>
    <cellStyle name="Normal 11 3 2 2 8 5" xfId="8199" xr:uid="{4F16E745-B42C-4EAC-BA8C-29DB03D67BC5}"/>
    <cellStyle name="Normal 11 3 2 2 8 5 2" xfId="8200" xr:uid="{AA7E4815-8C5C-431E-AFB3-99BB2475EBD8}"/>
    <cellStyle name="Normal 11 3 2 2 8 5 2 2" xfId="49334" xr:uid="{A841AFF7-36F3-45C7-BBDD-ED24F9B62365}"/>
    <cellStyle name="Normal 11 3 2 2 8 5 2 3" xfId="35684" xr:uid="{12E7F82C-1E86-45CB-83C6-2457D341834E}"/>
    <cellStyle name="Normal 11 3 2 2 8 5 2 4" xfId="22121" xr:uid="{56881BB1-688C-4D03-888A-E24696388123}"/>
    <cellStyle name="Normal 11 3 2 2 8 5 3" xfId="49333" xr:uid="{9F3F63A9-C98C-4E41-8D05-F71CDFC558DB}"/>
    <cellStyle name="Normal 11 3 2 2 8 5 4" xfId="35683" xr:uid="{E3A4543D-425E-4B99-AA1B-6E7E5E9CC869}"/>
    <cellStyle name="Normal 11 3 2 2 8 5 5" xfId="22120" xr:uid="{536E5160-D6C6-4412-BFFB-6B26ED34C13C}"/>
    <cellStyle name="Normal 11 3 2 2 8 6" xfId="8201" xr:uid="{45240081-6F58-4D9F-B18A-CAD84366A91D}"/>
    <cellStyle name="Normal 11 3 2 2 8 6 2" xfId="49335" xr:uid="{C44F596E-AB10-455D-B27F-AC8A78FB6B3B}"/>
    <cellStyle name="Normal 11 3 2 2 8 6 3" xfId="35685" xr:uid="{6DD014F3-9977-4B40-BE24-0C809BA6493B}"/>
    <cellStyle name="Normal 11 3 2 2 8 6 4" xfId="22122" xr:uid="{19768E46-495A-4A78-A5DE-265C3F2D9126}"/>
    <cellStyle name="Normal 11 3 2 2 8 7" xfId="49318" xr:uid="{2BBF42AF-DDDD-4358-8617-C9E208FDE19E}"/>
    <cellStyle name="Normal 11 3 2 2 8 8" xfId="35668" xr:uid="{3B8BE353-BB6B-4F98-8913-159D6ED367B1}"/>
    <cellStyle name="Normal 11 3 2 2 8 9" xfId="22105" xr:uid="{195360DC-4668-4187-B986-2DAD6C9D8950}"/>
    <cellStyle name="Normal 11 3 2 2 9" xfId="8202" xr:uid="{4CAF2694-C3BF-451C-B93A-57318EABAD05}"/>
    <cellStyle name="Normal 11 3 2 2 9 2" xfId="8203" xr:uid="{C49EEAF3-BBCF-4768-930D-AA0D8EEE3122}"/>
    <cellStyle name="Normal 11 3 2 2 9 2 2" xfId="8204" xr:uid="{DF5C43E8-CFEA-40AF-8196-AD5EF7EBB30C}"/>
    <cellStyle name="Normal 11 3 2 2 9 2 2 2" xfId="49338" xr:uid="{9A92C7CA-DB3D-4FB1-8470-F7693373E59C}"/>
    <cellStyle name="Normal 11 3 2 2 9 2 2 3" xfId="35688" xr:uid="{3888A63B-6504-498A-A14F-EF82423DEEB2}"/>
    <cellStyle name="Normal 11 3 2 2 9 2 2 4" xfId="22125" xr:uid="{DF19E64D-95EC-4053-88C3-A24D4580F6B0}"/>
    <cellStyle name="Normal 11 3 2 2 9 2 3" xfId="49337" xr:uid="{6B75E014-89B3-4028-98F8-F74ED9724CCF}"/>
    <cellStyle name="Normal 11 3 2 2 9 2 4" xfId="35687" xr:uid="{76AB996D-FA9E-4A5E-98D0-29BF9028F8E4}"/>
    <cellStyle name="Normal 11 3 2 2 9 2 5" xfId="22124" xr:uid="{949CE583-979A-4839-9A6A-56F0F27C145D}"/>
    <cellStyle name="Normal 11 3 2 2 9 3" xfId="8205" xr:uid="{540F7946-92E4-4D56-86F2-9C2475D5D93F}"/>
    <cellStyle name="Normal 11 3 2 2 9 3 2" xfId="8206" xr:uid="{B1BE437D-5609-4F7D-B0ED-4F4E591C0484}"/>
    <cellStyle name="Normal 11 3 2 2 9 3 2 2" xfId="49340" xr:uid="{316C178F-9B5A-45F0-AB82-AC465D9B6C9D}"/>
    <cellStyle name="Normal 11 3 2 2 9 3 2 3" xfId="35690" xr:uid="{DA23E9F6-A665-443C-8EF3-63A2EBE94837}"/>
    <cellStyle name="Normal 11 3 2 2 9 3 2 4" xfId="22127" xr:uid="{4C105D01-E4FC-4F15-B07E-B87254E03A1E}"/>
    <cellStyle name="Normal 11 3 2 2 9 3 3" xfId="49339" xr:uid="{2E366382-BF03-4824-AB71-E1A393213EC3}"/>
    <cellStyle name="Normal 11 3 2 2 9 3 4" xfId="35689" xr:uid="{437A1DFD-EA2C-4D82-90AF-D03854591DAE}"/>
    <cellStyle name="Normal 11 3 2 2 9 3 5" xfId="22126" xr:uid="{EDD99499-260D-49E8-BFB6-2B055BC522B8}"/>
    <cellStyle name="Normal 11 3 2 2 9 4" xfId="8207" xr:uid="{86928580-D868-40B8-9843-C360E0ED147C}"/>
    <cellStyle name="Normal 11 3 2 2 9 4 2" xfId="49341" xr:uid="{8A4B3797-C16D-425B-A060-0DAFD5078803}"/>
    <cellStyle name="Normal 11 3 2 2 9 4 3" xfId="35691" xr:uid="{CB98F016-9F46-481F-808C-52526D684B26}"/>
    <cellStyle name="Normal 11 3 2 2 9 4 4" xfId="22128" xr:uid="{69D38462-4712-4255-ADA2-85A2C34AEEC6}"/>
    <cellStyle name="Normal 11 3 2 2 9 5" xfId="49336" xr:uid="{C849603C-17FE-421D-AE4E-8DEC827F7FF0}"/>
    <cellStyle name="Normal 11 3 2 2 9 6" xfId="35686" xr:uid="{ADA367EE-9416-4559-BBAC-73F8FBD364D2}"/>
    <cellStyle name="Normal 11 3 2 2 9 7" xfId="22123" xr:uid="{79C4DDEE-99AC-45E7-A5BC-4C3F6072520A}"/>
    <cellStyle name="Normal 11 3 2 3" xfId="49089" xr:uid="{BFC64E1E-909B-4A46-A9AB-B7D7EBDB841E}"/>
    <cellStyle name="Normal 11 3 2 4" xfId="35439" xr:uid="{928274B2-7CED-49E3-9696-4D5FDCAC01DC}"/>
    <cellStyle name="Normal 11 3 2 5" xfId="21876" xr:uid="{BDA1D41B-A66E-4E52-B233-9C144617A423}"/>
    <cellStyle name="Normal 11 3 20" xfId="21840" xr:uid="{8EDAA4AB-0E82-46A5-B0D0-A3D0749B95A6}"/>
    <cellStyle name="Normal 11 3 3" xfId="8208" xr:uid="{8BF407C9-5150-49B3-AC7F-5E7F1C9B5944}"/>
    <cellStyle name="Normal 11 3 3 10" xfId="35692" xr:uid="{67DAC349-0109-412B-AAFB-B7A17B40AA54}"/>
    <cellStyle name="Normal 11 3 3 11" xfId="22129" xr:uid="{6C8EAE11-B956-41ED-8EB3-0C8A363EF033}"/>
    <cellStyle name="Normal 11 3 3 2" xfId="8209" xr:uid="{5B0915C5-77DE-4054-A55A-A4BDA267115E}"/>
    <cellStyle name="Normal 11 3 3 2 2" xfId="8210" xr:uid="{B4215AC9-3BFD-411F-9C2E-768871DE65BA}"/>
    <cellStyle name="Normal 11 3 3 2 2 2" xfId="8211" xr:uid="{A54993EF-9E29-4154-813F-0787785EA802}"/>
    <cellStyle name="Normal 11 3 3 2 2 2 2" xfId="8212" xr:uid="{143123EB-84B6-4B03-82F8-659C231845DE}"/>
    <cellStyle name="Normal 11 3 3 2 2 2 2 2" xfId="49346" xr:uid="{D47CD170-A83D-4E19-814F-70AE9335E9FF}"/>
    <cellStyle name="Normal 11 3 3 2 2 2 2 3" xfId="35696" xr:uid="{92B91462-C5F7-476B-8A5C-0860F9847843}"/>
    <cellStyle name="Normal 11 3 3 2 2 2 2 4" xfId="22133" xr:uid="{8DFE0735-F312-48BE-BD9E-EC160A4EEC17}"/>
    <cellStyle name="Normal 11 3 3 2 2 2 3" xfId="49345" xr:uid="{FC6238C6-5D5A-4D53-8F8D-D403EA954BBA}"/>
    <cellStyle name="Normal 11 3 3 2 2 2 4" xfId="35695" xr:uid="{3C9DFC2B-CCBC-4F6F-8CEB-610531F63FD9}"/>
    <cellStyle name="Normal 11 3 3 2 2 2 5" xfId="22132" xr:uid="{9DC52B52-AEF8-4E82-BA5C-9CA7DC766505}"/>
    <cellStyle name="Normal 11 3 3 2 2 3" xfId="8213" xr:uid="{9ECCBCE8-FF61-457B-9168-02F7EC64A396}"/>
    <cellStyle name="Normal 11 3 3 2 2 3 2" xfId="8214" xr:uid="{7B68B990-A5B7-4CC3-AC50-4CFADE01CB65}"/>
    <cellStyle name="Normal 11 3 3 2 2 3 2 2" xfId="49348" xr:uid="{F2CC4D53-3556-46F0-BA5D-19ED6E8E0605}"/>
    <cellStyle name="Normal 11 3 3 2 2 3 2 3" xfId="35698" xr:uid="{48269F8D-0873-4475-AF46-9D5A975BB0AB}"/>
    <cellStyle name="Normal 11 3 3 2 2 3 2 4" xfId="22135" xr:uid="{A0116107-214B-42B0-A15C-E7AD01695742}"/>
    <cellStyle name="Normal 11 3 3 2 2 3 3" xfId="49347" xr:uid="{4CCC65AA-8410-4048-8339-CCE7BF52170A}"/>
    <cellStyle name="Normal 11 3 3 2 2 3 4" xfId="35697" xr:uid="{A4D48127-1746-4865-A61C-6ECE2A42E36D}"/>
    <cellStyle name="Normal 11 3 3 2 2 3 5" xfId="22134" xr:uid="{6CD3E4DE-A803-4C53-AD95-2107DA2FCFEC}"/>
    <cellStyle name="Normal 11 3 3 2 2 4" xfId="8215" xr:uid="{05D72054-FA2A-4F7A-8245-D36618A3DC5B}"/>
    <cellStyle name="Normal 11 3 3 2 2 4 2" xfId="49349" xr:uid="{204EC458-09CE-42FB-9897-CF840D958A20}"/>
    <cellStyle name="Normal 11 3 3 2 2 4 3" xfId="35699" xr:uid="{E0DC60BE-47F2-4242-8B60-9ADB33B17BD9}"/>
    <cellStyle name="Normal 11 3 3 2 2 4 4" xfId="22136" xr:uid="{5D7CA059-C107-440C-9B54-B94011AB8A26}"/>
    <cellStyle name="Normal 11 3 3 2 2 5" xfId="49344" xr:uid="{815840E9-7013-429B-A564-9299806AFDD2}"/>
    <cellStyle name="Normal 11 3 3 2 2 6" xfId="35694" xr:uid="{99C266E4-7322-4B7E-81AD-C33599323B06}"/>
    <cellStyle name="Normal 11 3 3 2 2 7" xfId="22131" xr:uid="{DD8272D0-0688-41AE-A461-FD5EBD2FE879}"/>
    <cellStyle name="Normal 11 3 3 2 3" xfId="8216" xr:uid="{889D1843-5683-4D1A-83BD-30029E4B0813}"/>
    <cellStyle name="Normal 11 3 3 2 3 2" xfId="8217" xr:uid="{649A7FE1-78E6-49ED-9269-C34D13AD406F}"/>
    <cellStyle name="Normal 11 3 3 2 3 2 2" xfId="49351" xr:uid="{68F4D99C-D4AC-4443-87E4-32319DCEF61C}"/>
    <cellStyle name="Normal 11 3 3 2 3 2 3" xfId="35701" xr:uid="{6433F940-FC63-4DA3-896E-7B3618764B23}"/>
    <cellStyle name="Normal 11 3 3 2 3 2 4" xfId="22138" xr:uid="{EDC9B157-60A7-4CF2-93AA-4E27332D570F}"/>
    <cellStyle name="Normal 11 3 3 2 3 3" xfId="49350" xr:uid="{B933E27F-916C-4A30-828F-AAC785BF7D0A}"/>
    <cellStyle name="Normal 11 3 3 2 3 4" xfId="35700" xr:uid="{F86A23B4-928D-49C3-B0F4-4F7DBAE1D7F8}"/>
    <cellStyle name="Normal 11 3 3 2 3 5" xfId="22137" xr:uid="{7A779B84-DAC2-4DD4-930A-BB3F4455D5ED}"/>
    <cellStyle name="Normal 11 3 3 2 4" xfId="8218" xr:uid="{AD64014E-EEB9-4248-B9F8-565DF385FCF5}"/>
    <cellStyle name="Normal 11 3 3 2 4 2" xfId="8219" xr:uid="{328F0FA6-1A45-4D0D-9887-A1EAF4F503B8}"/>
    <cellStyle name="Normal 11 3 3 2 4 2 2" xfId="49353" xr:uid="{94CE2299-6316-42F1-9828-75E6FA9B4717}"/>
    <cellStyle name="Normal 11 3 3 2 4 2 3" xfId="35703" xr:uid="{91FB0F2C-8AC9-4BF3-86CE-768C17309646}"/>
    <cellStyle name="Normal 11 3 3 2 4 2 4" xfId="22140" xr:uid="{22A56325-4FF5-4959-AA45-D4AC4DBE6A5C}"/>
    <cellStyle name="Normal 11 3 3 2 4 3" xfId="49352" xr:uid="{E574B224-1E5C-4AD8-8CC0-0BB96CA11A5C}"/>
    <cellStyle name="Normal 11 3 3 2 4 4" xfId="35702" xr:uid="{B6902FD6-42C9-49FA-854B-019BBFA0AD0A}"/>
    <cellStyle name="Normal 11 3 3 2 4 5" xfId="22139" xr:uid="{8F3978CA-B8B9-4816-9C0B-1FDE45E65B5D}"/>
    <cellStyle name="Normal 11 3 3 2 5" xfId="8220" xr:uid="{8F2AC259-40C5-44DB-910A-28DACA900153}"/>
    <cellStyle name="Normal 11 3 3 2 5 2" xfId="49354" xr:uid="{58492B5B-02A0-485D-957A-EF3F43EA45A1}"/>
    <cellStyle name="Normal 11 3 3 2 5 3" xfId="35704" xr:uid="{6E9280E4-49EF-4CA4-A10E-303900051130}"/>
    <cellStyle name="Normal 11 3 3 2 5 4" xfId="22141" xr:uid="{BD06E9A3-8B78-4E7C-9586-508971B88D94}"/>
    <cellStyle name="Normal 11 3 3 2 6" xfId="49343" xr:uid="{FF5FDE63-3869-4D2A-A150-47F1CFABAECF}"/>
    <cellStyle name="Normal 11 3 3 2 7" xfId="35693" xr:uid="{764C023A-2045-4B35-B8A1-08F445AD55D1}"/>
    <cellStyle name="Normal 11 3 3 2 8" xfId="22130" xr:uid="{864CB0F2-2494-4B84-8818-5D58E5DBA9E1}"/>
    <cellStyle name="Normal 11 3 3 3" xfId="8221" xr:uid="{C805899B-C9A8-4FCD-8F57-3998F231FD70}"/>
    <cellStyle name="Normal 11 3 3 3 2" xfId="8222" xr:uid="{B3EE98D7-74CD-4976-9F81-C74DB0517301}"/>
    <cellStyle name="Normal 11 3 3 3 2 2" xfId="8223" xr:uid="{12E5A30E-2B11-4530-83FD-13C8E3653E6B}"/>
    <cellStyle name="Normal 11 3 3 3 2 2 2" xfId="49357" xr:uid="{27666F0A-6C92-43C5-9293-824643E02F99}"/>
    <cellStyle name="Normal 11 3 3 3 2 2 3" xfId="35707" xr:uid="{086FC0B2-1E6C-4BDE-8604-4544BA05B374}"/>
    <cellStyle name="Normal 11 3 3 3 2 2 4" xfId="22144" xr:uid="{476D4BF3-4667-4567-9647-3D2A61A33626}"/>
    <cellStyle name="Normal 11 3 3 3 2 3" xfId="49356" xr:uid="{94E5CF4B-4AE9-4281-A76C-51E61EFAC682}"/>
    <cellStyle name="Normal 11 3 3 3 2 4" xfId="35706" xr:uid="{CCFEB286-5D5A-4EC8-93C4-D86BCB61102E}"/>
    <cellStyle name="Normal 11 3 3 3 2 5" xfId="22143" xr:uid="{ECFA6CD7-302B-4AB9-B90A-B945ECC6E973}"/>
    <cellStyle name="Normal 11 3 3 3 3" xfId="8224" xr:uid="{4EC2874B-095B-4BF6-A7C4-4BA1E6A947D3}"/>
    <cellStyle name="Normal 11 3 3 3 3 2" xfId="8225" xr:uid="{09539343-8F38-4B00-8FA0-5BEA7693F482}"/>
    <cellStyle name="Normal 11 3 3 3 3 2 2" xfId="49359" xr:uid="{6B10857D-C80A-417F-A676-CE55A9CAEF92}"/>
    <cellStyle name="Normal 11 3 3 3 3 2 3" xfId="35709" xr:uid="{06696108-8B41-4631-AE55-F928B976DC3E}"/>
    <cellStyle name="Normal 11 3 3 3 3 2 4" xfId="22146" xr:uid="{470E5667-B9FC-4246-A640-AD09FF6F4383}"/>
    <cellStyle name="Normal 11 3 3 3 3 3" xfId="49358" xr:uid="{19486A1E-130F-480C-8692-FB7F91E9C8C7}"/>
    <cellStyle name="Normal 11 3 3 3 3 4" xfId="35708" xr:uid="{FD8DCD40-2882-466E-86F3-73BA24AEED61}"/>
    <cellStyle name="Normal 11 3 3 3 3 5" xfId="22145" xr:uid="{DEBB3719-0278-43D1-906C-43DB96920449}"/>
    <cellStyle name="Normal 11 3 3 3 4" xfId="8226" xr:uid="{47F55442-A27A-4C22-A262-6090D189B73C}"/>
    <cellStyle name="Normal 11 3 3 3 4 2" xfId="49360" xr:uid="{D1ED6696-EA6B-45CA-B58C-6CA1F53935B3}"/>
    <cellStyle name="Normal 11 3 3 3 4 3" xfId="35710" xr:uid="{BACE4A57-7C51-4EC7-893B-6FB444C8ECD5}"/>
    <cellStyle name="Normal 11 3 3 3 4 4" xfId="22147" xr:uid="{58E1F81E-3D55-4C17-8C72-9B22F2366DC7}"/>
    <cellStyle name="Normal 11 3 3 3 5" xfId="49355" xr:uid="{57281538-A36B-4DC5-8DDD-55B7D992BEC1}"/>
    <cellStyle name="Normal 11 3 3 3 6" xfId="35705" xr:uid="{0DAA32C9-812E-494F-91B1-04AC970DFC30}"/>
    <cellStyle name="Normal 11 3 3 3 7" xfId="22142" xr:uid="{3008C85B-9A89-40B1-A9E2-D1EC7E092585}"/>
    <cellStyle name="Normal 11 3 3 4" xfId="8227" xr:uid="{F766F70D-0139-469C-94A1-DA72EE132FD5}"/>
    <cellStyle name="Normal 11 3 3 4 2" xfId="8228" xr:uid="{86AD96AE-1F4F-4FA3-98B8-D70083496F9F}"/>
    <cellStyle name="Normal 11 3 3 4 2 2" xfId="8229" xr:uid="{6D536193-8B54-4953-AB8D-F9F4DEE30468}"/>
    <cellStyle name="Normal 11 3 3 4 2 2 2" xfId="49363" xr:uid="{09F285DF-9268-4CA7-BF4D-5834247897E9}"/>
    <cellStyle name="Normal 11 3 3 4 2 2 3" xfId="35713" xr:uid="{90859631-D14F-454E-9483-019074FE0830}"/>
    <cellStyle name="Normal 11 3 3 4 2 2 4" xfId="22150" xr:uid="{2FF11C4D-6B9D-45F6-A8B7-D34FC789A826}"/>
    <cellStyle name="Normal 11 3 3 4 2 3" xfId="49362" xr:uid="{92428C2A-BC3E-43D3-9A15-2D8F52D07AE8}"/>
    <cellStyle name="Normal 11 3 3 4 2 4" xfId="35712" xr:uid="{DCD4ABEE-D326-447C-BCDF-09E8C58A5393}"/>
    <cellStyle name="Normal 11 3 3 4 2 5" xfId="22149" xr:uid="{56EDBB9F-0F06-4E88-A5EE-7316ABC0622B}"/>
    <cellStyle name="Normal 11 3 3 4 3" xfId="8230" xr:uid="{F10B659E-BBB8-4C44-98E1-07191EC2CF55}"/>
    <cellStyle name="Normal 11 3 3 4 3 2" xfId="8231" xr:uid="{6A495F7A-0D58-4F22-B0F8-1CF68706A87D}"/>
    <cellStyle name="Normal 11 3 3 4 3 2 2" xfId="49365" xr:uid="{C29BFFAE-BD2A-49E6-8A83-C34727700B8D}"/>
    <cellStyle name="Normal 11 3 3 4 3 2 3" xfId="35715" xr:uid="{8F56B383-BC15-41E1-89A5-37189C6F2671}"/>
    <cellStyle name="Normal 11 3 3 4 3 2 4" xfId="22152" xr:uid="{1295A670-2F8C-48B9-9E9F-329D8AD9BB7F}"/>
    <cellStyle name="Normal 11 3 3 4 3 3" xfId="49364" xr:uid="{6270B58A-784C-4782-B074-155BAE4556D5}"/>
    <cellStyle name="Normal 11 3 3 4 3 4" xfId="35714" xr:uid="{C470100C-7F83-4D29-8377-7EFC1DA93207}"/>
    <cellStyle name="Normal 11 3 3 4 3 5" xfId="22151" xr:uid="{A324FBAA-381D-4CE8-AA4F-4076A6C70C53}"/>
    <cellStyle name="Normal 11 3 3 4 4" xfId="8232" xr:uid="{1F7CEC4E-AE33-4A28-BFF2-C859B2A9AB0E}"/>
    <cellStyle name="Normal 11 3 3 4 4 2" xfId="49366" xr:uid="{474FE42B-2184-4995-8F57-5A3525690FD5}"/>
    <cellStyle name="Normal 11 3 3 4 4 3" xfId="35716" xr:uid="{3ED5A956-6942-405B-94EE-1212A901AB58}"/>
    <cellStyle name="Normal 11 3 3 4 4 4" xfId="22153" xr:uid="{283D167C-AA73-460A-B671-AD0AA07EBB98}"/>
    <cellStyle name="Normal 11 3 3 4 5" xfId="49361" xr:uid="{E67C8952-FCDE-46E7-B345-4B9218F35DA0}"/>
    <cellStyle name="Normal 11 3 3 4 6" xfId="35711" xr:uid="{0C349E7A-7A8F-41C3-8A55-1B462549B61A}"/>
    <cellStyle name="Normal 11 3 3 4 7" xfId="22148" xr:uid="{E92B6260-EDEB-4BF8-86ED-087616616776}"/>
    <cellStyle name="Normal 11 3 3 5" xfId="8233" xr:uid="{9D46C0EF-4455-4AB7-9446-D028BEF2A87D}"/>
    <cellStyle name="Normal 11 3 3 5 2" xfId="8234" xr:uid="{03880218-0C68-4B61-A2D2-55E3B5D0EC7F}"/>
    <cellStyle name="Normal 11 3 3 5 2 2" xfId="8235" xr:uid="{F1CBF830-F08A-4EAD-B212-5000C8FF276C}"/>
    <cellStyle name="Normal 11 3 3 5 2 2 2" xfId="49369" xr:uid="{E43A300D-77AE-4687-98F3-F81A62FEC58D}"/>
    <cellStyle name="Normal 11 3 3 5 2 2 3" xfId="35719" xr:uid="{A4A5A511-DF09-4D33-8E14-2E17924AF4E1}"/>
    <cellStyle name="Normal 11 3 3 5 2 2 4" xfId="22156" xr:uid="{FF127EB0-2174-45FB-BA30-00D16280034C}"/>
    <cellStyle name="Normal 11 3 3 5 2 3" xfId="49368" xr:uid="{8857E4D7-A811-499D-808A-BB4BE1F44AA5}"/>
    <cellStyle name="Normal 11 3 3 5 2 4" xfId="35718" xr:uid="{BA9A5E9F-7B83-4613-A198-33CB41E2C347}"/>
    <cellStyle name="Normal 11 3 3 5 2 5" xfId="22155" xr:uid="{029F8792-BECD-4111-BB0C-C76E7C425FD0}"/>
    <cellStyle name="Normal 11 3 3 5 3" xfId="8236" xr:uid="{7646C24A-6A96-40A2-9729-B0195E704F4A}"/>
    <cellStyle name="Normal 11 3 3 5 3 2" xfId="8237" xr:uid="{D2C5245C-C34A-4E38-A53A-8A2E76961EB8}"/>
    <cellStyle name="Normal 11 3 3 5 3 2 2" xfId="49371" xr:uid="{13F40D9D-4242-46B9-B79E-8E8E9501D876}"/>
    <cellStyle name="Normal 11 3 3 5 3 2 3" xfId="35721" xr:uid="{1E73A366-15E5-4D50-A952-437A8A61D14D}"/>
    <cellStyle name="Normal 11 3 3 5 3 2 4" xfId="22158" xr:uid="{6C01DDD9-FE78-452C-87B6-97D8709C7F69}"/>
    <cellStyle name="Normal 11 3 3 5 3 3" xfId="49370" xr:uid="{0ABDE37D-E9FC-405E-90C6-07855F40BDCD}"/>
    <cellStyle name="Normal 11 3 3 5 3 4" xfId="35720" xr:uid="{8EDE834B-34F5-4A58-B2C7-1FD53DCDC310}"/>
    <cellStyle name="Normal 11 3 3 5 3 5" xfId="22157" xr:uid="{BC8EF4A2-4649-4BC8-ACBB-F24745C29F59}"/>
    <cellStyle name="Normal 11 3 3 5 4" xfId="8238" xr:uid="{C2C385C0-2090-4EE7-87D2-23EFE26CCE78}"/>
    <cellStyle name="Normal 11 3 3 5 4 2" xfId="49372" xr:uid="{75CF876E-0221-478A-B086-09BD7C5BD5E8}"/>
    <cellStyle name="Normal 11 3 3 5 4 3" xfId="35722" xr:uid="{A58B6A60-F013-4B0B-A731-589C612D1B08}"/>
    <cellStyle name="Normal 11 3 3 5 4 4" xfId="22159" xr:uid="{59F88063-C1F8-4D08-B79A-259D2AD1C5D8}"/>
    <cellStyle name="Normal 11 3 3 5 5" xfId="49367" xr:uid="{06CF372B-861D-487B-BFB9-44BF6676F0C8}"/>
    <cellStyle name="Normal 11 3 3 5 6" xfId="35717" xr:uid="{78BB1791-5DAC-424B-AB08-D51894832F0B}"/>
    <cellStyle name="Normal 11 3 3 5 7" xfId="22154" xr:uid="{9C1AD2F2-B092-44B3-B1D5-F511D4FDBEC8}"/>
    <cellStyle name="Normal 11 3 3 6" xfId="8239" xr:uid="{97CB194B-A592-496C-8684-CF82D3558641}"/>
    <cellStyle name="Normal 11 3 3 6 2" xfId="8240" xr:uid="{D0CB547D-F041-4ECD-A07B-205A61ABBCD1}"/>
    <cellStyle name="Normal 11 3 3 6 2 2" xfId="49374" xr:uid="{67F536EB-55BF-439D-93C3-7CEB7548CE33}"/>
    <cellStyle name="Normal 11 3 3 6 2 3" xfId="35724" xr:uid="{D9E13651-1FB0-4325-AAD8-95FC17087395}"/>
    <cellStyle name="Normal 11 3 3 6 2 4" xfId="22161" xr:uid="{D9AB1E30-07B9-469B-A01A-4402ABF2793A}"/>
    <cellStyle name="Normal 11 3 3 6 3" xfId="49373" xr:uid="{46DFD185-00C9-42C1-A0F0-748F97058E66}"/>
    <cellStyle name="Normal 11 3 3 6 4" xfId="35723" xr:uid="{EBE269EF-5173-4C03-98B0-DA0D8A7837B8}"/>
    <cellStyle name="Normal 11 3 3 6 5" xfId="22160" xr:uid="{289E0269-F71C-447A-AEA2-D59DA1156323}"/>
    <cellStyle name="Normal 11 3 3 7" xfId="8241" xr:uid="{A8105F3E-DB54-43B8-8A5D-76867A7B7C03}"/>
    <cellStyle name="Normal 11 3 3 7 2" xfId="8242" xr:uid="{33A42713-F523-409E-AA94-70E65BD48DF0}"/>
    <cellStyle name="Normal 11 3 3 7 2 2" xfId="49376" xr:uid="{F6AC26C7-39B5-4989-B4CE-33762D7F683D}"/>
    <cellStyle name="Normal 11 3 3 7 2 3" xfId="35726" xr:uid="{7981DEE5-9467-468E-A1B6-D89DB12B9906}"/>
    <cellStyle name="Normal 11 3 3 7 2 4" xfId="22163" xr:uid="{1FCD517A-4291-44FC-9A1B-3731138AA923}"/>
    <cellStyle name="Normal 11 3 3 7 3" xfId="49375" xr:uid="{4195CE81-1442-4CD6-915F-EA84BDA0A98C}"/>
    <cellStyle name="Normal 11 3 3 7 4" xfId="35725" xr:uid="{4543BF55-46CC-425B-AC17-77E5007F09B4}"/>
    <cellStyle name="Normal 11 3 3 7 5" xfId="22162" xr:uid="{85152318-6EC8-4827-9C86-CE82431423EF}"/>
    <cellStyle name="Normal 11 3 3 8" xfId="8243" xr:uid="{E104B45C-2969-49FF-9208-77597387FA08}"/>
    <cellStyle name="Normal 11 3 3 8 2" xfId="49377" xr:uid="{1DDEFAAF-B358-4284-8B90-3275A304E217}"/>
    <cellStyle name="Normal 11 3 3 8 3" xfId="35727" xr:uid="{0BD2C15B-A665-487E-994D-91F55C54B747}"/>
    <cellStyle name="Normal 11 3 3 8 4" xfId="22164" xr:uid="{26D364AA-7111-414D-88E9-CBD42E04138D}"/>
    <cellStyle name="Normal 11 3 3 9" xfId="49342" xr:uid="{02CE729E-7B1B-425A-BF83-4079290956D6}"/>
    <cellStyle name="Normal 11 3 4" xfId="8244" xr:uid="{F157C639-F477-4EF1-935A-72941776D251}"/>
    <cellStyle name="Normal 11 3 4 10" xfId="35728" xr:uid="{BAF32208-CF22-4CBB-BF73-0E39FACBB71D}"/>
    <cellStyle name="Normal 11 3 4 11" xfId="22165" xr:uid="{B782BB27-E966-4BA4-AAF1-DA737D4E04F4}"/>
    <cellStyle name="Normal 11 3 4 2" xfId="8245" xr:uid="{91FFEAF6-E96F-499E-A940-E0973C9F3D24}"/>
    <cellStyle name="Normal 11 3 4 2 2" xfId="8246" xr:uid="{BA5DD079-4340-402F-8EEB-E0D1176FFF05}"/>
    <cellStyle name="Normal 11 3 4 2 2 2" xfId="8247" xr:uid="{FCA33A60-2A00-4D96-B859-FEF16CE929A3}"/>
    <cellStyle name="Normal 11 3 4 2 2 2 2" xfId="8248" xr:uid="{A7CCEAF9-3748-486A-82B5-07DB72E9F1D9}"/>
    <cellStyle name="Normal 11 3 4 2 2 2 2 2" xfId="49382" xr:uid="{83908CA7-BB50-4BDD-95A1-5DE0D8C21D66}"/>
    <cellStyle name="Normal 11 3 4 2 2 2 2 3" xfId="35732" xr:uid="{3DBF804E-EEC3-4302-97D0-C550EAAAD542}"/>
    <cellStyle name="Normal 11 3 4 2 2 2 2 4" xfId="22169" xr:uid="{01A6E141-0A83-472D-AA2E-9142FDC8C1A9}"/>
    <cellStyle name="Normal 11 3 4 2 2 2 3" xfId="49381" xr:uid="{DE8F7323-5170-48D4-A33A-4D1CD6D9FAE6}"/>
    <cellStyle name="Normal 11 3 4 2 2 2 4" xfId="35731" xr:uid="{E8A71856-7C50-47F4-A054-1B20648E654E}"/>
    <cellStyle name="Normal 11 3 4 2 2 2 5" xfId="22168" xr:uid="{CD675D53-C875-4521-87F2-3DCFB0E993A0}"/>
    <cellStyle name="Normal 11 3 4 2 2 3" xfId="8249" xr:uid="{D4DC53D1-30B5-4CFE-953E-850C3A59AE3F}"/>
    <cellStyle name="Normal 11 3 4 2 2 3 2" xfId="8250" xr:uid="{EB332C8C-39DE-48E5-AB03-106999D33356}"/>
    <cellStyle name="Normal 11 3 4 2 2 3 2 2" xfId="49384" xr:uid="{0D10074C-BE39-47FA-A2C3-61FE3405AFCC}"/>
    <cellStyle name="Normal 11 3 4 2 2 3 2 3" xfId="35734" xr:uid="{15476A6A-C552-42F0-806D-839F4C71C892}"/>
    <cellStyle name="Normal 11 3 4 2 2 3 2 4" xfId="22171" xr:uid="{1A984F45-498E-49B3-A9EA-1AE4FADE009E}"/>
    <cellStyle name="Normal 11 3 4 2 2 3 3" xfId="49383" xr:uid="{74139720-9523-4FC5-9522-A27AB38AAD44}"/>
    <cellStyle name="Normal 11 3 4 2 2 3 4" xfId="35733" xr:uid="{955B445D-CCE9-4118-9DBE-85D3957408E4}"/>
    <cellStyle name="Normal 11 3 4 2 2 3 5" xfId="22170" xr:uid="{FC3EB388-5735-4450-89BD-DAE1C4C8E691}"/>
    <cellStyle name="Normal 11 3 4 2 2 4" xfId="8251" xr:uid="{D2666DEB-2CA0-47CD-8EE7-05E1FDCA5217}"/>
    <cellStyle name="Normal 11 3 4 2 2 4 2" xfId="49385" xr:uid="{D6473AF3-26C3-4F0C-BD0A-8683167C9F1E}"/>
    <cellStyle name="Normal 11 3 4 2 2 4 3" xfId="35735" xr:uid="{E841E429-A55D-4167-88FA-A12C609BDB44}"/>
    <cellStyle name="Normal 11 3 4 2 2 4 4" xfId="22172" xr:uid="{70053BCE-D678-42D8-A5C0-3F8B169C4D4F}"/>
    <cellStyle name="Normal 11 3 4 2 2 5" xfId="49380" xr:uid="{0EA546AB-1A34-4315-B7AA-D147880FE40E}"/>
    <cellStyle name="Normal 11 3 4 2 2 6" xfId="35730" xr:uid="{741AD96A-D71B-451F-A89E-1B943BA143BF}"/>
    <cellStyle name="Normal 11 3 4 2 2 7" xfId="22167" xr:uid="{546A0BF1-F727-46AE-8818-8B17057FFFB1}"/>
    <cellStyle name="Normal 11 3 4 2 3" xfId="8252" xr:uid="{6B71DFA0-20BB-4BEA-92F9-10226A702DE3}"/>
    <cellStyle name="Normal 11 3 4 2 3 2" xfId="8253" xr:uid="{D2CD1EFD-FB18-411E-BAED-95D81504EE2E}"/>
    <cellStyle name="Normal 11 3 4 2 3 2 2" xfId="49387" xr:uid="{CEA166C1-CFE8-47CB-B96F-E5E80D2297D3}"/>
    <cellStyle name="Normal 11 3 4 2 3 2 3" xfId="35737" xr:uid="{A54144C2-B2E5-4100-92BF-AE686E2DC7F1}"/>
    <cellStyle name="Normal 11 3 4 2 3 2 4" xfId="22174" xr:uid="{52B5B32E-2A43-488D-9A82-2488A08C3FB4}"/>
    <cellStyle name="Normal 11 3 4 2 3 3" xfId="49386" xr:uid="{A0BE4DC8-D3BD-4012-BA22-6DDE0FAD919D}"/>
    <cellStyle name="Normal 11 3 4 2 3 4" xfId="35736" xr:uid="{C42A9D03-B13E-43AD-AF00-2CDA91750AE5}"/>
    <cellStyle name="Normal 11 3 4 2 3 5" xfId="22173" xr:uid="{3107C7EB-139B-4850-BAE1-AF06F91079F0}"/>
    <cellStyle name="Normal 11 3 4 2 4" xfId="8254" xr:uid="{77E7DEBA-F7E2-4AEB-A279-963B24DB35A4}"/>
    <cellStyle name="Normal 11 3 4 2 4 2" xfId="8255" xr:uid="{A12CFE65-A873-4D68-A1E8-F9B396233528}"/>
    <cellStyle name="Normal 11 3 4 2 4 2 2" xfId="49389" xr:uid="{CE201A97-0521-49C8-85C4-E4E3A6127ACD}"/>
    <cellStyle name="Normal 11 3 4 2 4 2 3" xfId="35739" xr:uid="{242BD671-43EF-4EA6-ACF4-9401417E8F95}"/>
    <cellStyle name="Normal 11 3 4 2 4 2 4" xfId="22176" xr:uid="{8C1455C4-2422-4D8B-99DD-56338B6BE561}"/>
    <cellStyle name="Normal 11 3 4 2 4 3" xfId="49388" xr:uid="{B9BCE247-4196-49CF-8865-F0125DD03E3A}"/>
    <cellStyle name="Normal 11 3 4 2 4 4" xfId="35738" xr:uid="{36F5C0F8-B733-4200-8AAF-7A03DA87B8FB}"/>
    <cellStyle name="Normal 11 3 4 2 4 5" xfId="22175" xr:uid="{87854731-F54C-4F47-8DE2-255DBFBC7E0C}"/>
    <cellStyle name="Normal 11 3 4 2 5" xfId="8256" xr:uid="{8AB414C6-7B91-4431-A3E1-24E56F801489}"/>
    <cellStyle name="Normal 11 3 4 2 5 2" xfId="49390" xr:uid="{8D986AB2-91DA-4EB5-BD8F-6CB37F939F34}"/>
    <cellStyle name="Normal 11 3 4 2 5 3" xfId="35740" xr:uid="{FF20F0D4-1896-41B7-A581-2561DAFF6E81}"/>
    <cellStyle name="Normal 11 3 4 2 5 4" xfId="22177" xr:uid="{1BEF88C5-E2D4-40F7-B3B7-D86CE11223D7}"/>
    <cellStyle name="Normal 11 3 4 2 6" xfId="49379" xr:uid="{D056C770-230B-4335-85BB-505552652D51}"/>
    <cellStyle name="Normal 11 3 4 2 7" xfId="35729" xr:uid="{F6B6F77C-06AE-402A-8E3B-8D86CB8AC29F}"/>
    <cellStyle name="Normal 11 3 4 2 8" xfId="22166" xr:uid="{362AE698-4DDC-4B7B-A148-DE56C804D5FD}"/>
    <cellStyle name="Normal 11 3 4 3" xfId="8257" xr:uid="{27F975B7-2D2B-44FB-8791-CE97869C6044}"/>
    <cellStyle name="Normal 11 3 4 3 2" xfId="8258" xr:uid="{F246A370-B85F-44B5-85A3-8341CB1A8A8E}"/>
    <cellStyle name="Normal 11 3 4 3 2 2" xfId="8259" xr:uid="{6256593C-F024-4B50-A58B-EA24296C0C67}"/>
    <cellStyle name="Normal 11 3 4 3 2 2 2" xfId="49393" xr:uid="{2E11913F-A256-4ADB-B143-B52E40B40E12}"/>
    <cellStyle name="Normal 11 3 4 3 2 2 3" xfId="35743" xr:uid="{1268C0B3-102C-48B2-9BC8-B6FE367C63D6}"/>
    <cellStyle name="Normal 11 3 4 3 2 2 4" xfId="22180" xr:uid="{783C9600-912A-4889-AC9F-6BD7D6862981}"/>
    <cellStyle name="Normal 11 3 4 3 2 3" xfId="49392" xr:uid="{645BC710-149B-48B7-80E9-BC7DA04454A1}"/>
    <cellStyle name="Normal 11 3 4 3 2 4" xfId="35742" xr:uid="{C8852041-59C0-45FF-80A4-BE379E1229EC}"/>
    <cellStyle name="Normal 11 3 4 3 2 5" xfId="22179" xr:uid="{771A18C8-BE45-4F57-9EF7-6CE48C60901D}"/>
    <cellStyle name="Normal 11 3 4 3 3" xfId="8260" xr:uid="{E8EDFC7A-5D17-4C03-953B-AF177F0F50A9}"/>
    <cellStyle name="Normal 11 3 4 3 3 2" xfId="8261" xr:uid="{67BA342C-9A04-4C20-A43F-8B77BB76E0A0}"/>
    <cellStyle name="Normal 11 3 4 3 3 2 2" xfId="49395" xr:uid="{99350F25-3EE5-491D-8E96-2B1596C42590}"/>
    <cellStyle name="Normal 11 3 4 3 3 2 3" xfId="35745" xr:uid="{12D27F60-ECA1-4AC8-ADB7-F9B315F05C84}"/>
    <cellStyle name="Normal 11 3 4 3 3 2 4" xfId="22182" xr:uid="{C107EF98-B04B-49B9-9C72-FE8F7589E934}"/>
    <cellStyle name="Normal 11 3 4 3 3 3" xfId="49394" xr:uid="{EACA9193-5D6B-409B-9C44-E740188F533E}"/>
    <cellStyle name="Normal 11 3 4 3 3 4" xfId="35744" xr:uid="{390AA64A-9EF2-43ED-9E3F-F1F457282ED3}"/>
    <cellStyle name="Normal 11 3 4 3 3 5" xfId="22181" xr:uid="{7866A354-6F49-4E49-B738-3CEC9D032C30}"/>
    <cellStyle name="Normal 11 3 4 3 4" xfId="8262" xr:uid="{45DA4D72-72E9-48F8-B5FB-795B1298FA06}"/>
    <cellStyle name="Normal 11 3 4 3 4 2" xfId="49396" xr:uid="{D98FCB34-540F-48B7-A833-10BC4C2F67FE}"/>
    <cellStyle name="Normal 11 3 4 3 4 3" xfId="35746" xr:uid="{9A03F451-7FA7-4504-A708-2928A7A0610A}"/>
    <cellStyle name="Normal 11 3 4 3 4 4" xfId="22183" xr:uid="{99C23E36-5721-41B6-97F7-61C18A491BC9}"/>
    <cellStyle name="Normal 11 3 4 3 5" xfId="49391" xr:uid="{4EB47071-7F80-4C67-B218-E22C769C1A59}"/>
    <cellStyle name="Normal 11 3 4 3 6" xfId="35741" xr:uid="{846BF913-17BF-46A6-AFCC-415CAFEE7381}"/>
    <cellStyle name="Normal 11 3 4 3 7" xfId="22178" xr:uid="{C32761FB-679B-454B-8F00-7D8AED5CDDA9}"/>
    <cellStyle name="Normal 11 3 4 4" xfId="8263" xr:uid="{78461483-4A52-486F-A617-6000059E5FC7}"/>
    <cellStyle name="Normal 11 3 4 4 2" xfId="8264" xr:uid="{B9935FCF-05A9-4C48-B721-8528BA13B72E}"/>
    <cellStyle name="Normal 11 3 4 4 2 2" xfId="8265" xr:uid="{D8E76044-24CA-4352-97C7-DB282589CD01}"/>
    <cellStyle name="Normal 11 3 4 4 2 2 2" xfId="49399" xr:uid="{2FEF0240-B5C4-4531-B68D-5F2FF6A6F949}"/>
    <cellStyle name="Normal 11 3 4 4 2 2 3" xfId="35749" xr:uid="{F5245E51-C697-4FA1-BB91-02086B564298}"/>
    <cellStyle name="Normal 11 3 4 4 2 2 4" xfId="22186" xr:uid="{FA7C7FCA-5C36-4D45-A676-BA6DB404D51C}"/>
    <cellStyle name="Normal 11 3 4 4 2 3" xfId="49398" xr:uid="{AA72A00C-6324-483C-B926-70BCEC3CBBB7}"/>
    <cellStyle name="Normal 11 3 4 4 2 4" xfId="35748" xr:uid="{B9474588-A5F9-4F47-82D5-B2D65FBD54DF}"/>
    <cellStyle name="Normal 11 3 4 4 2 5" xfId="22185" xr:uid="{B4D1A15D-A533-470E-A0C9-0AAD830D86FD}"/>
    <cellStyle name="Normal 11 3 4 4 3" xfId="8266" xr:uid="{BA84D6CD-16D2-4072-AE52-5370F354E28B}"/>
    <cellStyle name="Normal 11 3 4 4 3 2" xfId="8267" xr:uid="{5511C1AD-BE6F-4F9B-A49F-469C423F3F2D}"/>
    <cellStyle name="Normal 11 3 4 4 3 2 2" xfId="49401" xr:uid="{51F2E0C1-D513-40A5-82F5-94291F49F992}"/>
    <cellStyle name="Normal 11 3 4 4 3 2 3" xfId="35751" xr:uid="{1444B540-2B9A-4E2D-B59B-4C36A0C1CE44}"/>
    <cellStyle name="Normal 11 3 4 4 3 2 4" xfId="22188" xr:uid="{A9D3D87D-84D8-4C15-AAF8-EFB797875152}"/>
    <cellStyle name="Normal 11 3 4 4 3 3" xfId="49400" xr:uid="{A308D468-C616-4450-AE3D-7FF690568151}"/>
    <cellStyle name="Normal 11 3 4 4 3 4" xfId="35750" xr:uid="{E8330C61-E0DB-46E7-A8DC-C657C968BE67}"/>
    <cellStyle name="Normal 11 3 4 4 3 5" xfId="22187" xr:uid="{AC555E7C-E9D8-40B5-AF2F-4240FFF4C232}"/>
    <cellStyle name="Normal 11 3 4 4 4" xfId="8268" xr:uid="{C7BB7738-7917-4994-A484-FFC10629BA93}"/>
    <cellStyle name="Normal 11 3 4 4 4 2" xfId="49402" xr:uid="{784961DE-A60F-4BD7-B444-B178BAE62A09}"/>
    <cellStyle name="Normal 11 3 4 4 4 3" xfId="35752" xr:uid="{715E75EF-B5F2-41C5-A573-06149E4F1B79}"/>
    <cellStyle name="Normal 11 3 4 4 4 4" xfId="22189" xr:uid="{31A023CB-DF73-4470-8D90-87D664AAEDB5}"/>
    <cellStyle name="Normal 11 3 4 4 5" xfId="49397" xr:uid="{4C978346-9170-4193-8E23-F6ED7B8849AF}"/>
    <cellStyle name="Normal 11 3 4 4 6" xfId="35747" xr:uid="{39E41252-A5E2-45EF-999C-52520D3736E4}"/>
    <cellStyle name="Normal 11 3 4 4 7" xfId="22184" xr:uid="{D91FB9A7-1162-419A-A510-C56DAA998154}"/>
    <cellStyle name="Normal 11 3 4 5" xfId="8269" xr:uid="{7DE5D4EB-2C3A-4A36-B89A-04AF73B536FC}"/>
    <cellStyle name="Normal 11 3 4 5 2" xfId="8270" xr:uid="{E438C7BA-CC9B-491B-B614-2EAC484CC74A}"/>
    <cellStyle name="Normal 11 3 4 5 2 2" xfId="8271" xr:uid="{62F9B1A4-AF90-449E-A6C1-D87B74F82F2B}"/>
    <cellStyle name="Normal 11 3 4 5 2 2 2" xfId="49405" xr:uid="{F579F05D-79DD-4219-AF47-8A5BC7C1C401}"/>
    <cellStyle name="Normal 11 3 4 5 2 2 3" xfId="35755" xr:uid="{387C01D9-AC87-488A-83BC-29DB97D60BC0}"/>
    <cellStyle name="Normal 11 3 4 5 2 2 4" xfId="22192" xr:uid="{845339D5-35D3-454A-9787-ED36F6469FC2}"/>
    <cellStyle name="Normal 11 3 4 5 2 3" xfId="49404" xr:uid="{5CCA10A7-FD2B-4713-AC36-A6719BE05580}"/>
    <cellStyle name="Normal 11 3 4 5 2 4" xfId="35754" xr:uid="{3EF3C117-BDBA-4061-A837-3B61747EFD25}"/>
    <cellStyle name="Normal 11 3 4 5 2 5" xfId="22191" xr:uid="{DAE428EE-64F2-42A2-899A-EFF3D0DB4CC1}"/>
    <cellStyle name="Normal 11 3 4 5 3" xfId="8272" xr:uid="{6DAF0ACF-27EE-4330-85C2-4A2F649A4913}"/>
    <cellStyle name="Normal 11 3 4 5 3 2" xfId="8273" xr:uid="{729B295E-B8A5-4D38-A1E8-CEC1A58DD97B}"/>
    <cellStyle name="Normal 11 3 4 5 3 2 2" xfId="49407" xr:uid="{302F3BC7-45EF-42D2-8606-D136534CEE10}"/>
    <cellStyle name="Normal 11 3 4 5 3 2 3" xfId="35757" xr:uid="{5AC00902-6E1C-4F27-B2F4-73BA87366169}"/>
    <cellStyle name="Normal 11 3 4 5 3 2 4" xfId="22194" xr:uid="{3CB4E03E-4E74-49C9-9AFE-7820C2FA6AB6}"/>
    <cellStyle name="Normal 11 3 4 5 3 3" xfId="49406" xr:uid="{191A11B7-9176-46FC-A4DC-9D32BF42C571}"/>
    <cellStyle name="Normal 11 3 4 5 3 4" xfId="35756" xr:uid="{BB1C2BFA-A03D-4D72-8616-8B4D431CB127}"/>
    <cellStyle name="Normal 11 3 4 5 3 5" xfId="22193" xr:uid="{E8B3C3BF-A615-4BA9-A6E6-D2D2F20F76B9}"/>
    <cellStyle name="Normal 11 3 4 5 4" xfId="8274" xr:uid="{16385AA4-B012-427D-BB7F-5AE71D8C6760}"/>
    <cellStyle name="Normal 11 3 4 5 4 2" xfId="49408" xr:uid="{2D666FAC-BD3F-4DFC-9E20-CE009D874DF0}"/>
    <cellStyle name="Normal 11 3 4 5 4 3" xfId="35758" xr:uid="{3FBB4BED-B490-49B1-8619-008D811596D1}"/>
    <cellStyle name="Normal 11 3 4 5 4 4" xfId="22195" xr:uid="{166D384E-D71B-4A53-BF22-C97AFDA88E06}"/>
    <cellStyle name="Normal 11 3 4 5 5" xfId="49403" xr:uid="{DB381D8C-855A-44C5-96B1-2D6A451D6BE0}"/>
    <cellStyle name="Normal 11 3 4 5 6" xfId="35753" xr:uid="{862C9E64-8596-48CE-9868-AC82B1C7D650}"/>
    <cellStyle name="Normal 11 3 4 5 7" xfId="22190" xr:uid="{826E5B41-2AC3-4B07-8417-F6541EBE8FCC}"/>
    <cellStyle name="Normal 11 3 4 6" xfId="8275" xr:uid="{BAA59C79-47B8-4128-9613-C125CE6E43DD}"/>
    <cellStyle name="Normal 11 3 4 6 2" xfId="8276" xr:uid="{443365C2-58E6-4583-A684-6F1F0FED4E2D}"/>
    <cellStyle name="Normal 11 3 4 6 2 2" xfId="49410" xr:uid="{A4B9C3B4-1CDA-45D1-BA57-8B91E64C48F7}"/>
    <cellStyle name="Normal 11 3 4 6 2 3" xfId="35760" xr:uid="{C3680316-105F-47F3-A8D6-8E87B58CCBDC}"/>
    <cellStyle name="Normal 11 3 4 6 2 4" xfId="22197" xr:uid="{B9EF8E96-5B6C-4470-B8DD-F6D2546FE0F7}"/>
    <cellStyle name="Normal 11 3 4 6 3" xfId="49409" xr:uid="{83CF8CFA-9C23-450C-97EE-4C490C980045}"/>
    <cellStyle name="Normal 11 3 4 6 4" xfId="35759" xr:uid="{CAE77E47-B271-4F3F-A74B-A45584EA8D25}"/>
    <cellStyle name="Normal 11 3 4 6 5" xfId="22196" xr:uid="{9775ADAB-6C1B-4410-A7A4-EB70895A0633}"/>
    <cellStyle name="Normal 11 3 4 7" xfId="8277" xr:uid="{712668FA-BD4C-4EDB-92E9-5E04FC2FFD94}"/>
    <cellStyle name="Normal 11 3 4 7 2" xfId="8278" xr:uid="{8533F966-054B-45F2-9CF3-5AB8F8F450F1}"/>
    <cellStyle name="Normal 11 3 4 7 2 2" xfId="49412" xr:uid="{49845B98-C32E-473D-BDBC-F62EB55D2285}"/>
    <cellStyle name="Normal 11 3 4 7 2 3" xfId="35762" xr:uid="{EE7AFB74-8715-43FB-9C6C-78D89FB5772F}"/>
    <cellStyle name="Normal 11 3 4 7 2 4" xfId="22199" xr:uid="{E5C9C4AC-40DA-4DD9-8B7A-053FA622319F}"/>
    <cellStyle name="Normal 11 3 4 7 3" xfId="49411" xr:uid="{2518BC5A-4C49-401F-BDFF-5449A70969DF}"/>
    <cellStyle name="Normal 11 3 4 7 4" xfId="35761" xr:uid="{2BA4ACA0-5465-4E72-B760-46CE1535DCD6}"/>
    <cellStyle name="Normal 11 3 4 7 5" xfId="22198" xr:uid="{CDFD41AE-EE40-40AC-9E31-FEAFB44EDFA8}"/>
    <cellStyle name="Normal 11 3 4 8" xfId="8279" xr:uid="{0BB37C10-2557-45FB-B6EC-718F98A4B282}"/>
    <cellStyle name="Normal 11 3 4 8 2" xfId="49413" xr:uid="{6ECAD1B7-FA92-466A-80C6-6B8A8B8FAD5A}"/>
    <cellStyle name="Normal 11 3 4 8 3" xfId="35763" xr:uid="{F26C0F44-28BA-4CDD-AE9A-7A9C3D9427D7}"/>
    <cellStyle name="Normal 11 3 4 8 4" xfId="22200" xr:uid="{ED75AB85-8E16-421B-A42F-A6EF07A7D340}"/>
    <cellStyle name="Normal 11 3 4 9" xfId="49378" xr:uid="{F3AEF025-A4A4-497C-906D-529A7FD425E2}"/>
    <cellStyle name="Normal 11 3 5" xfId="8280" xr:uid="{391010AE-B71F-4D06-B896-2037B75A5C0A}"/>
    <cellStyle name="Normal 11 3 5 10" xfId="35764" xr:uid="{65BA5708-EEE0-4164-84DD-50CC6CCB0C60}"/>
    <cellStyle name="Normal 11 3 5 11" xfId="22201" xr:uid="{AE236102-EFD7-4087-AFB7-F5BFAB4F8481}"/>
    <cellStyle name="Normal 11 3 5 2" xfId="8281" xr:uid="{2443161A-D93F-4BE2-BA8B-E9E5A27E4244}"/>
    <cellStyle name="Normal 11 3 5 2 2" xfId="8282" xr:uid="{780435FA-4A2A-42D4-BA51-E108F7B109C3}"/>
    <cellStyle name="Normal 11 3 5 2 2 2" xfId="8283" xr:uid="{9AEF2A33-F908-42E3-9882-0866C0FCED49}"/>
    <cellStyle name="Normal 11 3 5 2 2 2 2" xfId="8284" xr:uid="{CD3B80A4-0A19-4A3F-AD13-10DCDFC6F39A}"/>
    <cellStyle name="Normal 11 3 5 2 2 2 2 2" xfId="49418" xr:uid="{50897E5D-A21B-4666-8255-25002F616C4B}"/>
    <cellStyle name="Normal 11 3 5 2 2 2 2 3" xfId="35768" xr:uid="{6B03391C-01EF-4557-85DC-1860CCA6CFEA}"/>
    <cellStyle name="Normal 11 3 5 2 2 2 2 4" xfId="22205" xr:uid="{C0C508D5-2DD0-4488-8430-510B02F1D96D}"/>
    <cellStyle name="Normal 11 3 5 2 2 2 3" xfId="49417" xr:uid="{B596A2E9-6009-42F9-A17A-639210D6F5CD}"/>
    <cellStyle name="Normal 11 3 5 2 2 2 4" xfId="35767" xr:uid="{171A9C3C-B988-4820-87D4-325DEE28F232}"/>
    <cellStyle name="Normal 11 3 5 2 2 2 5" xfId="22204" xr:uid="{C17BCC09-D805-4005-B2DF-226FE581062E}"/>
    <cellStyle name="Normal 11 3 5 2 2 3" xfId="8285" xr:uid="{F7804C71-50CD-4776-953B-0A96502DE609}"/>
    <cellStyle name="Normal 11 3 5 2 2 3 2" xfId="8286" xr:uid="{8D33301A-2985-45B0-8A54-690046FF3587}"/>
    <cellStyle name="Normal 11 3 5 2 2 3 2 2" xfId="49420" xr:uid="{96DDFEE8-DDF5-420B-8F9F-504D810F893A}"/>
    <cellStyle name="Normal 11 3 5 2 2 3 2 3" xfId="35770" xr:uid="{EAAD7EDF-BC1E-41DF-BA2A-61971D048F9D}"/>
    <cellStyle name="Normal 11 3 5 2 2 3 2 4" xfId="22207" xr:uid="{08B0FCE8-7D20-4771-805F-57EE1BC285E3}"/>
    <cellStyle name="Normal 11 3 5 2 2 3 3" xfId="49419" xr:uid="{89DF2204-30A8-4B1A-AF64-2C386F4D63B3}"/>
    <cellStyle name="Normal 11 3 5 2 2 3 4" xfId="35769" xr:uid="{7BB08C59-E564-42E3-889F-BBD963DF9F59}"/>
    <cellStyle name="Normal 11 3 5 2 2 3 5" xfId="22206" xr:uid="{27A2664C-35A8-4C3D-92DF-E41FA2EC3B8B}"/>
    <cellStyle name="Normal 11 3 5 2 2 4" xfId="8287" xr:uid="{F82032A0-CFE6-4A28-B4FF-52FE52C0662E}"/>
    <cellStyle name="Normal 11 3 5 2 2 4 2" xfId="49421" xr:uid="{8F853EC1-EF3A-4180-B409-FE0CF93E89DD}"/>
    <cellStyle name="Normal 11 3 5 2 2 4 3" xfId="35771" xr:uid="{A3557172-9780-400E-8EB2-49C8A5DD1602}"/>
    <cellStyle name="Normal 11 3 5 2 2 4 4" xfId="22208" xr:uid="{6A99212C-0C55-411B-AACA-9619019A50E8}"/>
    <cellStyle name="Normal 11 3 5 2 2 5" xfId="49416" xr:uid="{89D94DD6-DBAF-4F45-8D7A-DD1DB466C77C}"/>
    <cellStyle name="Normal 11 3 5 2 2 6" xfId="35766" xr:uid="{B29B74ED-1D67-4BF7-9A35-120C8E6AC792}"/>
    <cellStyle name="Normal 11 3 5 2 2 7" xfId="22203" xr:uid="{48655B73-94A2-4F7B-AEFD-BE8F3590AF1B}"/>
    <cellStyle name="Normal 11 3 5 2 3" xfId="8288" xr:uid="{EB6E2834-C986-443F-96EF-0B8267327A46}"/>
    <cellStyle name="Normal 11 3 5 2 3 2" xfId="8289" xr:uid="{4BD1F1B3-9146-4920-B180-1B40502D1D4B}"/>
    <cellStyle name="Normal 11 3 5 2 3 2 2" xfId="49423" xr:uid="{BAA33DE7-46D9-40C4-8EC0-8B58BE70C5C8}"/>
    <cellStyle name="Normal 11 3 5 2 3 2 3" xfId="35773" xr:uid="{EFA0F773-2138-44C0-B9E9-0465DC0E2025}"/>
    <cellStyle name="Normal 11 3 5 2 3 2 4" xfId="22210" xr:uid="{93973659-8000-4A79-A8E4-858524533A8C}"/>
    <cellStyle name="Normal 11 3 5 2 3 3" xfId="49422" xr:uid="{721A99DE-7CFE-415F-8379-1190A871E1B3}"/>
    <cellStyle name="Normal 11 3 5 2 3 4" xfId="35772" xr:uid="{5FDB5243-EFD5-4A9D-A04D-1299B4DD58F0}"/>
    <cellStyle name="Normal 11 3 5 2 3 5" xfId="22209" xr:uid="{C1F03DA7-9195-4DDE-A663-402050A59449}"/>
    <cellStyle name="Normal 11 3 5 2 4" xfId="8290" xr:uid="{6345241D-C62F-4368-BD31-437EBBB6998F}"/>
    <cellStyle name="Normal 11 3 5 2 4 2" xfId="8291" xr:uid="{3726D9AC-0F78-4897-914C-74BCAB808E10}"/>
    <cellStyle name="Normal 11 3 5 2 4 2 2" xfId="49425" xr:uid="{CA250A0D-7DDF-426A-A33E-6FD9FBE4A67B}"/>
    <cellStyle name="Normal 11 3 5 2 4 2 3" xfId="35775" xr:uid="{099B8DF1-1508-4CEF-923D-9F7D34CCB77F}"/>
    <cellStyle name="Normal 11 3 5 2 4 2 4" xfId="22212" xr:uid="{16C380C7-0019-43B2-B0CD-A1A55EEF7B88}"/>
    <cellStyle name="Normal 11 3 5 2 4 3" xfId="49424" xr:uid="{704E70C3-89A7-42D1-A4A1-59B2618CA36B}"/>
    <cellStyle name="Normal 11 3 5 2 4 4" xfId="35774" xr:uid="{BBA7761B-E658-49DF-919C-4C10B7E505CB}"/>
    <cellStyle name="Normal 11 3 5 2 4 5" xfId="22211" xr:uid="{79273DBB-3D97-4DDA-A6F1-FC0E9394D02F}"/>
    <cellStyle name="Normal 11 3 5 2 5" xfId="8292" xr:uid="{812BB368-45A1-441F-8BF1-4BABEDA25F8F}"/>
    <cellStyle name="Normal 11 3 5 2 5 2" xfId="49426" xr:uid="{581D536B-DD6E-4D92-A33D-90520B84C126}"/>
    <cellStyle name="Normal 11 3 5 2 5 3" xfId="35776" xr:uid="{DBB78848-277D-48A4-8C93-4C8A76197FB4}"/>
    <cellStyle name="Normal 11 3 5 2 5 4" xfId="22213" xr:uid="{C595D431-4B93-4506-8C7D-39BF3CDB53BA}"/>
    <cellStyle name="Normal 11 3 5 2 6" xfId="49415" xr:uid="{98EE1C5C-A3AC-4F7F-8CD5-574CB16742C3}"/>
    <cellStyle name="Normal 11 3 5 2 7" xfId="35765" xr:uid="{FE01DFF5-4DAA-4920-BED6-1C794A532B17}"/>
    <cellStyle name="Normal 11 3 5 2 8" xfId="22202" xr:uid="{1DF7A0F0-AB26-4E91-AA31-E7D2CAE83D40}"/>
    <cellStyle name="Normal 11 3 5 3" xfId="8293" xr:uid="{22451390-8261-4B25-B077-56C28671499C}"/>
    <cellStyle name="Normal 11 3 5 3 2" xfId="8294" xr:uid="{FF6D2FB5-2E3D-4EA5-9F26-1A411FA308C2}"/>
    <cellStyle name="Normal 11 3 5 3 2 2" xfId="8295" xr:uid="{B8F4ADEE-51F2-40B8-B22C-5583AAFD7CCB}"/>
    <cellStyle name="Normal 11 3 5 3 2 2 2" xfId="49429" xr:uid="{1F96FCD5-C080-45E2-B925-94589DC59225}"/>
    <cellStyle name="Normal 11 3 5 3 2 2 3" xfId="35779" xr:uid="{87819DDA-40E7-48EB-A6F0-14311730C8A8}"/>
    <cellStyle name="Normal 11 3 5 3 2 2 4" xfId="22216" xr:uid="{50B592A6-4B0A-4CC5-9077-39CDC75A63F7}"/>
    <cellStyle name="Normal 11 3 5 3 2 3" xfId="49428" xr:uid="{1FDCC88D-B54C-4E9B-9B0C-85F7DB678643}"/>
    <cellStyle name="Normal 11 3 5 3 2 4" xfId="35778" xr:uid="{BF435D20-9618-428C-8522-11F0905F7F5F}"/>
    <cellStyle name="Normal 11 3 5 3 2 5" xfId="22215" xr:uid="{AB0425B9-0F43-4464-8D85-30DDB2F888BA}"/>
    <cellStyle name="Normal 11 3 5 3 3" xfId="8296" xr:uid="{D9A6470A-248E-4486-BBB5-5350A1BC24A9}"/>
    <cellStyle name="Normal 11 3 5 3 3 2" xfId="8297" xr:uid="{5F96D613-BF92-46DD-B724-0CB0392EE475}"/>
    <cellStyle name="Normal 11 3 5 3 3 2 2" xfId="49431" xr:uid="{99C3FA9D-A0A1-49BF-9734-8882AED0A555}"/>
    <cellStyle name="Normal 11 3 5 3 3 2 3" xfId="35781" xr:uid="{4A3E4D4A-70BC-4656-8431-748396F1D38A}"/>
    <cellStyle name="Normal 11 3 5 3 3 2 4" xfId="22218" xr:uid="{2E25EF84-E355-4FF8-AA21-04D3B94EA084}"/>
    <cellStyle name="Normal 11 3 5 3 3 3" xfId="49430" xr:uid="{FEE729F3-998E-49E2-B841-7E4E17014C86}"/>
    <cellStyle name="Normal 11 3 5 3 3 4" xfId="35780" xr:uid="{B2AD0294-F69B-4C0B-88E6-3EB96BA09186}"/>
    <cellStyle name="Normal 11 3 5 3 3 5" xfId="22217" xr:uid="{80E9E9C2-CC92-408E-BBC4-D5AD87EFA03C}"/>
    <cellStyle name="Normal 11 3 5 3 4" xfId="8298" xr:uid="{BC2CC691-7056-4A25-A734-E65924D49F8F}"/>
    <cellStyle name="Normal 11 3 5 3 4 2" xfId="49432" xr:uid="{30D393B7-31F3-48CE-BF70-A9BF214F1EB6}"/>
    <cellStyle name="Normal 11 3 5 3 4 3" xfId="35782" xr:uid="{4040FE02-D0F2-4740-844D-22A9F16B3EE7}"/>
    <cellStyle name="Normal 11 3 5 3 4 4" xfId="22219" xr:uid="{325D6F29-BAB9-4096-A5D2-DA3FB4122A0C}"/>
    <cellStyle name="Normal 11 3 5 3 5" xfId="49427" xr:uid="{1BE23F39-2C2D-4CD1-A495-B1B055BFC148}"/>
    <cellStyle name="Normal 11 3 5 3 6" xfId="35777" xr:uid="{F3BCE2ED-B98F-4AE9-9400-2344973B6ECD}"/>
    <cellStyle name="Normal 11 3 5 3 7" xfId="22214" xr:uid="{C267344D-C42C-4125-8806-D1B4792FAF87}"/>
    <cellStyle name="Normal 11 3 5 4" xfId="8299" xr:uid="{E29D4C7C-35B2-45EE-82D9-7EFC7A5B5E98}"/>
    <cellStyle name="Normal 11 3 5 4 2" xfId="8300" xr:uid="{1BF711D5-FA2C-4A62-BFD7-16FA45583F43}"/>
    <cellStyle name="Normal 11 3 5 4 2 2" xfId="8301" xr:uid="{6EB6582F-DC3C-41AE-B1AE-5C1199D82993}"/>
    <cellStyle name="Normal 11 3 5 4 2 2 2" xfId="49435" xr:uid="{7F26A24A-2F7B-43E2-B115-5453003D1437}"/>
    <cellStyle name="Normal 11 3 5 4 2 2 3" xfId="35785" xr:uid="{CC65F4A6-8BA2-41DA-A2FB-C53F537CBEAA}"/>
    <cellStyle name="Normal 11 3 5 4 2 2 4" xfId="22222" xr:uid="{FA40A83D-0809-49B6-8646-E750DFD4EE92}"/>
    <cellStyle name="Normal 11 3 5 4 2 3" xfId="49434" xr:uid="{CD61DD58-EC18-4786-847B-03F64063F5B9}"/>
    <cellStyle name="Normal 11 3 5 4 2 4" xfId="35784" xr:uid="{4DB906F7-D69C-498C-A68D-B0A560082C72}"/>
    <cellStyle name="Normal 11 3 5 4 2 5" xfId="22221" xr:uid="{C0D6D7C8-5B7A-4E66-9376-BC687E4D748E}"/>
    <cellStyle name="Normal 11 3 5 4 3" xfId="8302" xr:uid="{40C9731D-2863-4796-9538-50491C1EADDB}"/>
    <cellStyle name="Normal 11 3 5 4 3 2" xfId="8303" xr:uid="{3939418A-C87A-4CF1-972E-243CEE602842}"/>
    <cellStyle name="Normal 11 3 5 4 3 2 2" xfId="49437" xr:uid="{44C0CF02-819E-481C-B198-E809CB9A786A}"/>
    <cellStyle name="Normal 11 3 5 4 3 2 3" xfId="35787" xr:uid="{26A68AE6-C584-41C0-BCCE-7EC981AC869C}"/>
    <cellStyle name="Normal 11 3 5 4 3 2 4" xfId="22224" xr:uid="{CC0A825D-A52A-4630-9C88-1D0991121F50}"/>
    <cellStyle name="Normal 11 3 5 4 3 3" xfId="49436" xr:uid="{56E6CFAF-5E05-4015-958C-62B7EC6EB162}"/>
    <cellStyle name="Normal 11 3 5 4 3 4" xfId="35786" xr:uid="{7B0158CD-47D8-4C21-BF43-4A0221DB5602}"/>
    <cellStyle name="Normal 11 3 5 4 3 5" xfId="22223" xr:uid="{98B56E67-81C4-4A7D-A091-1F790598FBEC}"/>
    <cellStyle name="Normal 11 3 5 4 4" xfId="8304" xr:uid="{FA83E731-0136-4AEF-9572-631724CA20B4}"/>
    <cellStyle name="Normal 11 3 5 4 4 2" xfId="49438" xr:uid="{1059CE32-DFDB-473F-A509-D1EEF9A3D017}"/>
    <cellStyle name="Normal 11 3 5 4 4 3" xfId="35788" xr:uid="{82A524F5-08C5-411F-AC18-975FFDDA53FB}"/>
    <cellStyle name="Normal 11 3 5 4 4 4" xfId="22225" xr:uid="{B904BF5F-8F97-4139-ACD0-02B5F0B8F2C1}"/>
    <cellStyle name="Normal 11 3 5 4 5" xfId="49433" xr:uid="{4D39B5B8-62A5-4DE6-B5C6-CC5DCC14B2BA}"/>
    <cellStyle name="Normal 11 3 5 4 6" xfId="35783" xr:uid="{F377B3F3-4AA7-4502-A5E2-10B456D8F8EA}"/>
    <cellStyle name="Normal 11 3 5 4 7" xfId="22220" xr:uid="{3F7FA1D4-B51A-4A18-9CE8-129DDF99835E}"/>
    <cellStyle name="Normal 11 3 5 5" xfId="8305" xr:uid="{5BF2CD85-C996-4D1E-87A6-982F5F3E014C}"/>
    <cellStyle name="Normal 11 3 5 5 2" xfId="8306" xr:uid="{97F29C47-10BE-45B6-980F-9079C15E2FA7}"/>
    <cellStyle name="Normal 11 3 5 5 2 2" xfId="8307" xr:uid="{44C6AEF1-5D6C-4CA8-83CF-07C3A3A1E1C9}"/>
    <cellStyle name="Normal 11 3 5 5 2 2 2" xfId="49441" xr:uid="{2D8F5EE4-2388-44E1-B03E-C57064343AB3}"/>
    <cellStyle name="Normal 11 3 5 5 2 2 3" xfId="35791" xr:uid="{E60FD275-CA25-4C33-96DA-88ABCC8A9A17}"/>
    <cellStyle name="Normal 11 3 5 5 2 2 4" xfId="22228" xr:uid="{D1C859BC-338C-4136-B38D-816C1641A11E}"/>
    <cellStyle name="Normal 11 3 5 5 2 3" xfId="49440" xr:uid="{662AB090-62E8-499C-BECD-40A4E4864598}"/>
    <cellStyle name="Normal 11 3 5 5 2 4" xfId="35790" xr:uid="{02C9846C-EAA2-4DDA-8F51-07856FCB68F0}"/>
    <cellStyle name="Normal 11 3 5 5 2 5" xfId="22227" xr:uid="{6EFF2660-612F-4E16-9D62-1B05035D688F}"/>
    <cellStyle name="Normal 11 3 5 5 3" xfId="8308" xr:uid="{2D80C996-0FDF-4050-86C9-AADD33DA0E2A}"/>
    <cellStyle name="Normal 11 3 5 5 3 2" xfId="8309" xr:uid="{D147CB5E-4E3B-4E7C-8418-AA529AF78380}"/>
    <cellStyle name="Normal 11 3 5 5 3 2 2" xfId="49443" xr:uid="{23AD66CF-6B4C-41C5-974D-3909D2C95497}"/>
    <cellStyle name="Normal 11 3 5 5 3 2 3" xfId="35793" xr:uid="{C8B3C57F-23E6-427C-8B76-00FE615A2529}"/>
    <cellStyle name="Normal 11 3 5 5 3 2 4" xfId="22230" xr:uid="{FA9BEA9B-76C4-46FA-AE9F-ED7FA0913DAA}"/>
    <cellStyle name="Normal 11 3 5 5 3 3" xfId="49442" xr:uid="{797AFC8B-D2FA-4C50-AB00-7602B4E73ABB}"/>
    <cellStyle name="Normal 11 3 5 5 3 4" xfId="35792" xr:uid="{A6637B01-1798-424F-BF11-1589F83FEF82}"/>
    <cellStyle name="Normal 11 3 5 5 3 5" xfId="22229" xr:uid="{C3A3425F-1BE4-436A-ABD7-32241300E428}"/>
    <cellStyle name="Normal 11 3 5 5 4" xfId="8310" xr:uid="{4C7D67A2-39B5-42EB-A976-E28566CE9FE0}"/>
    <cellStyle name="Normal 11 3 5 5 4 2" xfId="49444" xr:uid="{DF40CAEA-0151-447A-8BEC-44D2456DCE51}"/>
    <cellStyle name="Normal 11 3 5 5 4 3" xfId="35794" xr:uid="{CE98B1E5-F3BA-4FDC-A63B-03EF43E08487}"/>
    <cellStyle name="Normal 11 3 5 5 4 4" xfId="22231" xr:uid="{FEED267E-4FAE-4A33-881D-33E8DFC2B242}"/>
    <cellStyle name="Normal 11 3 5 5 5" xfId="49439" xr:uid="{A043E5D5-C96E-49FB-A8C1-A0043DE17443}"/>
    <cellStyle name="Normal 11 3 5 5 6" xfId="35789" xr:uid="{6C33DA06-BFF4-4BF6-84AA-797F261BF810}"/>
    <cellStyle name="Normal 11 3 5 5 7" xfId="22226" xr:uid="{9DF41223-F7C4-4197-A91A-5B036739D021}"/>
    <cellStyle name="Normal 11 3 5 6" xfId="8311" xr:uid="{1D775E13-2392-49BF-B6F6-41933869B5E6}"/>
    <cellStyle name="Normal 11 3 5 6 2" xfId="8312" xr:uid="{DA0DBDAF-6EC3-40A6-9EF2-DB95BC1E9609}"/>
    <cellStyle name="Normal 11 3 5 6 2 2" xfId="49446" xr:uid="{3C8DBE07-A6C9-489B-8EC4-DD768EE3543B}"/>
    <cellStyle name="Normal 11 3 5 6 2 3" xfId="35796" xr:uid="{F5BF4EBC-EECA-4147-AC3D-423C5B29F166}"/>
    <cellStyle name="Normal 11 3 5 6 2 4" xfId="22233" xr:uid="{156A139D-EC3F-4550-AA20-B8650BCF21F6}"/>
    <cellStyle name="Normal 11 3 5 6 3" xfId="49445" xr:uid="{7975F6FF-08B7-4B09-B862-8AF1D83468AC}"/>
    <cellStyle name="Normal 11 3 5 6 4" xfId="35795" xr:uid="{432A5DA8-5921-4D2F-8F36-0C6317A61ABD}"/>
    <cellStyle name="Normal 11 3 5 6 5" xfId="22232" xr:uid="{B3FE1ED3-4CF9-4BFA-A199-E85F21CA349B}"/>
    <cellStyle name="Normal 11 3 5 7" xfId="8313" xr:uid="{DADD8429-76D9-48DE-BA3B-49D788BE1984}"/>
    <cellStyle name="Normal 11 3 5 7 2" xfId="8314" xr:uid="{7FAD0898-DF6A-44BB-A9B2-824E59086114}"/>
    <cellStyle name="Normal 11 3 5 7 2 2" xfId="49448" xr:uid="{DF30D239-2DD1-4494-B74D-0FCEB4C4C3B6}"/>
    <cellStyle name="Normal 11 3 5 7 2 3" xfId="35798" xr:uid="{55A4BFF1-CF78-4137-8BB0-1E3DC2CDC562}"/>
    <cellStyle name="Normal 11 3 5 7 2 4" xfId="22235" xr:uid="{E602B64F-0A1C-4C18-B589-C02ABB699FDF}"/>
    <cellStyle name="Normal 11 3 5 7 3" xfId="49447" xr:uid="{4D1E5E30-BB5C-4CB2-804D-6AE2E0FBC63B}"/>
    <cellStyle name="Normal 11 3 5 7 4" xfId="35797" xr:uid="{E14EEE3D-FD14-4308-BB17-A0A14D788298}"/>
    <cellStyle name="Normal 11 3 5 7 5" xfId="22234" xr:uid="{8BDB183C-1018-4713-90E4-E80B58CFAA47}"/>
    <cellStyle name="Normal 11 3 5 8" xfId="8315" xr:uid="{9E950231-BD77-47F1-99B3-1A66E596D48A}"/>
    <cellStyle name="Normal 11 3 5 8 2" xfId="49449" xr:uid="{F9A401D6-35D4-4F74-BBC1-59927F1B1DB9}"/>
    <cellStyle name="Normal 11 3 5 8 3" xfId="35799" xr:uid="{729C037D-05DE-4F25-9638-6FBFA93113A2}"/>
    <cellStyle name="Normal 11 3 5 8 4" xfId="22236" xr:uid="{CCC09FC1-5145-4797-9D4C-AD4390181007}"/>
    <cellStyle name="Normal 11 3 5 9" xfId="49414" xr:uid="{71D435FB-A3CD-45AF-B1B4-70067D761A95}"/>
    <cellStyle name="Normal 11 3 6" xfId="8316" xr:uid="{49B5F3F0-149A-478C-AB9A-ABE1F3CE717B}"/>
    <cellStyle name="Normal 11 3 6 10" xfId="35800" xr:uid="{324BF4A6-6151-4358-99AC-2F2106238CED}"/>
    <cellStyle name="Normal 11 3 6 11" xfId="22237" xr:uid="{7EAFD8A1-E897-4D1F-9FDA-4271C636C152}"/>
    <cellStyle name="Normal 11 3 6 2" xfId="8317" xr:uid="{35F0DBFE-182B-4F9D-AEA7-1612D68A141D}"/>
    <cellStyle name="Normal 11 3 6 2 2" xfId="8318" xr:uid="{A512B691-E2A2-4325-B543-80FE192C71D9}"/>
    <cellStyle name="Normal 11 3 6 2 2 2" xfId="8319" xr:uid="{2FCF2FE8-9085-4BE2-8CB6-5B6F27742871}"/>
    <cellStyle name="Normal 11 3 6 2 2 2 2" xfId="8320" xr:uid="{3259F2EB-F091-41BF-A245-15A2BB195A1D}"/>
    <cellStyle name="Normal 11 3 6 2 2 2 2 2" xfId="49454" xr:uid="{54E3BA41-0040-4205-9E4D-49A856D18A59}"/>
    <cellStyle name="Normal 11 3 6 2 2 2 2 3" xfId="35804" xr:uid="{B0054BC5-92ED-41E2-9149-12D7C6B76717}"/>
    <cellStyle name="Normal 11 3 6 2 2 2 2 4" xfId="22241" xr:uid="{A1656E68-9205-4888-BC4E-84040E6354BF}"/>
    <cellStyle name="Normal 11 3 6 2 2 2 3" xfId="49453" xr:uid="{D281B866-A957-4C98-93BE-C3BC44950CF3}"/>
    <cellStyle name="Normal 11 3 6 2 2 2 4" xfId="35803" xr:uid="{A52BFE49-708C-4865-A825-20C37A9193AF}"/>
    <cellStyle name="Normal 11 3 6 2 2 2 5" xfId="22240" xr:uid="{5910279F-1BC4-42A3-8DE2-0884DD63C2C3}"/>
    <cellStyle name="Normal 11 3 6 2 2 3" xfId="8321" xr:uid="{BFC99020-2919-4F9A-B86B-21BBD27F13B5}"/>
    <cellStyle name="Normal 11 3 6 2 2 3 2" xfId="8322" xr:uid="{192A13C6-E71B-41A4-839B-88B8E27D6AF1}"/>
    <cellStyle name="Normal 11 3 6 2 2 3 2 2" xfId="49456" xr:uid="{EC4A39D6-736D-4B0D-8F4A-887D63CD98EE}"/>
    <cellStyle name="Normal 11 3 6 2 2 3 2 3" xfId="35806" xr:uid="{D0AB453D-7A62-4924-922F-00B4AC95D4A1}"/>
    <cellStyle name="Normal 11 3 6 2 2 3 2 4" xfId="22243" xr:uid="{C4E487D6-41E1-4652-8672-CCD6BFC3D0F9}"/>
    <cellStyle name="Normal 11 3 6 2 2 3 3" xfId="49455" xr:uid="{355D7980-2DCF-4375-A5D1-FDE86ECF0EDF}"/>
    <cellStyle name="Normal 11 3 6 2 2 3 4" xfId="35805" xr:uid="{071F0E35-2177-4ABB-9E44-4820B3335D3A}"/>
    <cellStyle name="Normal 11 3 6 2 2 3 5" xfId="22242" xr:uid="{EAD11636-DD55-4AD2-8E00-A1F888540853}"/>
    <cellStyle name="Normal 11 3 6 2 2 4" xfId="8323" xr:uid="{E3E7A82E-82B6-442F-895C-36F4BDE9B28B}"/>
    <cellStyle name="Normal 11 3 6 2 2 4 2" xfId="49457" xr:uid="{4FE587DB-544E-4CD4-8FFD-29A1663086A0}"/>
    <cellStyle name="Normal 11 3 6 2 2 4 3" xfId="35807" xr:uid="{5F7309D4-C56C-4C8D-AE12-37FB49D0AB2E}"/>
    <cellStyle name="Normal 11 3 6 2 2 4 4" xfId="22244" xr:uid="{005DA0D7-4DB1-40DE-95FD-552AD29D94AA}"/>
    <cellStyle name="Normal 11 3 6 2 2 5" xfId="49452" xr:uid="{7994F5C8-9F5F-4C58-B5C9-83EE819B2621}"/>
    <cellStyle name="Normal 11 3 6 2 2 6" xfId="35802" xr:uid="{E6E28824-3617-4937-8F4B-00BE50194D3F}"/>
    <cellStyle name="Normal 11 3 6 2 2 7" xfId="22239" xr:uid="{123EB6CE-6AB4-4C34-94CA-13DEEAB0AF67}"/>
    <cellStyle name="Normal 11 3 6 2 3" xfId="8324" xr:uid="{BAD7029B-9458-4D2C-929F-B4947A916775}"/>
    <cellStyle name="Normal 11 3 6 2 3 2" xfId="8325" xr:uid="{6C379014-7311-49F0-AE04-148AF35EC816}"/>
    <cellStyle name="Normal 11 3 6 2 3 2 2" xfId="49459" xr:uid="{4F2910FB-5C3C-4141-B9BB-94599FE6FB35}"/>
    <cellStyle name="Normal 11 3 6 2 3 2 3" xfId="35809" xr:uid="{B769F1B6-C09C-46FC-9E2E-8CA1AAFF9E47}"/>
    <cellStyle name="Normal 11 3 6 2 3 2 4" xfId="22246" xr:uid="{819E1C30-32CA-4E2E-9A30-A1467B3A4D24}"/>
    <cellStyle name="Normal 11 3 6 2 3 3" xfId="49458" xr:uid="{5867FD5A-2423-4591-9E6A-EDE4EF491CB1}"/>
    <cellStyle name="Normal 11 3 6 2 3 4" xfId="35808" xr:uid="{82FACA27-BA8B-448F-8F9B-30FEBBFAB582}"/>
    <cellStyle name="Normal 11 3 6 2 3 5" xfId="22245" xr:uid="{8470609A-E6FE-41A6-9A62-9202EF4C03C7}"/>
    <cellStyle name="Normal 11 3 6 2 4" xfId="8326" xr:uid="{7132DB1C-4769-45AE-82AB-F8CC65884F50}"/>
    <cellStyle name="Normal 11 3 6 2 4 2" xfId="8327" xr:uid="{75A5978E-0817-4068-B493-9601A31B1991}"/>
    <cellStyle name="Normal 11 3 6 2 4 2 2" xfId="49461" xr:uid="{43A99CA1-D24B-4181-AA8A-1502BAD31207}"/>
    <cellStyle name="Normal 11 3 6 2 4 2 3" xfId="35811" xr:uid="{73629EF8-6827-4867-BB6A-BF8F5C2C372B}"/>
    <cellStyle name="Normal 11 3 6 2 4 2 4" xfId="22248" xr:uid="{8A60C7FF-CDEB-4306-A8EF-DE5A4AB79185}"/>
    <cellStyle name="Normal 11 3 6 2 4 3" xfId="49460" xr:uid="{45C783E7-084B-4B03-9EE5-3466E5F8B70F}"/>
    <cellStyle name="Normal 11 3 6 2 4 4" xfId="35810" xr:uid="{E1E43ABC-3983-43B8-8325-311B03EAD02D}"/>
    <cellStyle name="Normal 11 3 6 2 4 5" xfId="22247" xr:uid="{20235E4A-4C79-4CBB-9A3C-48D10D3A2092}"/>
    <cellStyle name="Normal 11 3 6 2 5" xfId="8328" xr:uid="{F1B3D112-AD52-442B-A471-5DC16D66B3DF}"/>
    <cellStyle name="Normal 11 3 6 2 5 2" xfId="49462" xr:uid="{C918ED4A-67E0-4025-94B9-B377A0D5C568}"/>
    <cellStyle name="Normal 11 3 6 2 5 3" xfId="35812" xr:uid="{BF71B286-8C64-4DF5-8997-55BDEE550902}"/>
    <cellStyle name="Normal 11 3 6 2 5 4" xfId="22249" xr:uid="{0775BEDF-9974-496A-9985-711E323F9F63}"/>
    <cellStyle name="Normal 11 3 6 2 6" xfId="49451" xr:uid="{3E45B1DF-32BC-447D-8E75-0D0F46C3FE68}"/>
    <cellStyle name="Normal 11 3 6 2 7" xfId="35801" xr:uid="{3A480E90-787F-4E1B-B75A-3B2732B9824D}"/>
    <cellStyle name="Normal 11 3 6 2 8" xfId="22238" xr:uid="{225E265D-E504-468B-A359-D69B757B49BC}"/>
    <cellStyle name="Normal 11 3 6 3" xfId="8329" xr:uid="{488F5A7E-D0D6-459E-9978-B8C2841CB472}"/>
    <cellStyle name="Normal 11 3 6 3 2" xfId="8330" xr:uid="{F2F4455F-F054-41A6-8D42-48548C44DBE5}"/>
    <cellStyle name="Normal 11 3 6 3 2 2" xfId="8331" xr:uid="{F951A916-212C-4451-AA2B-95BB19AF1FBA}"/>
    <cellStyle name="Normal 11 3 6 3 2 2 2" xfId="49465" xr:uid="{7B7FA368-B4B9-4C10-94E3-54BB9FD44508}"/>
    <cellStyle name="Normal 11 3 6 3 2 2 3" xfId="35815" xr:uid="{AFED6A25-B829-40A0-9B2D-D0A909E7EA4F}"/>
    <cellStyle name="Normal 11 3 6 3 2 2 4" xfId="22252" xr:uid="{E19667A1-9A40-49EC-A310-ED88CB470C09}"/>
    <cellStyle name="Normal 11 3 6 3 2 3" xfId="49464" xr:uid="{05D20FCD-0C57-47B0-BBEE-A59D5A6154F3}"/>
    <cellStyle name="Normal 11 3 6 3 2 4" xfId="35814" xr:uid="{1FB6F0E9-7AD5-4D33-9DFB-EF1D38E7433F}"/>
    <cellStyle name="Normal 11 3 6 3 2 5" xfId="22251" xr:uid="{47C7DCEA-9AB6-4542-9671-713198988733}"/>
    <cellStyle name="Normal 11 3 6 3 3" xfId="8332" xr:uid="{2A78FD7A-C5F2-4887-8D0D-C25F6B490EDA}"/>
    <cellStyle name="Normal 11 3 6 3 3 2" xfId="8333" xr:uid="{86FCC700-1AF8-4403-983A-0E84FCAF2004}"/>
    <cellStyle name="Normal 11 3 6 3 3 2 2" xfId="49467" xr:uid="{FF1C7E3F-299F-4AD1-A263-8BD5218FE38F}"/>
    <cellStyle name="Normal 11 3 6 3 3 2 3" xfId="35817" xr:uid="{0251F7EE-9578-498B-97EC-6AFAD9A76786}"/>
    <cellStyle name="Normal 11 3 6 3 3 2 4" xfId="22254" xr:uid="{5A3D4BE2-6E95-4FAC-AB85-3C9B8F4FC947}"/>
    <cellStyle name="Normal 11 3 6 3 3 3" xfId="49466" xr:uid="{2C421514-DBDA-4492-9228-31709C0E9763}"/>
    <cellStyle name="Normal 11 3 6 3 3 4" xfId="35816" xr:uid="{CE435A8D-7D19-496E-8B5F-740BF8BE3A99}"/>
    <cellStyle name="Normal 11 3 6 3 3 5" xfId="22253" xr:uid="{7071DC27-05C7-45EA-8E32-F825C5B0F1C8}"/>
    <cellStyle name="Normal 11 3 6 3 4" xfId="8334" xr:uid="{9263A3AF-A187-4CB2-9EFB-93A68F64C34A}"/>
    <cellStyle name="Normal 11 3 6 3 4 2" xfId="49468" xr:uid="{E9546BA1-28EA-4159-B527-D6C325DA4945}"/>
    <cellStyle name="Normal 11 3 6 3 4 3" xfId="35818" xr:uid="{36D0BDB7-79D1-443F-BFE2-FE4616796F98}"/>
    <cellStyle name="Normal 11 3 6 3 4 4" xfId="22255" xr:uid="{D1F52CB7-9970-481A-8E51-6E5DDC04C92F}"/>
    <cellStyle name="Normal 11 3 6 3 5" xfId="49463" xr:uid="{7208ADF2-78AC-47A7-89FC-A7A49C30FB4A}"/>
    <cellStyle name="Normal 11 3 6 3 6" xfId="35813" xr:uid="{97D0B9CF-62C5-48F5-992E-CBF8E6F5E4D3}"/>
    <cellStyle name="Normal 11 3 6 3 7" xfId="22250" xr:uid="{FE1FF1FE-B3E3-4FBF-80E9-44B53A008DB2}"/>
    <cellStyle name="Normal 11 3 6 4" xfId="8335" xr:uid="{26B6F218-69C9-4376-A25E-F9969413AC8D}"/>
    <cellStyle name="Normal 11 3 6 4 2" xfId="8336" xr:uid="{CE6A0209-E2FF-4670-991D-C2802FD5823B}"/>
    <cellStyle name="Normal 11 3 6 4 2 2" xfId="8337" xr:uid="{18E6D020-FEEB-49D3-B136-0768C64F3771}"/>
    <cellStyle name="Normal 11 3 6 4 2 2 2" xfId="49471" xr:uid="{29A73A19-FDC0-4675-8B57-CAE9B034E0C8}"/>
    <cellStyle name="Normal 11 3 6 4 2 2 3" xfId="35821" xr:uid="{9534F12E-01AA-44B9-B494-7D00338C406A}"/>
    <cellStyle name="Normal 11 3 6 4 2 2 4" xfId="22258" xr:uid="{8AA9BCA8-F183-4DAC-AFCB-A04399399118}"/>
    <cellStyle name="Normal 11 3 6 4 2 3" xfId="49470" xr:uid="{A60FA180-4340-4DBD-AAFA-C39FA38804D2}"/>
    <cellStyle name="Normal 11 3 6 4 2 4" xfId="35820" xr:uid="{6A5F594C-7913-4280-870A-AFD7A6D2078F}"/>
    <cellStyle name="Normal 11 3 6 4 2 5" xfId="22257" xr:uid="{46EE4866-3D06-47C3-8059-E0DC1ADFACC6}"/>
    <cellStyle name="Normal 11 3 6 4 3" xfId="8338" xr:uid="{D3BE6861-A05D-4E2C-8DB6-490D8D37B978}"/>
    <cellStyle name="Normal 11 3 6 4 3 2" xfId="8339" xr:uid="{CB5F936F-2427-4C31-9CDE-F49F111221E7}"/>
    <cellStyle name="Normal 11 3 6 4 3 2 2" xfId="49473" xr:uid="{949C9572-40C5-4304-A001-813AF060BCAE}"/>
    <cellStyle name="Normal 11 3 6 4 3 2 3" xfId="35823" xr:uid="{5B68A18E-4AA6-40A5-A706-D570008399CB}"/>
    <cellStyle name="Normal 11 3 6 4 3 2 4" xfId="22260" xr:uid="{11255505-0EEA-4C63-84C7-FF7D05CA0FE5}"/>
    <cellStyle name="Normal 11 3 6 4 3 3" xfId="49472" xr:uid="{95D27FBE-B4A8-469C-8EF4-3D06F7EA1115}"/>
    <cellStyle name="Normal 11 3 6 4 3 4" xfId="35822" xr:uid="{004653B6-014E-4126-8164-8AA2C7963E02}"/>
    <cellStyle name="Normal 11 3 6 4 3 5" xfId="22259" xr:uid="{18357338-3F1A-40C2-A8BE-226E09F185B5}"/>
    <cellStyle name="Normal 11 3 6 4 4" xfId="8340" xr:uid="{3EB09D06-2676-45BB-A2C6-59AD05AA98C3}"/>
    <cellStyle name="Normal 11 3 6 4 4 2" xfId="49474" xr:uid="{F66D2253-EA30-4845-AF9E-F87796E4CB72}"/>
    <cellStyle name="Normal 11 3 6 4 4 3" xfId="35824" xr:uid="{B303D433-483A-4D23-94DA-45323E7AFC4B}"/>
    <cellStyle name="Normal 11 3 6 4 4 4" xfId="22261" xr:uid="{854430FE-31A5-4836-AFA5-192695A8611E}"/>
    <cellStyle name="Normal 11 3 6 4 5" xfId="49469" xr:uid="{19349330-ED82-4436-9F51-96F2142B1BF1}"/>
    <cellStyle name="Normal 11 3 6 4 6" xfId="35819" xr:uid="{EEAC764C-6E5C-4D21-BEE1-601606100C1E}"/>
    <cellStyle name="Normal 11 3 6 4 7" xfId="22256" xr:uid="{77C7163F-3C80-429B-9DBB-DC907141D36E}"/>
    <cellStyle name="Normal 11 3 6 5" xfId="8341" xr:uid="{77098BEA-77B0-44E6-8E8B-2F176878CDA7}"/>
    <cellStyle name="Normal 11 3 6 5 2" xfId="8342" xr:uid="{BCC6967B-64A1-4C8F-B7B0-DEDFADA9CB93}"/>
    <cellStyle name="Normal 11 3 6 5 2 2" xfId="8343" xr:uid="{28FD9F21-076A-44B9-A5F4-2D79B535477D}"/>
    <cellStyle name="Normal 11 3 6 5 2 2 2" xfId="49477" xr:uid="{66F0404F-3EEF-4F53-A9E2-D75BB97B4882}"/>
    <cellStyle name="Normal 11 3 6 5 2 2 3" xfId="35827" xr:uid="{93A85378-1235-48A3-A0E0-85A04C2D01C6}"/>
    <cellStyle name="Normal 11 3 6 5 2 2 4" xfId="22264" xr:uid="{4E6A9F84-8C50-4464-BA2A-F7A1C499859F}"/>
    <cellStyle name="Normal 11 3 6 5 2 3" xfId="49476" xr:uid="{D8C67DDA-761D-4599-BD5C-56B5EF58D6FE}"/>
    <cellStyle name="Normal 11 3 6 5 2 4" xfId="35826" xr:uid="{AAA6E3B5-1926-41CF-8D77-03A3604A6C23}"/>
    <cellStyle name="Normal 11 3 6 5 2 5" xfId="22263" xr:uid="{3E64C559-62EC-4691-B666-B2D8558C653B}"/>
    <cellStyle name="Normal 11 3 6 5 3" xfId="8344" xr:uid="{759C95E3-6090-48AB-9C56-A16E200C8298}"/>
    <cellStyle name="Normal 11 3 6 5 3 2" xfId="8345" xr:uid="{27B8F8B9-656D-49C6-B8AE-290665FAF2F0}"/>
    <cellStyle name="Normal 11 3 6 5 3 2 2" xfId="49479" xr:uid="{8AE64FA1-1425-428A-AB5A-9C06BEF5F7A9}"/>
    <cellStyle name="Normal 11 3 6 5 3 2 3" xfId="35829" xr:uid="{CD1824A3-8FF3-45AC-893D-2EC86D12E7CC}"/>
    <cellStyle name="Normal 11 3 6 5 3 2 4" xfId="22266" xr:uid="{E49186A6-1D50-4F85-A5D1-9B39E0D74F7F}"/>
    <cellStyle name="Normal 11 3 6 5 3 3" xfId="49478" xr:uid="{B16354AD-6C1A-4D38-A202-5344CDA398CD}"/>
    <cellStyle name="Normal 11 3 6 5 3 4" xfId="35828" xr:uid="{8D2AF2A8-3103-41BA-B02B-9EB99926AD79}"/>
    <cellStyle name="Normal 11 3 6 5 3 5" xfId="22265" xr:uid="{88877BA2-5C04-4E64-96AF-E5CEAB97CDA3}"/>
    <cellStyle name="Normal 11 3 6 5 4" xfId="8346" xr:uid="{943EAC74-0207-401D-B142-F097357584E2}"/>
    <cellStyle name="Normal 11 3 6 5 4 2" xfId="49480" xr:uid="{6D29BEA6-4172-4603-BD0E-A0747A63BC1C}"/>
    <cellStyle name="Normal 11 3 6 5 4 3" xfId="35830" xr:uid="{BA44F496-0C6F-4F29-A32D-F2BCDC7BAB99}"/>
    <cellStyle name="Normal 11 3 6 5 4 4" xfId="22267" xr:uid="{68F5394E-490C-4A49-8D30-D14B5680F118}"/>
    <cellStyle name="Normal 11 3 6 5 5" xfId="49475" xr:uid="{BEE57DBF-8E3D-45E7-803B-C3A867EF3E68}"/>
    <cellStyle name="Normal 11 3 6 5 6" xfId="35825" xr:uid="{F41DCC76-97BB-4C83-89D6-20EFE7BCC652}"/>
    <cellStyle name="Normal 11 3 6 5 7" xfId="22262" xr:uid="{2A6E2F28-AE61-4C78-B307-1A5C4A3F180D}"/>
    <cellStyle name="Normal 11 3 6 6" xfId="8347" xr:uid="{DCC8B566-BCBF-4EDC-A0DB-C510BBAF11BE}"/>
    <cellStyle name="Normal 11 3 6 6 2" xfId="8348" xr:uid="{6A1985FF-EA70-4FF9-ADFF-DC5E45804B9F}"/>
    <cellStyle name="Normal 11 3 6 6 2 2" xfId="49482" xr:uid="{5040C68A-E82E-4728-805F-986DA29AB21C}"/>
    <cellStyle name="Normal 11 3 6 6 2 3" xfId="35832" xr:uid="{19380EBC-00B6-4F58-9059-82697A7A3F69}"/>
    <cellStyle name="Normal 11 3 6 6 2 4" xfId="22269" xr:uid="{6FE0871B-C2C4-4560-9C07-76D65A1724C2}"/>
    <cellStyle name="Normal 11 3 6 6 3" xfId="49481" xr:uid="{201A11A6-4CD8-40CF-A26C-575BB411455B}"/>
    <cellStyle name="Normal 11 3 6 6 4" xfId="35831" xr:uid="{5A55F49C-88D9-4477-9CC3-ECAA35C8CC22}"/>
    <cellStyle name="Normal 11 3 6 6 5" xfId="22268" xr:uid="{BBA12099-1F83-44C8-AE21-211C60AFB020}"/>
    <cellStyle name="Normal 11 3 6 7" xfId="8349" xr:uid="{82670642-F0F5-4F8C-8098-C17795BA47FB}"/>
    <cellStyle name="Normal 11 3 6 7 2" xfId="8350" xr:uid="{FA7F10BF-9F9F-43D8-9BCA-CA8195F1B83D}"/>
    <cellStyle name="Normal 11 3 6 7 2 2" xfId="49484" xr:uid="{64EC63C5-BEAD-47D2-B843-1D84A0041DC0}"/>
    <cellStyle name="Normal 11 3 6 7 2 3" xfId="35834" xr:uid="{10BB2FEF-6A69-4BA9-8A0C-0F8AF767D7D8}"/>
    <cellStyle name="Normal 11 3 6 7 2 4" xfId="22271" xr:uid="{1635E0B2-59D5-4B4A-99A1-97DF23031FD2}"/>
    <cellStyle name="Normal 11 3 6 7 3" xfId="49483" xr:uid="{769252C2-54D5-4F8D-8038-03C3583E491F}"/>
    <cellStyle name="Normal 11 3 6 7 4" xfId="35833" xr:uid="{FDA1ADB5-7EF4-41AC-8246-D2AD9FB2101E}"/>
    <cellStyle name="Normal 11 3 6 7 5" xfId="22270" xr:uid="{2D033237-034F-4C7C-9005-2BEA29828F3E}"/>
    <cellStyle name="Normal 11 3 6 8" xfId="8351" xr:uid="{7C27F862-047B-497D-B74B-E808E54BB6B1}"/>
    <cellStyle name="Normal 11 3 6 8 2" xfId="49485" xr:uid="{99FD153E-7FA1-4135-8651-D26994768EF4}"/>
    <cellStyle name="Normal 11 3 6 8 3" xfId="35835" xr:uid="{3D11C299-2BD0-4F3D-97AE-5E4B948B8CE8}"/>
    <cellStyle name="Normal 11 3 6 8 4" xfId="22272" xr:uid="{28E4D5B4-1C90-443C-A8A2-23D158E7DDAC}"/>
    <cellStyle name="Normal 11 3 6 9" xfId="49450" xr:uid="{A4005050-065C-4F38-82AA-AC4D8EA9C812}"/>
    <cellStyle name="Normal 11 3 7" xfId="8352" xr:uid="{C44C94D9-5483-4D78-8A91-5C276A4BAD6F}"/>
    <cellStyle name="Normal 11 3 7 10" xfId="35836" xr:uid="{AA0B6929-5911-4158-9D68-53253882026F}"/>
    <cellStyle name="Normal 11 3 7 11" xfId="22273" xr:uid="{465321EE-BA73-471E-B7DE-8DB3A675ABD9}"/>
    <cellStyle name="Normal 11 3 7 2" xfId="8353" xr:uid="{10AC9652-1FA4-41D5-96DC-1EE6065893BD}"/>
    <cellStyle name="Normal 11 3 7 2 2" xfId="8354" xr:uid="{2ABB9720-C5E5-4BD5-903A-E48351B08CC0}"/>
    <cellStyle name="Normal 11 3 7 2 2 2" xfId="8355" xr:uid="{92584CC2-1FA3-4494-B9BE-D4A081339103}"/>
    <cellStyle name="Normal 11 3 7 2 2 2 2" xfId="8356" xr:uid="{19B3B9BC-79DC-4236-829A-59ED1127E394}"/>
    <cellStyle name="Normal 11 3 7 2 2 2 2 2" xfId="49490" xr:uid="{0385E216-5BC7-4084-950E-296AEC533A19}"/>
    <cellStyle name="Normal 11 3 7 2 2 2 2 3" xfId="35840" xr:uid="{7B0232C1-8F4A-4EB0-A885-32E797127DD5}"/>
    <cellStyle name="Normal 11 3 7 2 2 2 2 4" xfId="22277" xr:uid="{9CD5EE20-5C2A-4577-B53A-2301BBCBD87D}"/>
    <cellStyle name="Normal 11 3 7 2 2 2 3" xfId="49489" xr:uid="{94E1C10F-9FF8-4B81-B2A5-84B835CE7890}"/>
    <cellStyle name="Normal 11 3 7 2 2 2 4" xfId="35839" xr:uid="{965F10B2-E06A-4739-8C46-C21EE848CA53}"/>
    <cellStyle name="Normal 11 3 7 2 2 2 5" xfId="22276" xr:uid="{92ACF25C-B955-47DB-AAE4-68238708075E}"/>
    <cellStyle name="Normal 11 3 7 2 2 3" xfId="8357" xr:uid="{4D39E79E-AC09-4DAD-BE7A-64753EF0DBFD}"/>
    <cellStyle name="Normal 11 3 7 2 2 3 2" xfId="8358" xr:uid="{960187F5-8E86-4BF1-AF11-56C515AC575C}"/>
    <cellStyle name="Normal 11 3 7 2 2 3 2 2" xfId="49492" xr:uid="{397ED300-2D49-4DAF-8120-077F8D89461D}"/>
    <cellStyle name="Normal 11 3 7 2 2 3 2 3" xfId="35842" xr:uid="{705D15C5-27B7-42AE-B60A-21905D4C56D3}"/>
    <cellStyle name="Normal 11 3 7 2 2 3 2 4" xfId="22279" xr:uid="{D8A13221-B71F-4F12-A4C4-9D55EA830D1C}"/>
    <cellStyle name="Normal 11 3 7 2 2 3 3" xfId="49491" xr:uid="{5D67DA2E-4170-4551-905D-680854E03C81}"/>
    <cellStyle name="Normal 11 3 7 2 2 3 4" xfId="35841" xr:uid="{3C951A79-3CB7-41F3-A7C0-4D02C4B71477}"/>
    <cellStyle name="Normal 11 3 7 2 2 3 5" xfId="22278" xr:uid="{EBD20140-3169-4422-A026-080A2A00BC1A}"/>
    <cellStyle name="Normal 11 3 7 2 2 4" xfId="8359" xr:uid="{67C33D38-0874-4ACB-B4D9-19185336CC3B}"/>
    <cellStyle name="Normal 11 3 7 2 2 4 2" xfId="49493" xr:uid="{272188D4-55AE-4980-A7F8-F183DE2BBABD}"/>
    <cellStyle name="Normal 11 3 7 2 2 4 3" xfId="35843" xr:uid="{B3E7103B-D596-444A-B6E7-00454E0A1020}"/>
    <cellStyle name="Normal 11 3 7 2 2 4 4" xfId="22280" xr:uid="{A5784818-E112-4124-9122-FD58050893DD}"/>
    <cellStyle name="Normal 11 3 7 2 2 5" xfId="49488" xr:uid="{1AA97E63-0ECA-49A3-9406-DA345851880D}"/>
    <cellStyle name="Normal 11 3 7 2 2 6" xfId="35838" xr:uid="{903B8D45-B531-47BB-9938-288E421D45CE}"/>
    <cellStyle name="Normal 11 3 7 2 2 7" xfId="22275" xr:uid="{9F0909E4-B6D1-48C8-AC0B-C15D039FAF72}"/>
    <cellStyle name="Normal 11 3 7 2 3" xfId="8360" xr:uid="{6F3D23C0-3E6F-41EE-8DC5-091FCCC62B38}"/>
    <cellStyle name="Normal 11 3 7 2 3 2" xfId="8361" xr:uid="{167AE10E-3DDC-4DBB-BE50-31B20497734C}"/>
    <cellStyle name="Normal 11 3 7 2 3 2 2" xfId="49495" xr:uid="{3377D62A-9386-4343-987E-2D23A6AB6937}"/>
    <cellStyle name="Normal 11 3 7 2 3 2 3" xfId="35845" xr:uid="{470650FD-D8CD-4C97-9B51-67633BE94E5A}"/>
    <cellStyle name="Normal 11 3 7 2 3 2 4" xfId="22282" xr:uid="{FEFAA1F2-84CE-4BA5-8585-6428A2ADDC85}"/>
    <cellStyle name="Normal 11 3 7 2 3 3" xfId="49494" xr:uid="{B9C632A1-EB2B-494C-935C-88FA5011C8F5}"/>
    <cellStyle name="Normal 11 3 7 2 3 4" xfId="35844" xr:uid="{66B308ED-827F-4C03-ADC1-C71E567C9C7B}"/>
    <cellStyle name="Normal 11 3 7 2 3 5" xfId="22281" xr:uid="{4C10A0E3-66E9-4AD8-BB6C-5C93C838CE91}"/>
    <cellStyle name="Normal 11 3 7 2 4" xfId="8362" xr:uid="{0DE5B3E4-ADD1-4219-82C9-CBB2360E3D5D}"/>
    <cellStyle name="Normal 11 3 7 2 4 2" xfId="8363" xr:uid="{C8F9701C-4343-4DC9-8258-06BDB21D3E71}"/>
    <cellStyle name="Normal 11 3 7 2 4 2 2" xfId="49497" xr:uid="{CC5508FD-E41E-4E44-A140-96708536E73C}"/>
    <cellStyle name="Normal 11 3 7 2 4 2 3" xfId="35847" xr:uid="{774CCD44-6568-44A9-A165-966BBF8A3B24}"/>
    <cellStyle name="Normal 11 3 7 2 4 2 4" xfId="22284" xr:uid="{3BC736C5-3F78-4C73-B685-13E274E6ABB8}"/>
    <cellStyle name="Normal 11 3 7 2 4 3" xfId="49496" xr:uid="{B0AF8D06-442A-4B9F-8619-AC0683EA23D4}"/>
    <cellStyle name="Normal 11 3 7 2 4 4" xfId="35846" xr:uid="{FCDE8A50-EEE6-4A70-BAF8-E11BA41D7BB5}"/>
    <cellStyle name="Normal 11 3 7 2 4 5" xfId="22283" xr:uid="{561627CA-7366-4309-B5D9-B6A86519C751}"/>
    <cellStyle name="Normal 11 3 7 2 5" xfId="8364" xr:uid="{9493BE75-44B0-4EF7-936E-21A6028CF969}"/>
    <cellStyle name="Normal 11 3 7 2 5 2" xfId="49498" xr:uid="{AF04DECB-1653-411C-AF82-DEC69F18934A}"/>
    <cellStyle name="Normal 11 3 7 2 5 3" xfId="35848" xr:uid="{BC5B73AA-FD31-4865-BCB9-FAC4EC6D98AE}"/>
    <cellStyle name="Normal 11 3 7 2 5 4" xfId="22285" xr:uid="{ACAA2565-8338-4289-8577-B9A088B93A07}"/>
    <cellStyle name="Normal 11 3 7 2 6" xfId="49487" xr:uid="{27275BC2-8268-410D-98D0-090C487AEBBC}"/>
    <cellStyle name="Normal 11 3 7 2 7" xfId="35837" xr:uid="{11AC4A9D-DF7A-4D86-B6B9-3DC60D9D6E3F}"/>
    <cellStyle name="Normal 11 3 7 2 8" xfId="22274" xr:uid="{B3C8DA2E-6A13-47C1-8CFF-B2F7D6A0244F}"/>
    <cellStyle name="Normal 11 3 7 3" xfId="8365" xr:uid="{54C75E68-9DF9-4DF5-9FBA-1D483E0B5403}"/>
    <cellStyle name="Normal 11 3 7 3 2" xfId="8366" xr:uid="{1BD1932C-181A-4CD2-BD0C-785920EBAB57}"/>
    <cellStyle name="Normal 11 3 7 3 2 2" xfId="8367" xr:uid="{F8889A21-FB04-4C46-B49A-52E0F97813DD}"/>
    <cellStyle name="Normal 11 3 7 3 2 2 2" xfId="49501" xr:uid="{F072A44A-9B46-44D4-B9AA-A5DBF6169D44}"/>
    <cellStyle name="Normal 11 3 7 3 2 2 3" xfId="35851" xr:uid="{3D98F0EA-FE77-4F57-9D45-55A8F1DFB233}"/>
    <cellStyle name="Normal 11 3 7 3 2 2 4" xfId="22288" xr:uid="{29082855-1902-40C8-B6AD-E1B2EA538066}"/>
    <cellStyle name="Normal 11 3 7 3 2 3" xfId="49500" xr:uid="{244229A8-F85A-4AC0-BD80-0FF98C6D24DA}"/>
    <cellStyle name="Normal 11 3 7 3 2 4" xfId="35850" xr:uid="{525E35F6-E23D-4E95-AE8C-002482752A59}"/>
    <cellStyle name="Normal 11 3 7 3 2 5" xfId="22287" xr:uid="{888CA3A2-3D2B-483A-AD25-269346C20C11}"/>
    <cellStyle name="Normal 11 3 7 3 3" xfId="8368" xr:uid="{F2E3F3F4-B1B7-4C24-8917-C4A7AD617DD5}"/>
    <cellStyle name="Normal 11 3 7 3 3 2" xfId="8369" xr:uid="{42334766-FA58-4EB4-BBF2-6B7F6EEC0F58}"/>
    <cellStyle name="Normal 11 3 7 3 3 2 2" xfId="49503" xr:uid="{BD967907-6401-4A39-BBB0-47970D781876}"/>
    <cellStyle name="Normal 11 3 7 3 3 2 3" xfId="35853" xr:uid="{7950495D-BFC7-4C76-9DE9-C4680F4ED928}"/>
    <cellStyle name="Normal 11 3 7 3 3 2 4" xfId="22290" xr:uid="{1F88BECF-F5B8-4009-9131-46A1F4670AF2}"/>
    <cellStyle name="Normal 11 3 7 3 3 3" xfId="49502" xr:uid="{FD660CA9-1B54-4F74-926C-BAE48FE6DCA6}"/>
    <cellStyle name="Normal 11 3 7 3 3 4" xfId="35852" xr:uid="{768C1447-8D8B-4C7B-9186-E8454426187A}"/>
    <cellStyle name="Normal 11 3 7 3 3 5" xfId="22289" xr:uid="{FC7C889E-20DC-433A-B306-BBDA6F55509D}"/>
    <cellStyle name="Normal 11 3 7 3 4" xfId="8370" xr:uid="{9E9BA8FA-A51F-4E54-A5E3-41BE69463E45}"/>
    <cellStyle name="Normal 11 3 7 3 4 2" xfId="49504" xr:uid="{B76C8350-53D3-4C9C-B52D-DD0614ED64E0}"/>
    <cellStyle name="Normal 11 3 7 3 4 3" xfId="35854" xr:uid="{61DF011C-85FB-4A70-912B-368D1523E471}"/>
    <cellStyle name="Normal 11 3 7 3 4 4" xfId="22291" xr:uid="{CEA50E3E-0AFE-476C-A0B3-8F85E441EDDF}"/>
    <cellStyle name="Normal 11 3 7 3 5" xfId="49499" xr:uid="{BDB1444A-B1F9-437B-A934-C5561DABB955}"/>
    <cellStyle name="Normal 11 3 7 3 6" xfId="35849" xr:uid="{070D7F6A-45A8-4D49-823C-F3F383C584EA}"/>
    <cellStyle name="Normal 11 3 7 3 7" xfId="22286" xr:uid="{F52D1502-3128-4906-875A-13E90EAB2531}"/>
    <cellStyle name="Normal 11 3 7 4" xfId="8371" xr:uid="{2B643E46-42E5-4EA4-B5C9-451FD757AF7A}"/>
    <cellStyle name="Normal 11 3 7 4 2" xfId="8372" xr:uid="{F12B3AF8-041F-4A44-BFB1-F7E94E2978D3}"/>
    <cellStyle name="Normal 11 3 7 4 2 2" xfId="8373" xr:uid="{B17A8487-3E40-4A82-9431-90FACE4E80E4}"/>
    <cellStyle name="Normal 11 3 7 4 2 2 2" xfId="49507" xr:uid="{7EECDF36-360C-4BB4-8593-C75ED7784290}"/>
    <cellStyle name="Normal 11 3 7 4 2 2 3" xfId="35857" xr:uid="{CD6CDCC4-6741-48B0-A310-F4A129253084}"/>
    <cellStyle name="Normal 11 3 7 4 2 2 4" xfId="22294" xr:uid="{56478DDA-37A4-4BB1-BBEC-D4F2FF42C58B}"/>
    <cellStyle name="Normal 11 3 7 4 2 3" xfId="49506" xr:uid="{E06623CA-CCD9-4F05-A51B-0C5E315F0C2F}"/>
    <cellStyle name="Normal 11 3 7 4 2 4" xfId="35856" xr:uid="{7C56910E-3171-43DE-AAF1-A3614FA0BB85}"/>
    <cellStyle name="Normal 11 3 7 4 2 5" xfId="22293" xr:uid="{E97C56F8-3227-46C7-A28A-A2F338E4131B}"/>
    <cellStyle name="Normal 11 3 7 4 3" xfId="8374" xr:uid="{E3D011C9-78B3-41A5-BA4C-F78D994647CC}"/>
    <cellStyle name="Normal 11 3 7 4 3 2" xfId="8375" xr:uid="{F9797276-C34C-4F40-8F9D-0F118564BBAC}"/>
    <cellStyle name="Normal 11 3 7 4 3 2 2" xfId="49509" xr:uid="{0648CFEA-283A-45F7-931D-BBB7CE259F89}"/>
    <cellStyle name="Normal 11 3 7 4 3 2 3" xfId="35859" xr:uid="{26E42169-6595-483B-8389-D07CAF162EEC}"/>
    <cellStyle name="Normal 11 3 7 4 3 2 4" xfId="22296" xr:uid="{495BA381-2BF5-4CAE-A4ED-27D6DE4247CE}"/>
    <cellStyle name="Normal 11 3 7 4 3 3" xfId="49508" xr:uid="{6B5E1ADC-0CEB-4DA9-B2F6-3DE1CEC7E0E8}"/>
    <cellStyle name="Normal 11 3 7 4 3 4" xfId="35858" xr:uid="{9234FD00-E40B-4AB4-8C74-88DA4EE43F8C}"/>
    <cellStyle name="Normal 11 3 7 4 3 5" xfId="22295" xr:uid="{9BE63920-A322-49FE-A7CF-691B22C39CF0}"/>
    <cellStyle name="Normal 11 3 7 4 4" xfId="8376" xr:uid="{8F26D569-868F-4303-9710-A2E3327A5483}"/>
    <cellStyle name="Normal 11 3 7 4 4 2" xfId="49510" xr:uid="{EC861A6F-0F1B-41BE-8DE3-A862FFDDA389}"/>
    <cellStyle name="Normal 11 3 7 4 4 3" xfId="35860" xr:uid="{8671A171-5F4D-46BD-BF2F-3C0030B7A4BD}"/>
    <cellStyle name="Normal 11 3 7 4 4 4" xfId="22297" xr:uid="{74ED6BBE-CFCF-471D-A0F1-621CA08DCC39}"/>
    <cellStyle name="Normal 11 3 7 4 5" xfId="49505" xr:uid="{4A1170A9-CE03-468D-A72A-C9E27B22BF40}"/>
    <cellStyle name="Normal 11 3 7 4 6" xfId="35855" xr:uid="{B2D30DC7-8E1A-4605-B5DC-55D76BC450BD}"/>
    <cellStyle name="Normal 11 3 7 4 7" xfId="22292" xr:uid="{E0A6CDC1-35DB-408C-935B-DEC053C77498}"/>
    <cellStyle name="Normal 11 3 7 5" xfId="8377" xr:uid="{EB829E7E-C5A9-446E-A3A4-9A2D4D138A66}"/>
    <cellStyle name="Normal 11 3 7 5 2" xfId="8378" xr:uid="{98477346-A541-41E1-831B-181F4B916422}"/>
    <cellStyle name="Normal 11 3 7 5 2 2" xfId="8379" xr:uid="{929F9B25-2410-4BFD-8387-03A79EDD1C47}"/>
    <cellStyle name="Normal 11 3 7 5 2 2 2" xfId="49513" xr:uid="{DDB7E691-3107-43ED-8678-D970E10447B5}"/>
    <cellStyle name="Normal 11 3 7 5 2 2 3" xfId="35863" xr:uid="{5FE14F47-1F74-4346-BCD9-5BD164337D8A}"/>
    <cellStyle name="Normal 11 3 7 5 2 2 4" xfId="22300" xr:uid="{282D6B41-B90A-49EB-A017-948797FECBD1}"/>
    <cellStyle name="Normal 11 3 7 5 2 3" xfId="49512" xr:uid="{CFB8159A-D5DB-4A6A-BDE5-1E3E665B5DE6}"/>
    <cellStyle name="Normal 11 3 7 5 2 4" xfId="35862" xr:uid="{053D41CD-5DCF-4CCF-A21E-A1537C54BCC1}"/>
    <cellStyle name="Normal 11 3 7 5 2 5" xfId="22299" xr:uid="{66AF52E8-0D87-40AD-AC2C-562EDFACD697}"/>
    <cellStyle name="Normal 11 3 7 5 3" xfId="8380" xr:uid="{3F148695-EDAC-495F-88F3-CFFF235E5EAB}"/>
    <cellStyle name="Normal 11 3 7 5 3 2" xfId="8381" xr:uid="{AA1DD021-60B1-4399-BCB7-899DF5382574}"/>
    <cellStyle name="Normal 11 3 7 5 3 2 2" xfId="49515" xr:uid="{7B790827-D7D8-465A-9262-EEF009F7C7AE}"/>
    <cellStyle name="Normal 11 3 7 5 3 2 3" xfId="35865" xr:uid="{BE8A784B-BBD7-42CD-B55A-CB9427616096}"/>
    <cellStyle name="Normal 11 3 7 5 3 2 4" xfId="22302" xr:uid="{D2852D33-48B0-4614-9ED3-B70C4C537737}"/>
    <cellStyle name="Normal 11 3 7 5 3 3" xfId="49514" xr:uid="{3F86B52B-9BD9-439D-A9D6-F8779A257986}"/>
    <cellStyle name="Normal 11 3 7 5 3 4" xfId="35864" xr:uid="{320E7DAA-6FEA-45AB-A129-C93A8EB9E7D1}"/>
    <cellStyle name="Normal 11 3 7 5 3 5" xfId="22301" xr:uid="{16D006D3-32D1-4A3C-94F9-9CECF7E21AE3}"/>
    <cellStyle name="Normal 11 3 7 5 4" xfId="8382" xr:uid="{5E681DF5-90A1-4E16-BE77-019AD21D74A3}"/>
    <cellStyle name="Normal 11 3 7 5 4 2" xfId="49516" xr:uid="{EB91ADF7-947E-4701-AB96-AEA9DAABBAA4}"/>
    <cellStyle name="Normal 11 3 7 5 4 3" xfId="35866" xr:uid="{90709C9A-1503-4DAE-AB9C-96B07ED2384D}"/>
    <cellStyle name="Normal 11 3 7 5 4 4" xfId="22303" xr:uid="{540D9EF3-8D93-469E-998B-E1F9A4F01762}"/>
    <cellStyle name="Normal 11 3 7 5 5" xfId="49511" xr:uid="{BF364FF5-DEAD-4920-BE70-288E0CAFB13D}"/>
    <cellStyle name="Normal 11 3 7 5 6" xfId="35861" xr:uid="{4D1B31B1-EBD6-4755-9915-619F4A686560}"/>
    <cellStyle name="Normal 11 3 7 5 7" xfId="22298" xr:uid="{86495C36-0516-4DB7-A868-C3F6F60CE9D7}"/>
    <cellStyle name="Normal 11 3 7 6" xfId="8383" xr:uid="{FEB851E7-FB53-4456-B1D0-C0779C22A9A6}"/>
    <cellStyle name="Normal 11 3 7 6 2" xfId="8384" xr:uid="{CA087B81-3CDD-4960-9961-793409E7EEED}"/>
    <cellStyle name="Normal 11 3 7 6 2 2" xfId="49518" xr:uid="{FFF49654-D6D8-4B46-8B7E-7A891850DCBE}"/>
    <cellStyle name="Normal 11 3 7 6 2 3" xfId="35868" xr:uid="{5FFBA730-34AE-4AB4-B16F-CA90E90D7086}"/>
    <cellStyle name="Normal 11 3 7 6 2 4" xfId="22305" xr:uid="{DF6D0705-6D2C-4C82-9AE4-F5555EB94746}"/>
    <cellStyle name="Normal 11 3 7 6 3" xfId="49517" xr:uid="{9A4C9B6E-1987-49CC-B604-B2C9ACED765F}"/>
    <cellStyle name="Normal 11 3 7 6 4" xfId="35867" xr:uid="{ED104034-AD1D-4BF6-AE29-83240B8FB3F5}"/>
    <cellStyle name="Normal 11 3 7 6 5" xfId="22304" xr:uid="{A4492CBF-6BCF-4F39-B787-870C5BA502CB}"/>
    <cellStyle name="Normal 11 3 7 7" xfId="8385" xr:uid="{EEDDEF79-C2FC-4503-87C7-E4D1840C5C00}"/>
    <cellStyle name="Normal 11 3 7 7 2" xfId="8386" xr:uid="{E03F4925-A3C1-4412-B4A3-8791B93582ED}"/>
    <cellStyle name="Normal 11 3 7 7 2 2" xfId="49520" xr:uid="{726457FE-880D-46FE-8ACD-2FCC07469BF3}"/>
    <cellStyle name="Normal 11 3 7 7 2 3" xfId="35870" xr:uid="{8D78A054-69BF-46D0-888A-C2AAF8E344A9}"/>
    <cellStyle name="Normal 11 3 7 7 2 4" xfId="22307" xr:uid="{9CE8F2DD-03FD-4B00-8AC7-8F7752CCD12A}"/>
    <cellStyle name="Normal 11 3 7 7 3" xfId="49519" xr:uid="{677EDF57-9C59-412C-B42E-879907513802}"/>
    <cellStyle name="Normal 11 3 7 7 4" xfId="35869" xr:uid="{9A28B96A-6E5E-4206-A8BD-6E8FCA4B2105}"/>
    <cellStyle name="Normal 11 3 7 7 5" xfId="22306" xr:uid="{DE0A93FC-1A51-4284-9B57-F6FB5FAA68C4}"/>
    <cellStyle name="Normal 11 3 7 8" xfId="8387" xr:uid="{EED4CDEF-5079-4563-8769-E8D93A1A4762}"/>
    <cellStyle name="Normal 11 3 7 8 2" xfId="49521" xr:uid="{75C7CBF3-5129-407E-84C9-1211B3E98A9C}"/>
    <cellStyle name="Normal 11 3 7 8 3" xfId="35871" xr:uid="{0AB0EF03-DA60-49CE-BC56-2A54F3B1405D}"/>
    <cellStyle name="Normal 11 3 7 8 4" xfId="22308" xr:uid="{B6065C22-9E52-4CC3-82AD-CC36D85F1E57}"/>
    <cellStyle name="Normal 11 3 7 9" xfId="49486" xr:uid="{67051E62-7E34-4D1C-B94E-818FF4E3B3DC}"/>
    <cellStyle name="Normal 11 3 8" xfId="8388" xr:uid="{09C3952C-5619-4E52-9DFE-E8101BADB428}"/>
    <cellStyle name="Normal 11 3 8 2" xfId="8389" xr:uid="{4216F590-7EC7-493C-9FCF-9FF285AFAA40}"/>
    <cellStyle name="Normal 11 3 8 2 2" xfId="8390" xr:uid="{4BC31991-4D7F-4D47-BA33-61A8EDDE8440}"/>
    <cellStyle name="Normal 11 3 8 2 2 2" xfId="8391" xr:uid="{87411489-31C7-4F8C-9AB8-9CC86F3C4EF4}"/>
    <cellStyle name="Normal 11 3 8 2 2 2 2" xfId="49525" xr:uid="{DA033736-6A34-4AA6-9CAD-698ED43EE277}"/>
    <cellStyle name="Normal 11 3 8 2 2 2 3" xfId="35875" xr:uid="{912E4DE7-8158-40A5-AE2D-B1838B97061B}"/>
    <cellStyle name="Normal 11 3 8 2 2 2 4" xfId="22312" xr:uid="{F9F9048B-DFB4-467F-940D-B50C97B51F9C}"/>
    <cellStyle name="Normal 11 3 8 2 2 3" xfId="49524" xr:uid="{38281CCB-0FBB-42A6-9920-9F8215E077DD}"/>
    <cellStyle name="Normal 11 3 8 2 2 4" xfId="35874" xr:uid="{3B167479-1402-4253-85F9-99D841C43A2C}"/>
    <cellStyle name="Normal 11 3 8 2 2 5" xfId="22311" xr:uid="{E7ECC557-C686-42CF-A3EA-6FE00AD1695C}"/>
    <cellStyle name="Normal 11 3 8 2 3" xfId="8392" xr:uid="{6A9B5700-3EFC-4D47-B810-99D6FE1B1ACB}"/>
    <cellStyle name="Normal 11 3 8 2 3 2" xfId="8393" xr:uid="{8C4F2DA2-B294-439B-9DA1-7BF011E785A1}"/>
    <cellStyle name="Normal 11 3 8 2 3 2 2" xfId="49527" xr:uid="{409D00C9-1AD0-46A4-BDEF-FA77433D7547}"/>
    <cellStyle name="Normal 11 3 8 2 3 2 3" xfId="35877" xr:uid="{E0B62892-AC59-4F5C-A59E-6982BDE1FB19}"/>
    <cellStyle name="Normal 11 3 8 2 3 2 4" xfId="22314" xr:uid="{B3850B6E-F78D-4248-ADBA-DDC669E71A0F}"/>
    <cellStyle name="Normal 11 3 8 2 3 3" xfId="49526" xr:uid="{5FF8FC15-F2D8-4DCE-A13B-51216A226A7E}"/>
    <cellStyle name="Normal 11 3 8 2 3 4" xfId="35876" xr:uid="{86178DD9-51E8-48DA-BFD4-CC4DB05CB3C8}"/>
    <cellStyle name="Normal 11 3 8 2 3 5" xfId="22313" xr:uid="{2D334288-029D-45BB-BC7E-5C5437F6C654}"/>
    <cellStyle name="Normal 11 3 8 2 4" xfId="8394" xr:uid="{0AD75006-EA57-45DF-BB9C-2C2613539A7D}"/>
    <cellStyle name="Normal 11 3 8 2 4 2" xfId="49528" xr:uid="{912A22AA-2D98-4FA7-898C-25BDE0303BAF}"/>
    <cellStyle name="Normal 11 3 8 2 4 3" xfId="35878" xr:uid="{504EFC16-ACC1-4B19-A465-080E785DF09D}"/>
    <cellStyle name="Normal 11 3 8 2 4 4" xfId="22315" xr:uid="{05765A72-F63E-4AEC-9B59-69F41A98A381}"/>
    <cellStyle name="Normal 11 3 8 2 5" xfId="49523" xr:uid="{63245BBC-79F1-47F5-BC86-F8DA9C2631C4}"/>
    <cellStyle name="Normal 11 3 8 2 6" xfId="35873" xr:uid="{65EA6740-8A30-44C2-829E-3BB34A376300}"/>
    <cellStyle name="Normal 11 3 8 2 7" xfId="22310" xr:uid="{D378A689-3B88-4F49-ACD4-314A833072E2}"/>
    <cellStyle name="Normal 11 3 8 3" xfId="8395" xr:uid="{6CBB353F-2A00-474C-94AE-E94D225B686E}"/>
    <cellStyle name="Normal 11 3 8 3 2" xfId="8396" xr:uid="{5C3278D9-84C0-4475-9AC6-9EB2E89EB01B}"/>
    <cellStyle name="Normal 11 3 8 3 2 2" xfId="8397" xr:uid="{90037848-78FC-4861-B44B-122AA6A4F78F}"/>
    <cellStyle name="Normal 11 3 8 3 2 2 2" xfId="49531" xr:uid="{C8867674-7A88-491C-BF4D-CD981FC6BE33}"/>
    <cellStyle name="Normal 11 3 8 3 2 2 3" xfId="35881" xr:uid="{0877F82F-D6C0-4F97-83B3-38F87A24DB31}"/>
    <cellStyle name="Normal 11 3 8 3 2 2 4" xfId="22318" xr:uid="{A69C56FC-28B4-4C3E-8F8B-D5A52A10AC60}"/>
    <cellStyle name="Normal 11 3 8 3 2 3" xfId="49530" xr:uid="{48CB02E1-4F66-494B-B4F4-BEF2B50E2E94}"/>
    <cellStyle name="Normal 11 3 8 3 2 4" xfId="35880" xr:uid="{712D68B1-8B88-40B2-92DE-F424A2834E3A}"/>
    <cellStyle name="Normal 11 3 8 3 2 5" xfId="22317" xr:uid="{4D018C54-C7D5-4179-9C58-985BD5001A7B}"/>
    <cellStyle name="Normal 11 3 8 3 3" xfId="8398" xr:uid="{F402D303-8120-4964-8EE7-53621C9BDDC7}"/>
    <cellStyle name="Normal 11 3 8 3 3 2" xfId="8399" xr:uid="{95E86935-72F3-4735-BEBB-57AAC67DEC22}"/>
    <cellStyle name="Normal 11 3 8 3 3 2 2" xfId="49533" xr:uid="{B961C790-6F91-49A7-B857-1F37EB00AE40}"/>
    <cellStyle name="Normal 11 3 8 3 3 2 3" xfId="35883" xr:uid="{39A1BF7C-5875-41E4-9FB2-19978D9DFD0F}"/>
    <cellStyle name="Normal 11 3 8 3 3 2 4" xfId="22320" xr:uid="{A08A5206-A59F-4BE6-BEE9-F8BAE126A69F}"/>
    <cellStyle name="Normal 11 3 8 3 3 3" xfId="49532" xr:uid="{0A2068CA-5CE4-405A-BE0D-4C2DECF89258}"/>
    <cellStyle name="Normal 11 3 8 3 3 4" xfId="35882" xr:uid="{F9CE936A-4AC3-4CD3-89B8-FB9067A1328D}"/>
    <cellStyle name="Normal 11 3 8 3 3 5" xfId="22319" xr:uid="{18004C19-C76D-41AD-BF15-7875C83FD43A}"/>
    <cellStyle name="Normal 11 3 8 3 4" xfId="8400" xr:uid="{4EB93C72-B447-4145-988B-9CD09DF630F1}"/>
    <cellStyle name="Normal 11 3 8 3 4 2" xfId="49534" xr:uid="{07D0CFEB-74BF-4B29-A19D-88FAAB27410E}"/>
    <cellStyle name="Normal 11 3 8 3 4 3" xfId="35884" xr:uid="{B11D74C3-68DC-4049-9CB0-9A5403A909A3}"/>
    <cellStyle name="Normal 11 3 8 3 4 4" xfId="22321" xr:uid="{8EDAE9DB-0DC5-43C2-B408-5F30CA681AE7}"/>
    <cellStyle name="Normal 11 3 8 3 5" xfId="49529" xr:uid="{24E1F38B-33F9-47B4-9FB3-B15FDDB5D661}"/>
    <cellStyle name="Normal 11 3 8 3 6" xfId="35879" xr:uid="{8C555D62-DAA1-4FC9-91C0-71D69EC59529}"/>
    <cellStyle name="Normal 11 3 8 3 7" xfId="22316" xr:uid="{59B6EBCC-DED0-49E1-99C3-545C366923C0}"/>
    <cellStyle name="Normal 11 3 8 4" xfId="8401" xr:uid="{5F6CEAD6-6A6C-4DAE-A5D0-DBDC94CB47C7}"/>
    <cellStyle name="Normal 11 3 8 4 2" xfId="8402" xr:uid="{B5354B12-3571-49C6-ABF2-39B859F5B565}"/>
    <cellStyle name="Normal 11 3 8 4 2 2" xfId="49536" xr:uid="{A00FD939-EC52-4B72-8747-AF01D02A57BD}"/>
    <cellStyle name="Normal 11 3 8 4 2 3" xfId="35886" xr:uid="{BC1DEBBF-0DE1-4152-A789-6BFA7AFDC2FD}"/>
    <cellStyle name="Normal 11 3 8 4 2 4" xfId="22323" xr:uid="{8329C0FC-475F-4E12-9E6C-45CA57C68B69}"/>
    <cellStyle name="Normal 11 3 8 4 3" xfId="49535" xr:uid="{7C7042C2-E3E2-4A94-91A6-92752A73176B}"/>
    <cellStyle name="Normal 11 3 8 4 4" xfId="35885" xr:uid="{822DC061-6A0A-4396-A443-84D97D234A41}"/>
    <cellStyle name="Normal 11 3 8 4 5" xfId="22322" xr:uid="{4391264A-F871-4DE6-B4E1-1490050618B8}"/>
    <cellStyle name="Normal 11 3 8 5" xfId="8403" xr:uid="{E0A05694-77B6-48F4-9CDC-DF2FC71A61E9}"/>
    <cellStyle name="Normal 11 3 8 5 2" xfId="8404" xr:uid="{F2B67103-006D-4D8A-93C4-3E04311A9DFE}"/>
    <cellStyle name="Normal 11 3 8 5 2 2" xfId="49538" xr:uid="{F8031EA6-FB47-4819-A36B-6C31739733B3}"/>
    <cellStyle name="Normal 11 3 8 5 2 3" xfId="35888" xr:uid="{B6E0D11F-E8DD-41F2-853F-762928D5EACD}"/>
    <cellStyle name="Normal 11 3 8 5 2 4" xfId="22325" xr:uid="{7BF3812D-1798-4831-A5E4-F50EFC64395F}"/>
    <cellStyle name="Normal 11 3 8 5 3" xfId="49537" xr:uid="{B9768D7D-2DF3-482E-ADFA-79D72436FEDF}"/>
    <cellStyle name="Normal 11 3 8 5 4" xfId="35887" xr:uid="{A3B5BA83-6298-4FCC-9802-E60EAE880ADF}"/>
    <cellStyle name="Normal 11 3 8 5 5" xfId="22324" xr:uid="{C51621D4-D9C4-4BB9-A1BF-A3D91652FDE3}"/>
    <cellStyle name="Normal 11 3 8 6" xfId="8405" xr:uid="{2435B583-0EB8-470D-A201-ACAE46F597C7}"/>
    <cellStyle name="Normal 11 3 8 6 2" xfId="49539" xr:uid="{9AEFDE3F-DA3F-4AE9-8231-7440B0C4A6FA}"/>
    <cellStyle name="Normal 11 3 8 6 3" xfId="35889" xr:uid="{276FEF98-17FC-44EE-9D4B-3504A864BA57}"/>
    <cellStyle name="Normal 11 3 8 6 4" xfId="22326" xr:uid="{FF2A3D7B-C4F0-442D-8B2E-4EB4D0C40853}"/>
    <cellStyle name="Normal 11 3 8 7" xfId="49522" xr:uid="{8DC1CA9A-17F2-471C-8998-D2C587532C4A}"/>
    <cellStyle name="Normal 11 3 8 8" xfId="35872" xr:uid="{0EE10109-91A9-48A2-8C14-B82608C35CFA}"/>
    <cellStyle name="Normal 11 3 8 9" xfId="22309" xr:uid="{AD088251-143A-48B7-AA53-14327A78EF20}"/>
    <cellStyle name="Normal 11 3 9" xfId="8406" xr:uid="{CB1D77B3-BAFF-4202-8432-C0F7A9B73402}"/>
    <cellStyle name="Normal 11 3 9 2" xfId="8407" xr:uid="{80D425EF-A2E5-4FCA-989F-C094811417CA}"/>
    <cellStyle name="Normal 11 3 9 2 2" xfId="8408" xr:uid="{23FFE03C-EE59-4050-A468-DDBF8404BE7A}"/>
    <cellStyle name="Normal 11 3 9 2 2 2" xfId="8409" xr:uid="{170C0EEF-A161-4D60-879C-D34B2326477C}"/>
    <cellStyle name="Normal 11 3 9 2 2 2 2" xfId="49543" xr:uid="{390481AC-9419-43F8-98D4-5D748A32E5CA}"/>
    <cellStyle name="Normal 11 3 9 2 2 2 3" xfId="35893" xr:uid="{46D3BB42-A8FE-40C4-9572-92030F180DD8}"/>
    <cellStyle name="Normal 11 3 9 2 2 2 4" xfId="22330" xr:uid="{4DEB8997-186A-47B8-B2B8-01A3932EE642}"/>
    <cellStyle name="Normal 11 3 9 2 2 3" xfId="49542" xr:uid="{364DD18E-904C-4C7A-8C36-6BA3B0BE0C72}"/>
    <cellStyle name="Normal 11 3 9 2 2 4" xfId="35892" xr:uid="{84EDDCE9-74F8-470A-87F2-F3883901F937}"/>
    <cellStyle name="Normal 11 3 9 2 2 5" xfId="22329" xr:uid="{B8C709D8-656E-485B-8E5A-1BCF93DB7741}"/>
    <cellStyle name="Normal 11 3 9 2 3" xfId="8410" xr:uid="{5959ED8A-173C-49C2-9DC6-63F037A86586}"/>
    <cellStyle name="Normal 11 3 9 2 3 2" xfId="8411" xr:uid="{938D4F82-2C4B-4A98-A3AC-D54C92F0E5BD}"/>
    <cellStyle name="Normal 11 3 9 2 3 2 2" xfId="49545" xr:uid="{29271E40-84CD-4B2A-B509-6B1ACEEEFF8C}"/>
    <cellStyle name="Normal 11 3 9 2 3 2 3" xfId="35895" xr:uid="{3FDCC3BD-121D-4B83-A95D-F23ED537880D}"/>
    <cellStyle name="Normal 11 3 9 2 3 2 4" xfId="22332" xr:uid="{FFE4700B-03F5-496D-8666-FA648385E76A}"/>
    <cellStyle name="Normal 11 3 9 2 3 3" xfId="49544" xr:uid="{5D59E507-91A6-46C5-A1D1-DF11DE8EA1F2}"/>
    <cellStyle name="Normal 11 3 9 2 3 4" xfId="35894" xr:uid="{8C8C6FD9-47D3-470B-931D-C937C17A3432}"/>
    <cellStyle name="Normal 11 3 9 2 3 5" xfId="22331" xr:uid="{9E35DF23-8652-420E-8759-FF4AD9A30F0D}"/>
    <cellStyle name="Normal 11 3 9 2 4" xfId="8412" xr:uid="{424C5819-5ACB-485E-B568-272423FA23CB}"/>
    <cellStyle name="Normal 11 3 9 2 4 2" xfId="49546" xr:uid="{971C463C-5A4B-4590-808E-CE886868B8F2}"/>
    <cellStyle name="Normal 11 3 9 2 4 3" xfId="35896" xr:uid="{4D3AA4ED-7E06-4F35-BD23-DF1DE9075A9D}"/>
    <cellStyle name="Normal 11 3 9 2 4 4" xfId="22333" xr:uid="{CC293BC6-27A2-4509-BB09-17347B20E402}"/>
    <cellStyle name="Normal 11 3 9 2 5" xfId="49541" xr:uid="{F55B46A1-E57D-4E36-B614-B4DA5A2FFB15}"/>
    <cellStyle name="Normal 11 3 9 2 6" xfId="35891" xr:uid="{E7E087B7-E18C-4F59-84AB-7AEF8E674A0C}"/>
    <cellStyle name="Normal 11 3 9 2 7" xfId="22328" xr:uid="{B93D4EAB-67B8-4C93-A64D-C3B0A8A1269F}"/>
    <cellStyle name="Normal 11 3 9 3" xfId="8413" xr:uid="{4B03FAC2-4EE6-4A09-8FEE-BC026B396A24}"/>
    <cellStyle name="Normal 11 3 9 3 2" xfId="8414" xr:uid="{2C6E3778-2297-4A8E-979C-599D90AD7371}"/>
    <cellStyle name="Normal 11 3 9 3 2 2" xfId="8415" xr:uid="{2CAC34E9-B2E0-4907-A4E8-2C174FF0A6E0}"/>
    <cellStyle name="Normal 11 3 9 3 2 2 2" xfId="49549" xr:uid="{00BF1A13-13EC-4123-9D4A-1D6F972FA1E6}"/>
    <cellStyle name="Normal 11 3 9 3 2 2 3" xfId="35899" xr:uid="{0C9A7724-D41A-4305-AB57-A4991C419010}"/>
    <cellStyle name="Normal 11 3 9 3 2 2 4" xfId="22336" xr:uid="{10627AA4-3DA2-499A-8A83-49BD0007D3CB}"/>
    <cellStyle name="Normal 11 3 9 3 2 3" xfId="49548" xr:uid="{1C75CF59-80D1-4107-9A41-3737D1A21233}"/>
    <cellStyle name="Normal 11 3 9 3 2 4" xfId="35898" xr:uid="{4D8B6F4B-0CE4-4764-BBF3-241DCEC27508}"/>
    <cellStyle name="Normal 11 3 9 3 2 5" xfId="22335" xr:uid="{771E1D97-5CFE-40BD-B9F3-C173B8A53243}"/>
    <cellStyle name="Normal 11 3 9 3 3" xfId="8416" xr:uid="{D1326E71-D29B-4F69-8DCF-01696006B2C0}"/>
    <cellStyle name="Normal 11 3 9 3 3 2" xfId="8417" xr:uid="{294E3AD0-77D3-47D7-88CE-72D957BA7E8E}"/>
    <cellStyle name="Normal 11 3 9 3 3 2 2" xfId="49551" xr:uid="{9FBA5EE3-D6B5-4B2C-B1DB-370F5609876D}"/>
    <cellStyle name="Normal 11 3 9 3 3 2 3" xfId="35901" xr:uid="{81E6C7EB-C1E3-4152-A4E2-3DEE0693C168}"/>
    <cellStyle name="Normal 11 3 9 3 3 2 4" xfId="22338" xr:uid="{7E059898-E270-4C62-83A7-BE24E69E5E4B}"/>
    <cellStyle name="Normal 11 3 9 3 3 3" xfId="49550" xr:uid="{1B610854-D312-4484-B25F-8C12231EAFA4}"/>
    <cellStyle name="Normal 11 3 9 3 3 4" xfId="35900" xr:uid="{8DF6168C-9982-439B-80BA-05052CFB0955}"/>
    <cellStyle name="Normal 11 3 9 3 3 5" xfId="22337" xr:uid="{F2D0EF88-B02A-4758-B34F-2665C82FBAAB}"/>
    <cellStyle name="Normal 11 3 9 3 4" xfId="8418" xr:uid="{BEA08279-D267-40CA-BAD7-E8A08BBC17E6}"/>
    <cellStyle name="Normal 11 3 9 3 4 2" xfId="49552" xr:uid="{D4C2C06E-B478-485A-9ACB-0AE48C43C418}"/>
    <cellStyle name="Normal 11 3 9 3 4 3" xfId="35902" xr:uid="{3169F19E-9A35-42CE-9A28-AC7C3FFEA9DE}"/>
    <cellStyle name="Normal 11 3 9 3 4 4" xfId="22339" xr:uid="{69670974-584E-4F99-8138-CEFDAE6C24A7}"/>
    <cellStyle name="Normal 11 3 9 3 5" xfId="49547" xr:uid="{23BBFF2E-10AB-4954-B0F2-AE9B095305BD}"/>
    <cellStyle name="Normal 11 3 9 3 6" xfId="35897" xr:uid="{6CF14E94-E418-4674-8B61-54C745F5E21B}"/>
    <cellStyle name="Normal 11 3 9 3 7" xfId="22334" xr:uid="{8B7C1347-1000-4801-8121-7E5CA6352382}"/>
    <cellStyle name="Normal 11 3 9 4" xfId="8419" xr:uid="{17D19A31-CE26-48C2-BF62-F37C7B6AA60B}"/>
    <cellStyle name="Normal 11 3 9 4 2" xfId="8420" xr:uid="{6245CCFD-8423-4340-8E03-D875B207A413}"/>
    <cellStyle name="Normal 11 3 9 4 2 2" xfId="49554" xr:uid="{A5014DE7-576D-407A-8B28-416F649DA08D}"/>
    <cellStyle name="Normal 11 3 9 4 2 3" xfId="35904" xr:uid="{E40BE638-44B4-4D2E-8569-05F9C1081D94}"/>
    <cellStyle name="Normal 11 3 9 4 2 4" xfId="22341" xr:uid="{4B8FDD44-9821-42B0-B1A7-3CE28090BC85}"/>
    <cellStyle name="Normal 11 3 9 4 3" xfId="49553" xr:uid="{93C0D823-6036-4B55-B44C-8EB7E31A65E1}"/>
    <cellStyle name="Normal 11 3 9 4 4" xfId="35903" xr:uid="{DB182B1A-5969-4082-B19C-7AFE23B185E4}"/>
    <cellStyle name="Normal 11 3 9 4 5" xfId="22340" xr:uid="{3150A35B-9911-4BD5-8747-2825476DF4AE}"/>
    <cellStyle name="Normal 11 3 9 5" xfId="8421" xr:uid="{CCE5E7B6-6144-4E3D-9643-56667D109A6C}"/>
    <cellStyle name="Normal 11 3 9 5 2" xfId="8422" xr:uid="{6AB900D2-4063-4AB0-9A92-626F6F358FF7}"/>
    <cellStyle name="Normal 11 3 9 5 2 2" xfId="49556" xr:uid="{028D8B6B-FD0B-4FEF-B7C7-B661CCC2BF7B}"/>
    <cellStyle name="Normal 11 3 9 5 2 3" xfId="35906" xr:uid="{4716E6D1-B7DE-45BF-B7A6-9B6471BE7082}"/>
    <cellStyle name="Normal 11 3 9 5 2 4" xfId="22343" xr:uid="{7B887104-B944-43FC-AAB3-DDA56474E552}"/>
    <cellStyle name="Normal 11 3 9 5 3" xfId="49555" xr:uid="{5C87074D-CB3B-403A-ACDE-87B97D7124EA}"/>
    <cellStyle name="Normal 11 3 9 5 4" xfId="35905" xr:uid="{7CF41F07-2E00-4B22-A342-30693EE8EC06}"/>
    <cellStyle name="Normal 11 3 9 5 5" xfId="22342" xr:uid="{903702F7-3BF8-493C-B86F-33531709D407}"/>
    <cellStyle name="Normal 11 3 9 6" xfId="8423" xr:uid="{66C74114-FD25-4DE5-A5AA-BFE2D0B0353A}"/>
    <cellStyle name="Normal 11 3 9 6 2" xfId="49557" xr:uid="{5E2D7D2E-201E-4BE3-BAC3-A2A9E4548D46}"/>
    <cellStyle name="Normal 11 3 9 6 3" xfId="35907" xr:uid="{4B80A6A4-9BF7-458B-A7A9-0C7ABDBA0C7D}"/>
    <cellStyle name="Normal 11 3 9 6 4" xfId="22344" xr:uid="{B578F5D4-4C42-423A-AB68-9E3875714026}"/>
    <cellStyle name="Normal 11 3 9 7" xfId="49540" xr:uid="{10579DF4-B0BE-4933-B13B-0BD7E14C1FFC}"/>
    <cellStyle name="Normal 11 3 9 8" xfId="35890" xr:uid="{8423ED42-31B6-430A-84FF-BCD3920D3B05}"/>
    <cellStyle name="Normal 11 3 9 9" xfId="22327" xr:uid="{32FA4DAB-D384-4EB3-ABF5-738680C11B22}"/>
    <cellStyle name="Normal 11 4" xfId="8424" xr:uid="{5562C5F0-4673-4FE0-B3EF-4D2DBCEE0537}"/>
    <cellStyle name="Normal 11 4 10" xfId="8425" xr:uid="{A0E9ED55-E5A3-4C55-BD1B-8F154357555A}"/>
    <cellStyle name="Normal 11 4 10 2" xfId="8426" xr:uid="{EE9DDB4C-FBD0-4196-88E3-CCEDE7BCA299}"/>
    <cellStyle name="Normal 11 4 10 2 2" xfId="8427" xr:uid="{2D04FF9D-2BE8-4C4C-989B-F2BC73C4EC2F}"/>
    <cellStyle name="Normal 11 4 10 2 2 2" xfId="49561" xr:uid="{265A1AD4-6477-43E6-B5B2-2C98C76C9B67}"/>
    <cellStyle name="Normal 11 4 10 2 2 3" xfId="35911" xr:uid="{C4B8AD0F-9F7A-45DE-A472-40E3519F2E06}"/>
    <cellStyle name="Normal 11 4 10 2 2 4" xfId="22348" xr:uid="{AB9D5935-30BD-42B8-BC4B-707066E419D5}"/>
    <cellStyle name="Normal 11 4 10 2 3" xfId="49560" xr:uid="{651F4016-92BD-4618-880C-E6AE316257C0}"/>
    <cellStyle name="Normal 11 4 10 2 4" xfId="35910" xr:uid="{83C8C812-B148-4AF9-92C7-E008E24532F1}"/>
    <cellStyle name="Normal 11 4 10 2 5" xfId="22347" xr:uid="{54432B83-903B-4D5A-A1B7-308D4EB891BA}"/>
    <cellStyle name="Normal 11 4 10 3" xfId="8428" xr:uid="{8CB6FDBC-74E3-4E82-B85A-4B07535B9062}"/>
    <cellStyle name="Normal 11 4 10 3 2" xfId="8429" xr:uid="{787AC83C-01A8-4DEB-A54D-245F3FBD8C15}"/>
    <cellStyle name="Normal 11 4 10 3 2 2" xfId="49563" xr:uid="{CF8FBAAE-EC92-4C81-816E-064D389A3E8D}"/>
    <cellStyle name="Normal 11 4 10 3 2 3" xfId="35913" xr:uid="{1868E511-BE10-436C-BCE6-81A9AACAF704}"/>
    <cellStyle name="Normal 11 4 10 3 2 4" xfId="22350" xr:uid="{93D4587E-C6D5-4359-A7BF-B1ED5A32B7F7}"/>
    <cellStyle name="Normal 11 4 10 3 3" xfId="49562" xr:uid="{E1DA100D-226A-4B86-B3C1-BB490CEDCCD5}"/>
    <cellStyle name="Normal 11 4 10 3 4" xfId="35912" xr:uid="{537E906C-515D-4965-B23E-2BEBACEFF4C5}"/>
    <cellStyle name="Normal 11 4 10 3 5" xfId="22349" xr:uid="{3F7550B2-E2DE-4AE2-9116-60EA397D69FB}"/>
    <cellStyle name="Normal 11 4 10 4" xfId="8430" xr:uid="{17998E0F-8C97-406B-8FB0-1CD31A5BF6AA}"/>
    <cellStyle name="Normal 11 4 10 4 2" xfId="49564" xr:uid="{A103AE83-96B8-4E89-8A39-96E382AABB37}"/>
    <cellStyle name="Normal 11 4 10 4 3" xfId="35914" xr:uid="{9FA77969-B73E-4DAF-9A41-E1A73A4DCFBB}"/>
    <cellStyle name="Normal 11 4 10 4 4" xfId="22351" xr:uid="{36A9A34E-FDFC-4E7F-B00A-81DB37A28BE9}"/>
    <cellStyle name="Normal 11 4 10 5" xfId="49559" xr:uid="{FFACFC34-7267-4631-BE23-0E7A937BBF9F}"/>
    <cellStyle name="Normal 11 4 10 6" xfId="35909" xr:uid="{55ED2051-7458-422B-A882-3CFE80789111}"/>
    <cellStyle name="Normal 11 4 10 7" xfId="22346" xr:uid="{ADDE46D3-D4FB-4FA2-9BF6-93E407CD2EF2}"/>
    <cellStyle name="Normal 11 4 11" xfId="8431" xr:uid="{0139E14D-69C2-46A5-B0D6-D3721BEE2E4F}"/>
    <cellStyle name="Normal 11 4 11 2" xfId="8432" xr:uid="{1F24809F-F7FC-4595-9F62-B74649872005}"/>
    <cellStyle name="Normal 11 4 11 2 2" xfId="8433" xr:uid="{47677CA7-CF7B-48BB-B029-192CC8AE5FF4}"/>
    <cellStyle name="Normal 11 4 11 2 2 2" xfId="49567" xr:uid="{4EAAD3F6-D884-42E3-A86E-85B78FB0459F}"/>
    <cellStyle name="Normal 11 4 11 2 2 3" xfId="35917" xr:uid="{C99996F1-4DF3-4857-B8C3-9886EE34EC14}"/>
    <cellStyle name="Normal 11 4 11 2 2 4" xfId="22354" xr:uid="{D93039AF-4B16-4F53-83AC-A47663A37B84}"/>
    <cellStyle name="Normal 11 4 11 2 3" xfId="49566" xr:uid="{BFABE78A-33C0-4ED7-865D-6CAE10D89A14}"/>
    <cellStyle name="Normal 11 4 11 2 4" xfId="35916" xr:uid="{F23A83EC-3C0B-4562-AE02-7106B0249DD5}"/>
    <cellStyle name="Normal 11 4 11 2 5" xfId="22353" xr:uid="{62AC0E0F-2CBA-4EE1-9B8C-A98717F594B3}"/>
    <cellStyle name="Normal 11 4 11 3" xfId="8434" xr:uid="{552BC234-BE55-4562-A998-1C6C81B951AB}"/>
    <cellStyle name="Normal 11 4 11 3 2" xfId="8435" xr:uid="{CE0B40F8-A442-44CA-BC0A-A58F01EB2015}"/>
    <cellStyle name="Normal 11 4 11 3 2 2" xfId="49569" xr:uid="{C180AB0D-2F78-47F0-8788-C6FF1A342265}"/>
    <cellStyle name="Normal 11 4 11 3 2 3" xfId="35919" xr:uid="{34E82003-6089-4667-B968-0239756E9654}"/>
    <cellStyle name="Normal 11 4 11 3 2 4" xfId="22356" xr:uid="{228BA142-4EF3-4EEC-8F83-AD87A3290398}"/>
    <cellStyle name="Normal 11 4 11 3 3" xfId="49568" xr:uid="{FF3F3B16-28A2-43DE-A79D-01D97BABEF76}"/>
    <cellStyle name="Normal 11 4 11 3 4" xfId="35918" xr:uid="{87A87B5F-9EA4-4150-BC96-582DB625008A}"/>
    <cellStyle name="Normal 11 4 11 3 5" xfId="22355" xr:uid="{F0565CB7-5E76-4370-AF2F-B7B68CF3438D}"/>
    <cellStyle name="Normal 11 4 11 4" xfId="8436" xr:uid="{6E53FD3D-F053-4F58-81D3-D33AB5A5AF43}"/>
    <cellStyle name="Normal 11 4 11 4 2" xfId="49570" xr:uid="{6612BBB2-EC3F-42C8-B955-49619A35F0BF}"/>
    <cellStyle name="Normal 11 4 11 4 3" xfId="35920" xr:uid="{E70D55DA-64C1-424D-BD91-B66987432095}"/>
    <cellStyle name="Normal 11 4 11 4 4" xfId="22357" xr:uid="{B9B5C5AC-A86A-4C87-B17D-A268106E44F9}"/>
    <cellStyle name="Normal 11 4 11 5" xfId="49565" xr:uid="{6F07D9A0-2280-42E9-9ED7-951B94E37705}"/>
    <cellStyle name="Normal 11 4 11 6" xfId="35915" xr:uid="{92DB6C35-680E-4F06-8971-E09A85B9A88D}"/>
    <cellStyle name="Normal 11 4 11 7" xfId="22352" xr:uid="{F989570B-C1E8-4521-BD88-F9B8480CA490}"/>
    <cellStyle name="Normal 11 4 12" xfId="8437" xr:uid="{D95E5BF3-4439-44E3-AFB6-CB3EA8B68E8E}"/>
    <cellStyle name="Normal 11 4 12 2" xfId="8438" xr:uid="{4AABF1FA-4770-4393-B396-A9DE6B441F91}"/>
    <cellStyle name="Normal 11 4 12 2 2" xfId="8439" xr:uid="{CC8CB362-9618-4AEC-B044-F98608B9EA91}"/>
    <cellStyle name="Normal 11 4 12 2 2 2" xfId="49573" xr:uid="{1B09F82F-A681-4720-B82D-AB0B8BE178FC}"/>
    <cellStyle name="Normal 11 4 12 2 2 3" xfId="35923" xr:uid="{5D558E45-84ED-449C-BA77-4BE439DC4BD3}"/>
    <cellStyle name="Normal 11 4 12 2 2 4" xfId="22360" xr:uid="{6C306BF0-1467-4F33-A346-3AFCD4F8675D}"/>
    <cellStyle name="Normal 11 4 12 2 3" xfId="49572" xr:uid="{12131054-7943-41DC-BBA9-05EB83D68B50}"/>
    <cellStyle name="Normal 11 4 12 2 4" xfId="35922" xr:uid="{56D1DAE7-5604-45A3-A9B9-D3CDD7C144F6}"/>
    <cellStyle name="Normal 11 4 12 2 5" xfId="22359" xr:uid="{949D848D-B21A-4788-B582-A20BCED1CEB1}"/>
    <cellStyle name="Normal 11 4 12 3" xfId="8440" xr:uid="{C97946EB-6F5A-4ED4-A55B-9EC21E81EB2E}"/>
    <cellStyle name="Normal 11 4 12 3 2" xfId="8441" xr:uid="{DA312A6F-BF22-4F9A-8D91-CED7225F5552}"/>
    <cellStyle name="Normal 11 4 12 3 2 2" xfId="49575" xr:uid="{D0F8D285-8EDA-42E1-B388-E1E5C818344A}"/>
    <cellStyle name="Normal 11 4 12 3 2 3" xfId="35925" xr:uid="{2B5369FB-6446-4745-9115-2BE9E356AF28}"/>
    <cellStyle name="Normal 11 4 12 3 2 4" xfId="22362" xr:uid="{7F2DDCBF-F444-48A6-8AC9-107DE7918BF5}"/>
    <cellStyle name="Normal 11 4 12 3 3" xfId="49574" xr:uid="{B18923FD-7619-4AB1-9326-CB5B0D2D8BE1}"/>
    <cellStyle name="Normal 11 4 12 3 4" xfId="35924" xr:uid="{2BAE6CB1-33BC-40BC-9E40-8FF36791182A}"/>
    <cellStyle name="Normal 11 4 12 3 5" xfId="22361" xr:uid="{3BD7AA75-65F3-427C-896A-7C65793C8E13}"/>
    <cellStyle name="Normal 11 4 12 4" xfId="8442" xr:uid="{A240E5FE-6201-4AE9-9271-388C401C3186}"/>
    <cellStyle name="Normal 11 4 12 4 2" xfId="49576" xr:uid="{62ADE04E-2B06-4A22-907C-73BCC62085C5}"/>
    <cellStyle name="Normal 11 4 12 4 3" xfId="35926" xr:uid="{F224B77A-E66C-49A4-9C36-49802B0838E4}"/>
    <cellStyle name="Normal 11 4 12 4 4" xfId="22363" xr:uid="{A596DB89-3119-4A99-BC6F-9652EE95AAF3}"/>
    <cellStyle name="Normal 11 4 12 5" xfId="49571" xr:uid="{AE7DD040-435E-43FE-AD09-11F201EBFC45}"/>
    <cellStyle name="Normal 11 4 12 6" xfId="35921" xr:uid="{4FAE8CFB-7BC3-4B63-AEED-22FF3BABE6BD}"/>
    <cellStyle name="Normal 11 4 12 7" xfId="22358" xr:uid="{00EF61C5-9120-47BC-85D1-20A8BC460D8F}"/>
    <cellStyle name="Normal 11 4 13" xfId="8443" xr:uid="{A1622D43-2F64-493A-BF0C-5704A2D787B1}"/>
    <cellStyle name="Normal 11 4 13 2" xfId="8444" xr:uid="{D896EED9-2BCF-4BEC-8C1C-8631AD801103}"/>
    <cellStyle name="Normal 11 4 13 2 2" xfId="8445" xr:uid="{13F5E78A-E431-4B46-99B6-CC70218E6CC4}"/>
    <cellStyle name="Normal 11 4 13 2 2 2" xfId="49579" xr:uid="{12A4CF0F-9411-4076-98CE-14260CB2AB90}"/>
    <cellStyle name="Normal 11 4 13 2 2 3" xfId="35929" xr:uid="{860A6B0F-E551-43C7-801A-5F9DB7E28884}"/>
    <cellStyle name="Normal 11 4 13 2 2 4" xfId="22366" xr:uid="{FC11FB9A-7936-4282-BE36-FEDAD1B1404E}"/>
    <cellStyle name="Normal 11 4 13 2 3" xfId="49578" xr:uid="{2EEB184C-5529-40B5-ABC4-EE8FFF4EDBB2}"/>
    <cellStyle name="Normal 11 4 13 2 4" xfId="35928" xr:uid="{073E220E-A8BE-440D-B6DB-D6B294B1D1CF}"/>
    <cellStyle name="Normal 11 4 13 2 5" xfId="22365" xr:uid="{81330CDA-EA4B-49C5-86F7-12942ED8F8E1}"/>
    <cellStyle name="Normal 11 4 13 3" xfId="8446" xr:uid="{4671766C-DDCD-4332-8BD9-938323201C76}"/>
    <cellStyle name="Normal 11 4 13 3 2" xfId="8447" xr:uid="{ADE8EA9A-8444-44D6-90B1-664687530E68}"/>
    <cellStyle name="Normal 11 4 13 3 2 2" xfId="49581" xr:uid="{01771FC5-F0C1-455C-99A7-1472B922B0B3}"/>
    <cellStyle name="Normal 11 4 13 3 2 3" xfId="35931" xr:uid="{504C1729-BFC3-4BCB-AEA8-A3C6634C2CF5}"/>
    <cellStyle name="Normal 11 4 13 3 2 4" xfId="22368" xr:uid="{511EF0F0-33EC-4DE5-8B35-3A8D75254A64}"/>
    <cellStyle name="Normal 11 4 13 3 3" xfId="49580" xr:uid="{075A3954-15D1-4BD9-8888-4A67A91B0E95}"/>
    <cellStyle name="Normal 11 4 13 3 4" xfId="35930" xr:uid="{5F8E641B-BD0B-4E50-8920-7472466E5922}"/>
    <cellStyle name="Normal 11 4 13 3 5" xfId="22367" xr:uid="{D7B0E3B4-8901-4D6F-BE5F-AEF654511EA6}"/>
    <cellStyle name="Normal 11 4 13 4" xfId="8448" xr:uid="{B7CCE865-81A6-4D49-A6E2-04A2903D7783}"/>
    <cellStyle name="Normal 11 4 13 4 2" xfId="49582" xr:uid="{6169081C-8C0E-47F6-9351-AAA6A7B998BE}"/>
    <cellStyle name="Normal 11 4 13 4 3" xfId="35932" xr:uid="{7DEB24F3-9F94-4195-A9B2-8CAA2099DA81}"/>
    <cellStyle name="Normal 11 4 13 4 4" xfId="22369" xr:uid="{AA302514-3FF6-40FB-BF27-064427BDD83A}"/>
    <cellStyle name="Normal 11 4 13 5" xfId="49577" xr:uid="{6FFD7009-59A8-45C6-9B55-C79AA00DEF74}"/>
    <cellStyle name="Normal 11 4 13 6" xfId="35927" xr:uid="{5716BD46-DACA-4ED6-A3F7-C50268B67D80}"/>
    <cellStyle name="Normal 11 4 13 7" xfId="22364" xr:uid="{CD70D70D-F3F8-403D-9761-34DE107E5580}"/>
    <cellStyle name="Normal 11 4 14" xfId="8449" xr:uid="{E470018F-4D03-4ED9-BDEF-B2FBEE4D1ED2}"/>
    <cellStyle name="Normal 11 4 14 2" xfId="8450" xr:uid="{211D7734-FEED-4D17-AC92-F533B9C9DEB2}"/>
    <cellStyle name="Normal 11 4 14 2 2" xfId="8451" xr:uid="{F576895B-A095-48AC-BD09-64377F25B1A3}"/>
    <cellStyle name="Normal 11 4 14 2 2 2" xfId="49585" xr:uid="{7567A997-F1D3-4997-907E-D90034D78263}"/>
    <cellStyle name="Normal 11 4 14 2 2 3" xfId="35935" xr:uid="{2817D850-CBBA-4FB5-9FFF-58F874C52A35}"/>
    <cellStyle name="Normal 11 4 14 2 2 4" xfId="22372" xr:uid="{3FCF0A4F-48A6-4FBF-9930-84E11617CFB6}"/>
    <cellStyle name="Normal 11 4 14 2 3" xfId="49584" xr:uid="{280F7953-A626-4730-820A-85BECA7A13D3}"/>
    <cellStyle name="Normal 11 4 14 2 4" xfId="35934" xr:uid="{2C5BA0AB-A6CA-480E-B110-199F4997B639}"/>
    <cellStyle name="Normal 11 4 14 2 5" xfId="22371" xr:uid="{0B1311A2-DE79-4636-94B9-0653B71CB1E0}"/>
    <cellStyle name="Normal 11 4 14 3" xfId="8452" xr:uid="{C29155B9-FED6-40D0-9F92-CAFCC3FF5B4E}"/>
    <cellStyle name="Normal 11 4 14 3 2" xfId="8453" xr:uid="{8001B4C7-0C9C-4C9C-9296-972EDCAC7E6A}"/>
    <cellStyle name="Normal 11 4 14 3 2 2" xfId="49587" xr:uid="{4257C2BA-0698-4FC1-A9D3-48FC7FAE96C4}"/>
    <cellStyle name="Normal 11 4 14 3 2 3" xfId="35937" xr:uid="{E3CC93E2-2009-4D31-8C8A-ACE34DDFBCB7}"/>
    <cellStyle name="Normal 11 4 14 3 2 4" xfId="22374" xr:uid="{F76E66AB-0FDC-446A-A870-4A4640A66E5F}"/>
    <cellStyle name="Normal 11 4 14 3 3" xfId="49586" xr:uid="{16893378-1051-44AB-8D56-1D9828F25225}"/>
    <cellStyle name="Normal 11 4 14 3 4" xfId="35936" xr:uid="{6F4EB54C-2752-4C5A-B367-79C35B4B82EB}"/>
    <cellStyle name="Normal 11 4 14 3 5" xfId="22373" xr:uid="{B875E70D-66DC-4AE8-950F-B1F62146A53A}"/>
    <cellStyle name="Normal 11 4 14 4" xfId="8454" xr:uid="{C098D34E-3129-405E-AED7-00FA1165FE31}"/>
    <cellStyle name="Normal 11 4 14 4 2" xfId="49588" xr:uid="{1B3BB041-B3B0-4008-B41B-FF52D8D2510C}"/>
    <cellStyle name="Normal 11 4 14 4 3" xfId="35938" xr:uid="{1D96556A-836B-459B-AE32-AEAFFC7FF506}"/>
    <cellStyle name="Normal 11 4 14 4 4" xfId="22375" xr:uid="{494E4DD3-DD7F-4875-AC29-6903277766EA}"/>
    <cellStyle name="Normal 11 4 14 5" xfId="49583" xr:uid="{70086F36-100B-4DA5-A727-69017B9097F7}"/>
    <cellStyle name="Normal 11 4 14 6" xfId="35933" xr:uid="{F2C72335-CAB3-482F-BC32-1BF4AA4B3EAE}"/>
    <cellStyle name="Normal 11 4 14 7" xfId="22370" xr:uid="{7D86672B-AF0E-4435-8742-447028699F9E}"/>
    <cellStyle name="Normal 11 4 15" xfId="8455" xr:uid="{E3E13530-5897-4221-A13D-EB0B1C04C821}"/>
    <cellStyle name="Normal 11 4 15 2" xfId="8456" xr:uid="{0DDDC832-BEAC-4947-90E5-61E4F56BD60C}"/>
    <cellStyle name="Normal 11 4 15 2 2" xfId="49590" xr:uid="{4E2EDF0E-CDB8-434A-AEF3-5281E7888A52}"/>
    <cellStyle name="Normal 11 4 15 2 3" xfId="35940" xr:uid="{0E62953B-388B-4C3C-8FB3-7234DEA4F8C4}"/>
    <cellStyle name="Normal 11 4 15 2 4" xfId="22377" xr:uid="{BC2A2B15-4360-46FF-AB31-A4E366370FC3}"/>
    <cellStyle name="Normal 11 4 15 3" xfId="49589" xr:uid="{4C385EE0-A2AA-442F-9433-4CE9E6F8B7E8}"/>
    <cellStyle name="Normal 11 4 15 4" xfId="35939" xr:uid="{C8A79DA5-8BD4-402B-ADDF-3C9C7E5FF8BA}"/>
    <cellStyle name="Normal 11 4 15 5" xfId="22376" xr:uid="{9325916B-7D4E-4F4D-88DB-B728C2DDB2F1}"/>
    <cellStyle name="Normal 11 4 16" xfId="8457" xr:uid="{458BEE48-39A3-4E80-BCB1-5329C8DF86FC}"/>
    <cellStyle name="Normal 11 4 16 2" xfId="8458" xr:uid="{34C6819F-BBE4-44BB-A96A-83DB164FC700}"/>
    <cellStyle name="Normal 11 4 16 2 2" xfId="49592" xr:uid="{4A6F3A9C-2FC8-4CEF-A20A-D6AEFB6227AC}"/>
    <cellStyle name="Normal 11 4 16 2 3" xfId="35942" xr:uid="{50C480FA-4C44-44CB-91C6-13EB35411D2F}"/>
    <cellStyle name="Normal 11 4 16 2 4" xfId="22379" xr:uid="{50BC15F9-6469-46B9-AB24-EDF54B61B70C}"/>
    <cellStyle name="Normal 11 4 16 3" xfId="49591" xr:uid="{CCE2DC4E-D6F6-441E-AEA1-1A2093089FEC}"/>
    <cellStyle name="Normal 11 4 16 4" xfId="35941" xr:uid="{2BDC69A0-BA55-4918-9925-EC511B1D59F3}"/>
    <cellStyle name="Normal 11 4 16 5" xfId="22378" xr:uid="{539B1F0F-86E1-4E55-A453-5F043FC8B1B6}"/>
    <cellStyle name="Normal 11 4 17" xfId="8459" xr:uid="{56BEF44D-188E-4E4E-B83E-F022FAD1DDB2}"/>
    <cellStyle name="Normal 11 4 17 2" xfId="49593" xr:uid="{5334EF56-C580-468C-9CBE-F5D372E4036D}"/>
    <cellStyle name="Normal 11 4 17 3" xfId="35943" xr:uid="{367A9BA9-3A4C-47D5-9A1D-E8CF31E9A784}"/>
    <cellStyle name="Normal 11 4 17 4" xfId="22380" xr:uid="{68792353-5A7C-4EB1-A2AE-8C9B1757FD4F}"/>
    <cellStyle name="Normal 11 4 18" xfId="49558" xr:uid="{9BEFA5E0-383A-4AD3-8913-02961BC4AA0C}"/>
    <cellStyle name="Normal 11 4 19" xfId="35908" xr:uid="{EB2B24C0-1B9C-46C0-A64C-41ECD390C3B0}"/>
    <cellStyle name="Normal 11 4 2" xfId="8460" xr:uid="{49EB2A55-B742-4327-857C-1A7724014582}"/>
    <cellStyle name="Normal 11 4 2 2" xfId="8461" xr:uid="{95E990AE-BE0F-460E-B05E-F4D917DADA49}"/>
    <cellStyle name="Normal 11 4 2 2 10" xfId="8462" xr:uid="{EE6049A2-0513-403A-9CEF-A57361DFA353}"/>
    <cellStyle name="Normal 11 4 2 2 10 2" xfId="8463" xr:uid="{084711F7-62B4-4EC9-AA0B-C37ED28E48BE}"/>
    <cellStyle name="Normal 11 4 2 2 10 2 2" xfId="8464" xr:uid="{C19D6ACC-DE8B-4EE3-953F-B44AB3B5125E}"/>
    <cellStyle name="Normal 11 4 2 2 10 2 2 2" xfId="49598" xr:uid="{25F6CC3F-36B6-4653-9856-9E1DC0E426AC}"/>
    <cellStyle name="Normal 11 4 2 2 10 2 2 3" xfId="35948" xr:uid="{2B66FD22-E76A-4417-9F52-07E48BE779AA}"/>
    <cellStyle name="Normal 11 4 2 2 10 2 2 4" xfId="22385" xr:uid="{496D5DF3-4001-4F6B-BF13-6FCB0279D931}"/>
    <cellStyle name="Normal 11 4 2 2 10 2 3" xfId="49597" xr:uid="{CBE422AD-D0D7-46C1-8CB1-2F3BEB69766E}"/>
    <cellStyle name="Normal 11 4 2 2 10 2 4" xfId="35947" xr:uid="{7ACB7C2C-C6AD-4767-AC72-43B771A001FF}"/>
    <cellStyle name="Normal 11 4 2 2 10 2 5" xfId="22384" xr:uid="{6CE4DF79-4954-41A3-83EB-784FB1892148}"/>
    <cellStyle name="Normal 11 4 2 2 10 3" xfId="8465" xr:uid="{7FDAC43F-E00D-4301-AD9A-42C9BE0D8A0D}"/>
    <cellStyle name="Normal 11 4 2 2 10 3 2" xfId="8466" xr:uid="{48A71EDF-5413-4B79-A1F2-AB04D58EFFDB}"/>
    <cellStyle name="Normal 11 4 2 2 10 3 2 2" xfId="49600" xr:uid="{469160DE-0EB1-4033-8615-C108A239485B}"/>
    <cellStyle name="Normal 11 4 2 2 10 3 2 3" xfId="35950" xr:uid="{EFC93642-405E-43A3-A0E7-49D054EAA82B}"/>
    <cellStyle name="Normal 11 4 2 2 10 3 2 4" xfId="22387" xr:uid="{46E9C578-A788-4455-A94C-945681A32E3F}"/>
    <cellStyle name="Normal 11 4 2 2 10 3 3" xfId="49599" xr:uid="{24930E18-50B3-4BA1-BC7F-20D15C68D911}"/>
    <cellStyle name="Normal 11 4 2 2 10 3 4" xfId="35949" xr:uid="{D9E1A474-131B-45F8-8276-9AEDC57B59B0}"/>
    <cellStyle name="Normal 11 4 2 2 10 3 5" xfId="22386" xr:uid="{DBFFE3A3-2DF4-484C-8B75-D13A1ECFC7BD}"/>
    <cellStyle name="Normal 11 4 2 2 10 4" xfId="8467" xr:uid="{9D629176-5BBF-4A3F-A43C-20BC0F2AFCBF}"/>
    <cellStyle name="Normal 11 4 2 2 10 4 2" xfId="49601" xr:uid="{72C62E62-DE42-44AD-B0DF-837BE9B17022}"/>
    <cellStyle name="Normal 11 4 2 2 10 4 3" xfId="35951" xr:uid="{6E7CF289-617E-457D-B3FA-8264255CF42F}"/>
    <cellStyle name="Normal 11 4 2 2 10 4 4" xfId="22388" xr:uid="{1BE9FCDE-0A91-4084-8339-F380367CECE6}"/>
    <cellStyle name="Normal 11 4 2 2 10 5" xfId="49596" xr:uid="{DE64AB7B-BB28-4AD5-90C7-610BAA3B74F0}"/>
    <cellStyle name="Normal 11 4 2 2 10 6" xfId="35946" xr:uid="{C1C9A582-1132-4230-B44A-15FC1E3A4E7B}"/>
    <cellStyle name="Normal 11 4 2 2 10 7" xfId="22383" xr:uid="{F90D8386-25F4-4E86-B8D7-1484167A9206}"/>
    <cellStyle name="Normal 11 4 2 2 11" xfId="8468" xr:uid="{03C820AE-6CFA-47A6-A529-58D0E69026A3}"/>
    <cellStyle name="Normal 11 4 2 2 11 2" xfId="8469" xr:uid="{01EEDA48-E446-473B-86F1-6BC20F88CB85}"/>
    <cellStyle name="Normal 11 4 2 2 11 2 2" xfId="8470" xr:uid="{80F79F9D-8D25-4520-808D-C7042B4AE63C}"/>
    <cellStyle name="Normal 11 4 2 2 11 2 2 2" xfId="49604" xr:uid="{242EC198-2A81-4CFB-AE20-A1A98CA6801F}"/>
    <cellStyle name="Normal 11 4 2 2 11 2 2 3" xfId="35954" xr:uid="{A56CB2B5-D589-4B01-91D9-73111C6A1C07}"/>
    <cellStyle name="Normal 11 4 2 2 11 2 2 4" xfId="22391" xr:uid="{64BB3F33-6BD8-40D2-B659-5C7E5F0F8D5E}"/>
    <cellStyle name="Normal 11 4 2 2 11 2 3" xfId="49603" xr:uid="{B6D308D3-A4A8-49DA-88C7-1990F160F593}"/>
    <cellStyle name="Normal 11 4 2 2 11 2 4" xfId="35953" xr:uid="{72F0B8D7-3E5A-4319-986C-5382810F2BAD}"/>
    <cellStyle name="Normal 11 4 2 2 11 2 5" xfId="22390" xr:uid="{353A418A-D9EB-4C2A-941C-E7EAF77296E0}"/>
    <cellStyle name="Normal 11 4 2 2 11 3" xfId="8471" xr:uid="{3F14283C-791A-4142-B68E-F0ECF69DFA5E}"/>
    <cellStyle name="Normal 11 4 2 2 11 3 2" xfId="8472" xr:uid="{3E3E9A0F-DFF5-4F81-B0D1-055164B17E8F}"/>
    <cellStyle name="Normal 11 4 2 2 11 3 2 2" xfId="49606" xr:uid="{C865AFD9-61F6-4895-A284-087A25C7FEBB}"/>
    <cellStyle name="Normal 11 4 2 2 11 3 2 3" xfId="35956" xr:uid="{E9EB35DE-4A87-4BC9-B03B-AB227C06C86F}"/>
    <cellStyle name="Normal 11 4 2 2 11 3 2 4" xfId="22393" xr:uid="{83618D85-F8E0-47CB-AB82-AEFE2A22EC82}"/>
    <cellStyle name="Normal 11 4 2 2 11 3 3" xfId="49605" xr:uid="{AD1889B2-96BC-46C7-9968-1E88F0E88164}"/>
    <cellStyle name="Normal 11 4 2 2 11 3 4" xfId="35955" xr:uid="{A8136DFD-1D2E-4EAF-A05A-8E39B12DC264}"/>
    <cellStyle name="Normal 11 4 2 2 11 3 5" xfId="22392" xr:uid="{D6E83A7C-CCA8-4E27-BB0F-CDBB8916C602}"/>
    <cellStyle name="Normal 11 4 2 2 11 4" xfId="8473" xr:uid="{7234FAE4-A19B-4999-B48E-7A21C27289C6}"/>
    <cellStyle name="Normal 11 4 2 2 11 4 2" xfId="49607" xr:uid="{0A42969D-2CC7-4F60-ABE4-46D62D4FCD13}"/>
    <cellStyle name="Normal 11 4 2 2 11 4 3" xfId="35957" xr:uid="{E3AD5DB8-EABC-41CF-9CAC-BC165E108C48}"/>
    <cellStyle name="Normal 11 4 2 2 11 4 4" xfId="22394" xr:uid="{0281B8AB-3D00-46D4-A36A-BC761671AAC0}"/>
    <cellStyle name="Normal 11 4 2 2 11 5" xfId="49602" xr:uid="{80B1052A-1465-4EC3-8FD3-71B7FA2A08D4}"/>
    <cellStyle name="Normal 11 4 2 2 11 6" xfId="35952" xr:uid="{55FAA20E-19B2-4936-AE3E-34DBCF03C69B}"/>
    <cellStyle name="Normal 11 4 2 2 11 7" xfId="22389" xr:uid="{E967A806-413C-4B13-8ABA-A7DC2971D682}"/>
    <cellStyle name="Normal 11 4 2 2 12" xfId="8474" xr:uid="{BB6BD698-6040-49D3-BD16-C7F81C475BD0}"/>
    <cellStyle name="Normal 11 4 2 2 12 2" xfId="8475" xr:uid="{4205D21A-A1DF-4224-9ED3-660D11816249}"/>
    <cellStyle name="Normal 11 4 2 2 12 2 2" xfId="8476" xr:uid="{AA17F514-83AC-4E07-8F16-2563B0A4240C}"/>
    <cellStyle name="Normal 11 4 2 2 12 2 2 2" xfId="49610" xr:uid="{8AF199E9-BF91-4A9C-B399-CB7B2F516D55}"/>
    <cellStyle name="Normal 11 4 2 2 12 2 2 3" xfId="35960" xr:uid="{A9598EEA-059E-4E85-B2A6-F85212F32D66}"/>
    <cellStyle name="Normal 11 4 2 2 12 2 2 4" xfId="22397" xr:uid="{FA354518-D99B-4B26-9344-8EB9F07C1997}"/>
    <cellStyle name="Normal 11 4 2 2 12 2 3" xfId="49609" xr:uid="{D55C7C74-9B05-43B5-AEE1-CA2EFD17D9FC}"/>
    <cellStyle name="Normal 11 4 2 2 12 2 4" xfId="35959" xr:uid="{D2C0E3F5-2D00-4546-B47D-76207617FEBE}"/>
    <cellStyle name="Normal 11 4 2 2 12 2 5" xfId="22396" xr:uid="{284CC957-8BFF-43E3-B286-40531F030E44}"/>
    <cellStyle name="Normal 11 4 2 2 12 3" xfId="8477" xr:uid="{16CC04C7-5695-40FD-A9F5-636C6BD9BB57}"/>
    <cellStyle name="Normal 11 4 2 2 12 3 2" xfId="8478" xr:uid="{A8807AB0-A6E4-4494-8058-C3A4256C34C7}"/>
    <cellStyle name="Normal 11 4 2 2 12 3 2 2" xfId="49612" xr:uid="{8C9EB63B-2FE3-4648-A0F8-7E6BE16255E4}"/>
    <cellStyle name="Normal 11 4 2 2 12 3 2 3" xfId="35962" xr:uid="{F143E911-2D30-4F59-8950-184008262BAA}"/>
    <cellStyle name="Normal 11 4 2 2 12 3 2 4" xfId="22399" xr:uid="{C185BDBB-7847-4859-A5FB-9F3264FB4FBB}"/>
    <cellStyle name="Normal 11 4 2 2 12 3 3" xfId="49611" xr:uid="{A7DF1764-9F11-42BD-85B5-248E0FF28DB4}"/>
    <cellStyle name="Normal 11 4 2 2 12 3 4" xfId="35961" xr:uid="{9DD718C1-00F6-413F-8243-61ACC8DD15BD}"/>
    <cellStyle name="Normal 11 4 2 2 12 3 5" xfId="22398" xr:uid="{579AD28B-D69C-4A5C-B7D4-ABD25B0FC34E}"/>
    <cellStyle name="Normal 11 4 2 2 12 4" xfId="8479" xr:uid="{4A1CF954-C74C-4847-9D30-E22DBE72A88F}"/>
    <cellStyle name="Normal 11 4 2 2 12 4 2" xfId="49613" xr:uid="{7E85ED37-51E1-4A03-8276-A8B9EC5574E0}"/>
    <cellStyle name="Normal 11 4 2 2 12 4 3" xfId="35963" xr:uid="{11678017-AE5B-4195-9FCA-A613F86AFEAA}"/>
    <cellStyle name="Normal 11 4 2 2 12 4 4" xfId="22400" xr:uid="{780CF096-92AD-4064-A420-79DA328644C7}"/>
    <cellStyle name="Normal 11 4 2 2 12 5" xfId="49608" xr:uid="{F6791A9D-2B3C-4568-8B3B-F56EB088BBB5}"/>
    <cellStyle name="Normal 11 4 2 2 12 6" xfId="35958" xr:uid="{754514B0-E250-4B24-9418-FF5036CE2FC4}"/>
    <cellStyle name="Normal 11 4 2 2 12 7" xfId="22395" xr:uid="{31410168-3788-4F09-9530-577E2EF08390}"/>
    <cellStyle name="Normal 11 4 2 2 13" xfId="8480" xr:uid="{9FC257D1-DFDD-4C6B-A6D7-09F344CB5027}"/>
    <cellStyle name="Normal 11 4 2 2 13 2" xfId="8481" xr:uid="{8AB61136-861C-4931-98D6-BC110165DECC}"/>
    <cellStyle name="Normal 11 4 2 2 13 2 2" xfId="8482" xr:uid="{71CA50B7-0867-4F70-95F2-9A0B27B3A5EC}"/>
    <cellStyle name="Normal 11 4 2 2 13 2 2 2" xfId="49616" xr:uid="{75C6319C-E34F-4AFB-9812-EAA89A0F236F}"/>
    <cellStyle name="Normal 11 4 2 2 13 2 2 3" xfId="35966" xr:uid="{C46C6C7D-0666-4D84-82E3-7D5F439B718B}"/>
    <cellStyle name="Normal 11 4 2 2 13 2 2 4" xfId="22403" xr:uid="{F3BEF2B5-47A0-47DB-BC88-7775B9695E6A}"/>
    <cellStyle name="Normal 11 4 2 2 13 2 3" xfId="49615" xr:uid="{A01630A4-8FA3-412C-8F14-B5D4004D4210}"/>
    <cellStyle name="Normal 11 4 2 2 13 2 4" xfId="35965" xr:uid="{C22AA64D-0CFF-4C68-8550-7B1CD3FF287F}"/>
    <cellStyle name="Normal 11 4 2 2 13 2 5" xfId="22402" xr:uid="{FB03CE14-013C-45E5-8D9C-E644E7D094ED}"/>
    <cellStyle name="Normal 11 4 2 2 13 3" xfId="8483" xr:uid="{715751DA-1DD8-49F0-8675-29B55EB5131D}"/>
    <cellStyle name="Normal 11 4 2 2 13 3 2" xfId="8484" xr:uid="{A7B87BC0-D791-4EC1-A825-A1124E23A8AA}"/>
    <cellStyle name="Normal 11 4 2 2 13 3 2 2" xfId="49618" xr:uid="{A79D0421-C0C1-449D-8F9C-0BD9A9479F91}"/>
    <cellStyle name="Normal 11 4 2 2 13 3 2 3" xfId="35968" xr:uid="{B17DA712-1271-4BB4-95F3-7CFA0AF08F73}"/>
    <cellStyle name="Normal 11 4 2 2 13 3 2 4" xfId="22405" xr:uid="{EA75136D-1D29-41D1-B36B-9D89D3F801B4}"/>
    <cellStyle name="Normal 11 4 2 2 13 3 3" xfId="49617" xr:uid="{4C8D5C94-6B11-444C-9921-6B293EC52AE7}"/>
    <cellStyle name="Normal 11 4 2 2 13 3 4" xfId="35967" xr:uid="{CF7938DA-14BF-4C80-A958-F382E4BF7AFE}"/>
    <cellStyle name="Normal 11 4 2 2 13 3 5" xfId="22404" xr:uid="{2B4BBFF2-66D2-4233-8635-80803C158D0B}"/>
    <cellStyle name="Normal 11 4 2 2 13 4" xfId="8485" xr:uid="{8B51D416-15BB-4016-ABC1-C6EC1617801C}"/>
    <cellStyle name="Normal 11 4 2 2 13 4 2" xfId="49619" xr:uid="{01ED86F5-1097-4996-B097-5454CD3CBCEE}"/>
    <cellStyle name="Normal 11 4 2 2 13 4 3" xfId="35969" xr:uid="{F096EC3E-F2A4-43D3-8F9C-774DB498E678}"/>
    <cellStyle name="Normal 11 4 2 2 13 4 4" xfId="22406" xr:uid="{5A9E2E92-43B4-46C6-A389-FE8157E3CBE0}"/>
    <cellStyle name="Normal 11 4 2 2 13 5" xfId="49614" xr:uid="{BDD6A060-7C70-4193-9F79-2C4FD91F1BEF}"/>
    <cellStyle name="Normal 11 4 2 2 13 6" xfId="35964" xr:uid="{1D4D0609-1679-4194-9AE2-900CC7CD9676}"/>
    <cellStyle name="Normal 11 4 2 2 13 7" xfId="22401" xr:uid="{6CF2B7A2-9227-4307-9C6D-51D537152E48}"/>
    <cellStyle name="Normal 11 4 2 2 14" xfId="8486" xr:uid="{09568C09-6119-4B86-89BD-CCBBD8BD2FAC}"/>
    <cellStyle name="Normal 11 4 2 2 14 2" xfId="8487" xr:uid="{1FDE280B-2680-4A0F-9659-38CB9AA111CA}"/>
    <cellStyle name="Normal 11 4 2 2 14 2 2" xfId="49621" xr:uid="{38940A93-01AC-47F9-B073-1066D9A130B5}"/>
    <cellStyle name="Normal 11 4 2 2 14 2 3" xfId="35971" xr:uid="{2625DE84-A645-4915-9FEE-6D008B6AD9C6}"/>
    <cellStyle name="Normal 11 4 2 2 14 2 4" xfId="22408" xr:uid="{D2B3D5D2-D71D-46EC-A231-1B9A1E298C13}"/>
    <cellStyle name="Normal 11 4 2 2 14 3" xfId="49620" xr:uid="{E02A65E0-9A58-41E1-918A-FB3561F552B9}"/>
    <cellStyle name="Normal 11 4 2 2 14 4" xfId="35970" xr:uid="{10B41DD9-4AD8-407B-AC9B-8001BE6D7ED8}"/>
    <cellStyle name="Normal 11 4 2 2 14 5" xfId="22407" xr:uid="{5E6DB4CE-7599-4B56-8332-57DFB8C3D3B9}"/>
    <cellStyle name="Normal 11 4 2 2 15" xfId="8488" xr:uid="{5928F86B-BF59-4893-953E-973281BA198E}"/>
    <cellStyle name="Normal 11 4 2 2 15 2" xfId="8489" xr:uid="{03C1B9D3-0C6B-46F6-BA91-ED0100588AD0}"/>
    <cellStyle name="Normal 11 4 2 2 15 2 2" xfId="49623" xr:uid="{38BA6D33-13C3-42D8-9F18-F04C1881CEAE}"/>
    <cellStyle name="Normal 11 4 2 2 15 2 3" xfId="35973" xr:uid="{6898DBBD-6CBB-46B8-B511-2F2B6B6DBE77}"/>
    <cellStyle name="Normal 11 4 2 2 15 2 4" xfId="22410" xr:uid="{9DBA485B-4FED-4F57-845E-F9B20754D29A}"/>
    <cellStyle name="Normal 11 4 2 2 15 3" xfId="49622" xr:uid="{999A6DFE-468D-4CD8-A17E-18E1FA792560}"/>
    <cellStyle name="Normal 11 4 2 2 15 4" xfId="35972" xr:uid="{3F69735A-0F55-4FF7-99B5-ED17C1F5B808}"/>
    <cellStyle name="Normal 11 4 2 2 15 5" xfId="22409" xr:uid="{9A5406CE-9B17-4841-8A5A-CB8380EF13A8}"/>
    <cellStyle name="Normal 11 4 2 2 16" xfId="8490" xr:uid="{7E1B698A-D884-47AA-8CEC-391DF2CC1DE4}"/>
    <cellStyle name="Normal 11 4 2 2 16 2" xfId="49624" xr:uid="{A91BC0DA-ADFB-4228-B5FE-02284FECE39E}"/>
    <cellStyle name="Normal 11 4 2 2 16 3" xfId="35974" xr:uid="{D3283ECE-8AF5-46DB-93DA-DC76879F75D5}"/>
    <cellStyle name="Normal 11 4 2 2 16 4" xfId="22411" xr:uid="{271F798F-2C31-49EF-AF2A-71CA7926E90F}"/>
    <cellStyle name="Normal 11 4 2 2 17" xfId="49595" xr:uid="{D86BA3D1-9D7A-496A-A8B2-2EC8DD23F189}"/>
    <cellStyle name="Normal 11 4 2 2 18" xfId="35945" xr:uid="{25F9BC5B-EB3B-48EC-88FB-9A019DB550B2}"/>
    <cellStyle name="Normal 11 4 2 2 19" xfId="22382" xr:uid="{7B019AED-9CCF-4598-B70F-7C16C1D9439C}"/>
    <cellStyle name="Normal 11 4 2 2 2" xfId="8491" xr:uid="{E6128990-6371-48DC-8CB1-B0138F315035}"/>
    <cellStyle name="Normal 11 4 2 2 2 10" xfId="35975" xr:uid="{1E73BFF1-B22A-4B4F-9857-228FFAE003EC}"/>
    <cellStyle name="Normal 11 4 2 2 2 11" xfId="22412" xr:uid="{8D723F74-5785-45CF-93B8-36DF22E63449}"/>
    <cellStyle name="Normal 11 4 2 2 2 2" xfId="8492" xr:uid="{EA203CD8-6D86-4D01-90CF-A45984CF3F0E}"/>
    <cellStyle name="Normal 11 4 2 2 2 2 2" xfId="8493" xr:uid="{CC9C79B2-D2D3-49C8-ADF9-F33E81A6BA2E}"/>
    <cellStyle name="Normal 11 4 2 2 2 2 2 2" xfId="8494" xr:uid="{3877155E-8B05-4AF6-89CF-48A3B99E5239}"/>
    <cellStyle name="Normal 11 4 2 2 2 2 2 2 2" xfId="8495" xr:uid="{DCE6BF79-4A24-402C-811C-00A048D7CB50}"/>
    <cellStyle name="Normal 11 4 2 2 2 2 2 2 2 2" xfId="49629" xr:uid="{2ACCC423-3D7A-4C2B-91A8-7D9A7F3ABCEB}"/>
    <cellStyle name="Normal 11 4 2 2 2 2 2 2 2 3" xfId="35979" xr:uid="{144BFABF-372C-4760-B8BD-BA84F3800EF5}"/>
    <cellStyle name="Normal 11 4 2 2 2 2 2 2 2 4" xfId="22416" xr:uid="{5A835423-BFFF-467D-84E3-387326103950}"/>
    <cellStyle name="Normal 11 4 2 2 2 2 2 2 3" xfId="49628" xr:uid="{23954F22-DB44-49EE-8EA3-DB92D69102B0}"/>
    <cellStyle name="Normal 11 4 2 2 2 2 2 2 4" xfId="35978" xr:uid="{56793A6F-0E89-4480-AFC6-DA3213DEB439}"/>
    <cellStyle name="Normal 11 4 2 2 2 2 2 2 5" xfId="22415" xr:uid="{3E45F81F-3E86-4FDE-BEA1-921F5A119BB1}"/>
    <cellStyle name="Normal 11 4 2 2 2 2 2 3" xfId="8496" xr:uid="{0376EBB4-DAAE-41EF-8BDB-EC2F46484560}"/>
    <cellStyle name="Normal 11 4 2 2 2 2 2 3 2" xfId="8497" xr:uid="{A05B690D-88D9-4D39-BC5D-9CB98154D2F2}"/>
    <cellStyle name="Normal 11 4 2 2 2 2 2 3 2 2" xfId="49631" xr:uid="{E6E40739-D1F8-491B-AAD9-E1D834E2456A}"/>
    <cellStyle name="Normal 11 4 2 2 2 2 2 3 2 3" xfId="35981" xr:uid="{B89D4467-67A7-4750-8074-17A3708D491F}"/>
    <cellStyle name="Normal 11 4 2 2 2 2 2 3 2 4" xfId="22418" xr:uid="{759B9251-90F0-45CA-9BA9-C5C1B05CF7E5}"/>
    <cellStyle name="Normal 11 4 2 2 2 2 2 3 3" xfId="49630" xr:uid="{ED5146E6-BA82-4F0F-AE61-255767D92BE5}"/>
    <cellStyle name="Normal 11 4 2 2 2 2 2 3 4" xfId="35980" xr:uid="{2D48E2A9-7314-41FA-9B5A-9AF4CC3DCD56}"/>
    <cellStyle name="Normal 11 4 2 2 2 2 2 3 5" xfId="22417" xr:uid="{F6726D1E-D112-45EB-BD7D-03C42305619E}"/>
    <cellStyle name="Normal 11 4 2 2 2 2 2 4" xfId="8498" xr:uid="{D2D61561-EBCD-486D-A499-67124B58A61E}"/>
    <cellStyle name="Normal 11 4 2 2 2 2 2 4 2" xfId="49632" xr:uid="{385F50F7-E37D-497D-9537-DB08E4F342F6}"/>
    <cellStyle name="Normal 11 4 2 2 2 2 2 4 3" xfId="35982" xr:uid="{51DF9511-9B79-4F9E-AE78-0B7BB13875E9}"/>
    <cellStyle name="Normal 11 4 2 2 2 2 2 4 4" xfId="22419" xr:uid="{E5B7EDC3-69A8-484A-ADA4-5E83EB52C07F}"/>
    <cellStyle name="Normal 11 4 2 2 2 2 2 5" xfId="49627" xr:uid="{87374027-9CCB-46C5-8F38-7A3B915633AD}"/>
    <cellStyle name="Normal 11 4 2 2 2 2 2 6" xfId="35977" xr:uid="{93728C91-CD1E-4FA3-A9BE-52AA1B6C5A30}"/>
    <cellStyle name="Normal 11 4 2 2 2 2 2 7" xfId="22414" xr:uid="{3F1FC017-8D7B-4BEF-B85A-DD9D7415F839}"/>
    <cellStyle name="Normal 11 4 2 2 2 2 3" xfId="8499" xr:uid="{9E61C9E8-EBDD-4022-908F-93D5046FA5FC}"/>
    <cellStyle name="Normal 11 4 2 2 2 2 3 2" xfId="8500" xr:uid="{A688B7E5-4FE9-4D94-A308-92085BC80A88}"/>
    <cellStyle name="Normal 11 4 2 2 2 2 3 2 2" xfId="49634" xr:uid="{279E129D-EEF6-446F-9235-00F1D7040AB1}"/>
    <cellStyle name="Normal 11 4 2 2 2 2 3 2 3" xfId="35984" xr:uid="{E3243F6E-7375-4639-97FA-A4BDA0727AF1}"/>
    <cellStyle name="Normal 11 4 2 2 2 2 3 2 4" xfId="22421" xr:uid="{4DEB6C14-AC0A-4C76-956C-0CE1B422A914}"/>
    <cellStyle name="Normal 11 4 2 2 2 2 3 3" xfId="49633" xr:uid="{7993CDFC-F87B-45B6-838C-89243F57F319}"/>
    <cellStyle name="Normal 11 4 2 2 2 2 3 4" xfId="35983" xr:uid="{8BF08AA8-DC62-4A48-9CD3-BC6138360824}"/>
    <cellStyle name="Normal 11 4 2 2 2 2 3 5" xfId="22420" xr:uid="{2C3B8CB3-E3D5-4C01-825F-CAE743F16E7F}"/>
    <cellStyle name="Normal 11 4 2 2 2 2 4" xfId="8501" xr:uid="{2C0C3E58-F070-4190-A3F9-68F5099CFABA}"/>
    <cellStyle name="Normal 11 4 2 2 2 2 4 2" xfId="8502" xr:uid="{85A4698D-7FC9-4C42-A1FF-6EF731F45A22}"/>
    <cellStyle name="Normal 11 4 2 2 2 2 4 2 2" xfId="49636" xr:uid="{8B9104D6-8342-4EB3-9502-216DE73DCCB0}"/>
    <cellStyle name="Normal 11 4 2 2 2 2 4 2 3" xfId="35986" xr:uid="{30D8B922-344E-44B8-9C60-6B2BD4B03648}"/>
    <cellStyle name="Normal 11 4 2 2 2 2 4 2 4" xfId="22423" xr:uid="{DF9A9796-DBD7-47A5-A4B5-455F651640A2}"/>
    <cellStyle name="Normal 11 4 2 2 2 2 4 3" xfId="49635" xr:uid="{4A1A370E-4E19-4535-837D-D77A5529D8AA}"/>
    <cellStyle name="Normal 11 4 2 2 2 2 4 4" xfId="35985" xr:uid="{3CF44531-0B99-4C86-AB31-A797F54D8D7C}"/>
    <cellStyle name="Normal 11 4 2 2 2 2 4 5" xfId="22422" xr:uid="{050B6B2E-E046-422A-93D6-E6BE3F72A1EB}"/>
    <cellStyle name="Normal 11 4 2 2 2 2 5" xfId="8503" xr:uid="{8CF20FA9-EED2-4BB5-B1E9-389FB917B200}"/>
    <cellStyle name="Normal 11 4 2 2 2 2 5 2" xfId="49637" xr:uid="{85A8B16D-913C-4997-A7AD-6E7DDCD4F408}"/>
    <cellStyle name="Normal 11 4 2 2 2 2 5 3" xfId="35987" xr:uid="{15F073E8-A203-472F-84DD-61AC60E38A20}"/>
    <cellStyle name="Normal 11 4 2 2 2 2 5 4" xfId="22424" xr:uid="{DA854B0B-BCD4-452C-BF03-DBFD04235D6E}"/>
    <cellStyle name="Normal 11 4 2 2 2 2 6" xfId="49626" xr:uid="{6A7B8D19-A893-486B-BB97-5E8CD08BA0D6}"/>
    <cellStyle name="Normal 11 4 2 2 2 2 7" xfId="35976" xr:uid="{3E9E9F6B-C365-4CE5-8A50-28D1BF4B5CFE}"/>
    <cellStyle name="Normal 11 4 2 2 2 2 8" xfId="22413" xr:uid="{C9EC8F3C-C8F2-48D4-AD7A-F92C0867CC3A}"/>
    <cellStyle name="Normal 11 4 2 2 2 3" xfId="8504" xr:uid="{946ABA6E-DEA0-4D33-9E59-9ABF118D952E}"/>
    <cellStyle name="Normal 11 4 2 2 2 3 2" xfId="8505" xr:uid="{BD6747B1-EBCA-4BA1-89A6-C9146D79A802}"/>
    <cellStyle name="Normal 11 4 2 2 2 3 2 2" xfId="8506" xr:uid="{FE309782-5640-4A71-B3FF-876E44EFEC39}"/>
    <cellStyle name="Normal 11 4 2 2 2 3 2 2 2" xfId="49640" xr:uid="{E759B214-0A1C-4FB8-A600-1E1E36B171DD}"/>
    <cellStyle name="Normal 11 4 2 2 2 3 2 2 3" xfId="35990" xr:uid="{7C9D8878-3F86-406D-9C4C-B0B651C34F22}"/>
    <cellStyle name="Normal 11 4 2 2 2 3 2 2 4" xfId="22427" xr:uid="{F2DCD4B6-3EA7-4FA5-ACC3-9E58E03CCEF6}"/>
    <cellStyle name="Normal 11 4 2 2 2 3 2 3" xfId="49639" xr:uid="{37953AB3-AF8A-4BA2-8018-A613CE5C4226}"/>
    <cellStyle name="Normal 11 4 2 2 2 3 2 4" xfId="35989" xr:uid="{5B24747A-C3EE-40E3-8809-E365A5D206BE}"/>
    <cellStyle name="Normal 11 4 2 2 2 3 2 5" xfId="22426" xr:uid="{54A4D957-FA33-45D9-92C9-5451CAB85F92}"/>
    <cellStyle name="Normal 11 4 2 2 2 3 3" xfId="8507" xr:uid="{7454A3BE-9645-4A8D-9FF9-7A96B454E367}"/>
    <cellStyle name="Normal 11 4 2 2 2 3 3 2" xfId="8508" xr:uid="{0C033C0F-A72C-426D-BE20-F522EBAB3DD0}"/>
    <cellStyle name="Normal 11 4 2 2 2 3 3 2 2" xfId="49642" xr:uid="{F138773D-6025-40F8-BF39-BBC69DFA1B07}"/>
    <cellStyle name="Normal 11 4 2 2 2 3 3 2 3" xfId="35992" xr:uid="{11F276A9-F740-48CC-8528-01651C0E55C2}"/>
    <cellStyle name="Normal 11 4 2 2 2 3 3 2 4" xfId="22429" xr:uid="{49E8B614-F438-487F-8105-139E8E94A2A6}"/>
    <cellStyle name="Normal 11 4 2 2 2 3 3 3" xfId="49641" xr:uid="{F74DBB1F-3CE9-48FA-A9C9-0D91A02498DB}"/>
    <cellStyle name="Normal 11 4 2 2 2 3 3 4" xfId="35991" xr:uid="{CC18B1FE-B45F-4158-8A50-72250B783BE0}"/>
    <cellStyle name="Normal 11 4 2 2 2 3 3 5" xfId="22428" xr:uid="{CCE4215A-7A0D-4F22-88EC-CC342B581255}"/>
    <cellStyle name="Normal 11 4 2 2 2 3 4" xfId="8509" xr:uid="{F5F76816-35A4-4CD3-87C3-01C747220FF4}"/>
    <cellStyle name="Normal 11 4 2 2 2 3 4 2" xfId="49643" xr:uid="{8FE8FC53-8E5F-48B6-8652-8F80FAE75ED5}"/>
    <cellStyle name="Normal 11 4 2 2 2 3 4 3" xfId="35993" xr:uid="{04CA6DC6-BB3B-453C-B53A-F579FB94D588}"/>
    <cellStyle name="Normal 11 4 2 2 2 3 4 4" xfId="22430" xr:uid="{84D58ABC-CCD9-42F4-B393-1281BD4C21A5}"/>
    <cellStyle name="Normal 11 4 2 2 2 3 5" xfId="49638" xr:uid="{3100CA1E-3130-4CF6-A85C-62C275C96F6C}"/>
    <cellStyle name="Normal 11 4 2 2 2 3 6" xfId="35988" xr:uid="{3EDDB9C2-9C79-409F-AB11-82F3308BF03F}"/>
    <cellStyle name="Normal 11 4 2 2 2 3 7" xfId="22425" xr:uid="{73FF4E39-052E-4E92-9E6F-F1D829040366}"/>
    <cellStyle name="Normal 11 4 2 2 2 4" xfId="8510" xr:uid="{89BFB2BF-9905-4FBA-ABD4-009016BE948E}"/>
    <cellStyle name="Normal 11 4 2 2 2 4 2" xfId="8511" xr:uid="{CCD823AA-A47D-4ABD-96E9-97EBAE559848}"/>
    <cellStyle name="Normal 11 4 2 2 2 4 2 2" xfId="8512" xr:uid="{88F4D734-4015-45A5-A080-DBF3F2BDA056}"/>
    <cellStyle name="Normal 11 4 2 2 2 4 2 2 2" xfId="49646" xr:uid="{62292367-40AB-4DD4-8364-10D23A274963}"/>
    <cellStyle name="Normal 11 4 2 2 2 4 2 2 3" xfId="35996" xr:uid="{69647F97-E127-4996-938E-163406A5C5AA}"/>
    <cellStyle name="Normal 11 4 2 2 2 4 2 2 4" xfId="22433" xr:uid="{CF8809AD-1908-48B2-9F96-7F92AEBA42A3}"/>
    <cellStyle name="Normal 11 4 2 2 2 4 2 3" xfId="49645" xr:uid="{6A5B6625-8A6D-4EA2-AAE4-68DD8A08D681}"/>
    <cellStyle name="Normal 11 4 2 2 2 4 2 4" xfId="35995" xr:uid="{E3CB87F3-20A5-48CD-A5C7-0C31BABB96FC}"/>
    <cellStyle name="Normal 11 4 2 2 2 4 2 5" xfId="22432" xr:uid="{A995A440-863D-4B0D-8AC6-7A7220E4DFE1}"/>
    <cellStyle name="Normal 11 4 2 2 2 4 3" xfId="8513" xr:uid="{36C7A0EC-BFC4-49A5-9250-50844B1C7FFE}"/>
    <cellStyle name="Normal 11 4 2 2 2 4 3 2" xfId="8514" xr:uid="{13C4D2A3-9044-4DBF-AA3D-36F766A616A2}"/>
    <cellStyle name="Normal 11 4 2 2 2 4 3 2 2" xfId="49648" xr:uid="{BC53E7EE-B918-498C-88E9-FFD8BF9B5E7F}"/>
    <cellStyle name="Normal 11 4 2 2 2 4 3 2 3" xfId="35998" xr:uid="{8811CFD5-1421-48F0-89AE-2CE46259D200}"/>
    <cellStyle name="Normal 11 4 2 2 2 4 3 2 4" xfId="22435" xr:uid="{8A42A1EA-D1DA-40ED-AAFF-DB1B4C37AF04}"/>
    <cellStyle name="Normal 11 4 2 2 2 4 3 3" xfId="49647" xr:uid="{75E9D079-4A27-4034-B07A-8D8066D833F5}"/>
    <cellStyle name="Normal 11 4 2 2 2 4 3 4" xfId="35997" xr:uid="{3016B660-90E6-4B3F-BC88-BECAF51E0B5C}"/>
    <cellStyle name="Normal 11 4 2 2 2 4 3 5" xfId="22434" xr:uid="{2F45DEFC-47AC-4566-9A58-1711BEBB5B3A}"/>
    <cellStyle name="Normal 11 4 2 2 2 4 4" xfId="8515" xr:uid="{58973AD7-E92E-45E9-AA22-8870AA3FAEF5}"/>
    <cellStyle name="Normal 11 4 2 2 2 4 4 2" xfId="49649" xr:uid="{C909C9E1-5DBA-46BE-96D0-8F6D18973AFA}"/>
    <cellStyle name="Normal 11 4 2 2 2 4 4 3" xfId="35999" xr:uid="{38583EBD-8020-449B-88B3-149BE1B2D153}"/>
    <cellStyle name="Normal 11 4 2 2 2 4 4 4" xfId="22436" xr:uid="{BF774746-1036-44D0-9999-2ECAD7403634}"/>
    <cellStyle name="Normal 11 4 2 2 2 4 5" xfId="49644" xr:uid="{9022F2D7-6AE2-48CC-9A2E-231E3F246398}"/>
    <cellStyle name="Normal 11 4 2 2 2 4 6" xfId="35994" xr:uid="{463DC819-7775-4CE2-A543-EC0B763E1ABA}"/>
    <cellStyle name="Normal 11 4 2 2 2 4 7" xfId="22431" xr:uid="{55630B1A-8E36-4EA4-B487-F994F71F0FAD}"/>
    <cellStyle name="Normal 11 4 2 2 2 5" xfId="8516" xr:uid="{D62A4A11-DBEB-4EBB-9DFD-C054405BD6D4}"/>
    <cellStyle name="Normal 11 4 2 2 2 5 2" xfId="8517" xr:uid="{213914F2-502F-49C7-AB1B-1B6BB246F685}"/>
    <cellStyle name="Normal 11 4 2 2 2 5 2 2" xfId="8518" xr:uid="{5C1B4497-F793-4FEC-B891-8DBAACF078D7}"/>
    <cellStyle name="Normal 11 4 2 2 2 5 2 2 2" xfId="49652" xr:uid="{129F4756-C30E-41E6-ACA3-249D28A96698}"/>
    <cellStyle name="Normal 11 4 2 2 2 5 2 2 3" xfId="36002" xr:uid="{31608AEF-B00F-4025-B2FB-4DEA15255DF3}"/>
    <cellStyle name="Normal 11 4 2 2 2 5 2 2 4" xfId="22439" xr:uid="{A060BC8A-E7E8-4C25-BF68-E40ED89EE6E4}"/>
    <cellStyle name="Normal 11 4 2 2 2 5 2 3" xfId="49651" xr:uid="{98707A4D-4EB3-4149-B5E9-39202A4E56DC}"/>
    <cellStyle name="Normal 11 4 2 2 2 5 2 4" xfId="36001" xr:uid="{B844CF77-D6F9-499F-B099-9B2AE3D53167}"/>
    <cellStyle name="Normal 11 4 2 2 2 5 2 5" xfId="22438" xr:uid="{6E09FE64-8017-4EB9-886E-95371A4CD1CB}"/>
    <cellStyle name="Normal 11 4 2 2 2 5 3" xfId="8519" xr:uid="{2DA639DD-BFB6-4DD5-B2F2-FD3A4AC59000}"/>
    <cellStyle name="Normal 11 4 2 2 2 5 3 2" xfId="8520" xr:uid="{4CACD136-34E3-42CA-93CC-90DED33527FA}"/>
    <cellStyle name="Normal 11 4 2 2 2 5 3 2 2" xfId="49654" xr:uid="{CBA22C03-1F24-4886-8F4B-5906EB3C788B}"/>
    <cellStyle name="Normal 11 4 2 2 2 5 3 2 3" xfId="36004" xr:uid="{B387414E-C428-4EA8-8833-5D603F4B9AF0}"/>
    <cellStyle name="Normal 11 4 2 2 2 5 3 2 4" xfId="22441" xr:uid="{E0F17062-7A11-4A54-8853-522E615DCC07}"/>
    <cellStyle name="Normal 11 4 2 2 2 5 3 3" xfId="49653" xr:uid="{BE522CF1-3D62-4D90-AFB5-FD9FB0398FC8}"/>
    <cellStyle name="Normal 11 4 2 2 2 5 3 4" xfId="36003" xr:uid="{8B38606E-8906-44E6-AA1C-2E117C00406A}"/>
    <cellStyle name="Normal 11 4 2 2 2 5 3 5" xfId="22440" xr:uid="{73DB2AD3-711F-4607-9258-7B2AD227F93E}"/>
    <cellStyle name="Normal 11 4 2 2 2 5 4" xfId="8521" xr:uid="{7478AEFB-0D6C-4369-A8B0-AAC6E7E81348}"/>
    <cellStyle name="Normal 11 4 2 2 2 5 4 2" xfId="49655" xr:uid="{DB3E790A-D0D3-460F-842B-020D046BEF94}"/>
    <cellStyle name="Normal 11 4 2 2 2 5 4 3" xfId="36005" xr:uid="{645BDAF7-05D0-4064-83BD-06312DD2B9B4}"/>
    <cellStyle name="Normal 11 4 2 2 2 5 4 4" xfId="22442" xr:uid="{54183D54-79ED-4B38-ADF6-D1635431AD37}"/>
    <cellStyle name="Normal 11 4 2 2 2 5 5" xfId="49650" xr:uid="{616AFD5C-ED63-4A78-B82C-C92BBC1E79EF}"/>
    <cellStyle name="Normal 11 4 2 2 2 5 6" xfId="36000" xr:uid="{F4554522-4E39-48A0-8C51-7E9657AD9E83}"/>
    <cellStyle name="Normal 11 4 2 2 2 5 7" xfId="22437" xr:uid="{2C059D59-1BC4-4F6C-8DF4-A3D3ED3E39EE}"/>
    <cellStyle name="Normal 11 4 2 2 2 6" xfId="8522" xr:uid="{B169CEC5-81CE-4530-9271-D739F4374A10}"/>
    <cellStyle name="Normal 11 4 2 2 2 6 2" xfId="8523" xr:uid="{78D2D42D-849A-41D5-9A74-3C983F711062}"/>
    <cellStyle name="Normal 11 4 2 2 2 6 2 2" xfId="49657" xr:uid="{E1E66DFA-BE2B-49D2-89D9-13B7D4526FEC}"/>
    <cellStyle name="Normal 11 4 2 2 2 6 2 3" xfId="36007" xr:uid="{2E13C729-C134-4A5D-A4C8-617DB1D9DAD6}"/>
    <cellStyle name="Normal 11 4 2 2 2 6 2 4" xfId="22444" xr:uid="{793BCAF0-17A8-42B7-88F0-C175C580914A}"/>
    <cellStyle name="Normal 11 4 2 2 2 6 3" xfId="49656" xr:uid="{C82313CA-A086-4743-A715-65FE61E2A856}"/>
    <cellStyle name="Normal 11 4 2 2 2 6 4" xfId="36006" xr:uid="{69F54F6E-7D94-476A-AE92-699BDF74D345}"/>
    <cellStyle name="Normal 11 4 2 2 2 6 5" xfId="22443" xr:uid="{70BF2415-142D-4EAA-ACE5-C14B7B97EEB5}"/>
    <cellStyle name="Normal 11 4 2 2 2 7" xfId="8524" xr:uid="{408C6648-E2D2-43C9-853A-3C6B39051C0E}"/>
    <cellStyle name="Normal 11 4 2 2 2 7 2" xfId="8525" xr:uid="{AD4507A6-308B-4C1B-BD04-B9CC35D707BB}"/>
    <cellStyle name="Normal 11 4 2 2 2 7 2 2" xfId="49659" xr:uid="{92482788-9B55-4457-81C6-96135E2A2702}"/>
    <cellStyle name="Normal 11 4 2 2 2 7 2 3" xfId="36009" xr:uid="{6E59DB56-BE3A-498E-83E7-0E366901E5E4}"/>
    <cellStyle name="Normal 11 4 2 2 2 7 2 4" xfId="22446" xr:uid="{8C0CA4CC-B761-419A-89C0-CCCE50EE42B9}"/>
    <cellStyle name="Normal 11 4 2 2 2 7 3" xfId="49658" xr:uid="{DADB62E6-0085-4C45-9FAA-FED0C6DCAA68}"/>
    <cellStyle name="Normal 11 4 2 2 2 7 4" xfId="36008" xr:uid="{1894D0A6-223B-4519-A687-8805A26B6B47}"/>
    <cellStyle name="Normal 11 4 2 2 2 7 5" xfId="22445" xr:uid="{781F980B-744C-4215-8E04-AEF7F0E1789E}"/>
    <cellStyle name="Normal 11 4 2 2 2 8" xfId="8526" xr:uid="{DC7E18D8-BCE2-485B-88E2-58E59BAAE2E7}"/>
    <cellStyle name="Normal 11 4 2 2 2 8 2" xfId="49660" xr:uid="{0AF719DC-2674-4027-A932-230C4F53829E}"/>
    <cellStyle name="Normal 11 4 2 2 2 8 3" xfId="36010" xr:uid="{DBCDB625-88E6-4958-98E7-3BD883E1E6C6}"/>
    <cellStyle name="Normal 11 4 2 2 2 8 4" xfId="22447" xr:uid="{798FCCEA-3F8E-4CD8-8253-DFE9FC93E511}"/>
    <cellStyle name="Normal 11 4 2 2 2 9" xfId="49625" xr:uid="{4FED0137-E759-4A33-87CF-DBAFADFBF6CC}"/>
    <cellStyle name="Normal 11 4 2 2 3" xfId="8527" xr:uid="{9BB0B33C-5830-4153-90DB-43483E441527}"/>
    <cellStyle name="Normal 11 4 2 2 3 10" xfId="36011" xr:uid="{EC0CE110-E1B9-4928-AE8A-86EDB2CC63D9}"/>
    <cellStyle name="Normal 11 4 2 2 3 11" xfId="22448" xr:uid="{79E32D8C-803B-4C3A-A5B4-0B3D39956487}"/>
    <cellStyle name="Normal 11 4 2 2 3 2" xfId="8528" xr:uid="{A3B91E1F-86BF-40EA-A0DC-1E9888C0CFA7}"/>
    <cellStyle name="Normal 11 4 2 2 3 2 2" xfId="8529" xr:uid="{97652FEC-704D-4A2D-88D4-2668BDE57D0E}"/>
    <cellStyle name="Normal 11 4 2 2 3 2 2 2" xfId="8530" xr:uid="{B903D462-0265-4506-9ED4-D0A4CF05A123}"/>
    <cellStyle name="Normal 11 4 2 2 3 2 2 2 2" xfId="8531" xr:uid="{D0DCBEB3-5600-4845-89CA-B18DFCA969DC}"/>
    <cellStyle name="Normal 11 4 2 2 3 2 2 2 2 2" xfId="49665" xr:uid="{D947484F-87AA-4B1B-9B26-E50F4588BD68}"/>
    <cellStyle name="Normal 11 4 2 2 3 2 2 2 2 3" xfId="36015" xr:uid="{F3BD9AFD-5360-4AF3-8224-BCF0EF44D577}"/>
    <cellStyle name="Normal 11 4 2 2 3 2 2 2 2 4" xfId="22452" xr:uid="{8330E2A0-E6D5-4AFB-9DB7-746F6FCA88CC}"/>
    <cellStyle name="Normal 11 4 2 2 3 2 2 2 3" xfId="49664" xr:uid="{DC1A0DE4-43FD-4D01-8C0D-7666EECF5225}"/>
    <cellStyle name="Normal 11 4 2 2 3 2 2 2 4" xfId="36014" xr:uid="{3ED479E1-6D3E-4408-B6B2-F78D7A167CAE}"/>
    <cellStyle name="Normal 11 4 2 2 3 2 2 2 5" xfId="22451" xr:uid="{793919A4-C35F-47EE-BBB4-E01487E647B7}"/>
    <cellStyle name="Normal 11 4 2 2 3 2 2 3" xfId="8532" xr:uid="{565B42DF-EB87-406B-A15A-3D2CE69C5113}"/>
    <cellStyle name="Normal 11 4 2 2 3 2 2 3 2" xfId="8533" xr:uid="{9F4FD3AC-C883-4C92-B888-F663BD2D8183}"/>
    <cellStyle name="Normal 11 4 2 2 3 2 2 3 2 2" xfId="49667" xr:uid="{502D078B-AEEE-43A9-B1C5-8C8D35DD4424}"/>
    <cellStyle name="Normal 11 4 2 2 3 2 2 3 2 3" xfId="36017" xr:uid="{21B9B1D2-BD1C-4A3E-9A41-EF3BE84F9E63}"/>
    <cellStyle name="Normal 11 4 2 2 3 2 2 3 2 4" xfId="22454" xr:uid="{E0C6159F-6353-4E6B-99DC-2D01B22FD1B5}"/>
    <cellStyle name="Normal 11 4 2 2 3 2 2 3 3" xfId="49666" xr:uid="{6A3842E0-6D38-4797-BB7E-57A18C3ED37B}"/>
    <cellStyle name="Normal 11 4 2 2 3 2 2 3 4" xfId="36016" xr:uid="{2B9698D5-EDEC-401E-AB19-7415D3AA0F17}"/>
    <cellStyle name="Normal 11 4 2 2 3 2 2 3 5" xfId="22453" xr:uid="{97298DC6-8179-4A91-A226-EEB8F698E720}"/>
    <cellStyle name="Normal 11 4 2 2 3 2 2 4" xfId="8534" xr:uid="{A3321C5C-A9DB-4FEC-8396-335DBB21982F}"/>
    <cellStyle name="Normal 11 4 2 2 3 2 2 4 2" xfId="49668" xr:uid="{D41777DB-CFE0-4FF8-984F-2F6515196723}"/>
    <cellStyle name="Normal 11 4 2 2 3 2 2 4 3" xfId="36018" xr:uid="{D7F30230-F182-4CEE-8516-AD16E2409C59}"/>
    <cellStyle name="Normal 11 4 2 2 3 2 2 4 4" xfId="22455" xr:uid="{1F6D85E3-BCBF-4E65-BB80-B956E0A9D077}"/>
    <cellStyle name="Normal 11 4 2 2 3 2 2 5" xfId="49663" xr:uid="{641B4B47-F0FC-4EAB-A722-19230B994366}"/>
    <cellStyle name="Normal 11 4 2 2 3 2 2 6" xfId="36013" xr:uid="{3EC9BD35-2E5E-4394-BCC9-5AB620168B0F}"/>
    <cellStyle name="Normal 11 4 2 2 3 2 2 7" xfId="22450" xr:uid="{D146B00C-A593-4F73-AA2A-4B1A13C7ADDB}"/>
    <cellStyle name="Normal 11 4 2 2 3 2 3" xfId="8535" xr:uid="{293DA4F8-B5C7-4E2A-9D08-30017FE4C2CD}"/>
    <cellStyle name="Normal 11 4 2 2 3 2 3 2" xfId="8536" xr:uid="{F7BC8F66-FDCB-4D35-9F79-F8FC0097003B}"/>
    <cellStyle name="Normal 11 4 2 2 3 2 3 2 2" xfId="49670" xr:uid="{C8CF6B8D-D209-4928-800C-6EB7D043D9DF}"/>
    <cellStyle name="Normal 11 4 2 2 3 2 3 2 3" xfId="36020" xr:uid="{31D023A3-0EB5-46C3-A517-AE69DA24619C}"/>
    <cellStyle name="Normal 11 4 2 2 3 2 3 2 4" xfId="22457" xr:uid="{210500F3-4DB2-4C44-8ED2-CF5991E4C5C9}"/>
    <cellStyle name="Normal 11 4 2 2 3 2 3 3" xfId="49669" xr:uid="{D0DBFCE2-391C-4F7C-BD29-21C900267EDD}"/>
    <cellStyle name="Normal 11 4 2 2 3 2 3 4" xfId="36019" xr:uid="{E7683367-1F1A-4D44-8DB0-337F55C8AEEE}"/>
    <cellStyle name="Normal 11 4 2 2 3 2 3 5" xfId="22456" xr:uid="{6169E93D-E43D-4F34-BF06-2EBA843C7E3C}"/>
    <cellStyle name="Normal 11 4 2 2 3 2 4" xfId="8537" xr:uid="{C3380E65-86D6-4A78-BEBF-4B41FDCF8500}"/>
    <cellStyle name="Normal 11 4 2 2 3 2 4 2" xfId="8538" xr:uid="{34EF8713-18B7-42C6-9363-25FBAD497200}"/>
    <cellStyle name="Normal 11 4 2 2 3 2 4 2 2" xfId="49672" xr:uid="{40CB1FF0-2A55-45C1-B846-8E5493ED1EDD}"/>
    <cellStyle name="Normal 11 4 2 2 3 2 4 2 3" xfId="36022" xr:uid="{4331D924-8D35-42F9-B360-216C6D49985D}"/>
    <cellStyle name="Normal 11 4 2 2 3 2 4 2 4" xfId="22459" xr:uid="{1C1E20A2-CC0D-475A-B318-DEB9F6FE0431}"/>
    <cellStyle name="Normal 11 4 2 2 3 2 4 3" xfId="49671" xr:uid="{BA85D224-C3AE-4C84-BE73-24BD0C3E8108}"/>
    <cellStyle name="Normal 11 4 2 2 3 2 4 4" xfId="36021" xr:uid="{16767C9B-6BF4-4936-A6B1-BE0B041CB2C5}"/>
    <cellStyle name="Normal 11 4 2 2 3 2 4 5" xfId="22458" xr:uid="{F76A380A-3975-490F-9A47-BE0DFDF951FA}"/>
    <cellStyle name="Normal 11 4 2 2 3 2 5" xfId="8539" xr:uid="{07E7BD6A-2175-45D0-A675-84E4DEBEEFC4}"/>
    <cellStyle name="Normal 11 4 2 2 3 2 5 2" xfId="49673" xr:uid="{98995B8C-7A17-4A22-9918-102B23FA49B6}"/>
    <cellStyle name="Normal 11 4 2 2 3 2 5 3" xfId="36023" xr:uid="{C597F7B1-4CF6-41DC-9BAE-E2600E9BFFFD}"/>
    <cellStyle name="Normal 11 4 2 2 3 2 5 4" xfId="22460" xr:uid="{A5C70F3F-1BE4-4681-918F-3F0C0F9F5529}"/>
    <cellStyle name="Normal 11 4 2 2 3 2 6" xfId="49662" xr:uid="{D4AF3B66-B0FF-417F-8D45-BC2D959AFB7E}"/>
    <cellStyle name="Normal 11 4 2 2 3 2 7" xfId="36012" xr:uid="{90E7CE42-C248-4426-A98F-478362E4AE93}"/>
    <cellStyle name="Normal 11 4 2 2 3 2 8" xfId="22449" xr:uid="{DA2C60E2-BC9A-4A0F-81BF-5A3FB5FE0DA3}"/>
    <cellStyle name="Normal 11 4 2 2 3 3" xfId="8540" xr:uid="{5084CE74-7CAE-47EA-8366-490C4D9D78B8}"/>
    <cellStyle name="Normal 11 4 2 2 3 3 2" xfId="8541" xr:uid="{7AA74299-8F32-42F7-B7E8-19CEC57EA639}"/>
    <cellStyle name="Normal 11 4 2 2 3 3 2 2" xfId="8542" xr:uid="{8A486D55-0B5F-4B08-A486-D3DA36D1F34C}"/>
    <cellStyle name="Normal 11 4 2 2 3 3 2 2 2" xfId="49676" xr:uid="{28422308-13D6-4342-BC66-CC6580F888D9}"/>
    <cellStyle name="Normal 11 4 2 2 3 3 2 2 3" xfId="36026" xr:uid="{CA8E9CDE-408C-4634-8458-C790421D0217}"/>
    <cellStyle name="Normal 11 4 2 2 3 3 2 2 4" xfId="22463" xr:uid="{2B503C0E-D54F-47BA-BDDA-977FF1E18B80}"/>
    <cellStyle name="Normal 11 4 2 2 3 3 2 3" xfId="49675" xr:uid="{50C8D9BE-A107-4930-A698-0FA33FFA4270}"/>
    <cellStyle name="Normal 11 4 2 2 3 3 2 4" xfId="36025" xr:uid="{42D9B277-160A-4658-A215-269A9F8F10D7}"/>
    <cellStyle name="Normal 11 4 2 2 3 3 2 5" xfId="22462" xr:uid="{9453D3B3-F69B-4FB1-8E7C-FB4856944DA6}"/>
    <cellStyle name="Normal 11 4 2 2 3 3 3" xfId="8543" xr:uid="{542B49A9-8980-4DF6-9045-C2668BCB2DE1}"/>
    <cellStyle name="Normal 11 4 2 2 3 3 3 2" xfId="8544" xr:uid="{83E433C9-20F8-49BB-9E10-A457D9BE12E8}"/>
    <cellStyle name="Normal 11 4 2 2 3 3 3 2 2" xfId="49678" xr:uid="{BB1312DD-694F-43DB-B0C3-112265769544}"/>
    <cellStyle name="Normal 11 4 2 2 3 3 3 2 3" xfId="36028" xr:uid="{BAF546EC-711F-405A-98EF-0E5B86FD63D0}"/>
    <cellStyle name="Normal 11 4 2 2 3 3 3 2 4" xfId="22465" xr:uid="{E3518AA4-7996-4532-B2E1-4E22BE923426}"/>
    <cellStyle name="Normal 11 4 2 2 3 3 3 3" xfId="49677" xr:uid="{4EC5CD4D-11B8-480B-BD73-41757B128AB1}"/>
    <cellStyle name="Normal 11 4 2 2 3 3 3 4" xfId="36027" xr:uid="{64396096-A5CD-4A7B-A9F5-4A9261115AC6}"/>
    <cellStyle name="Normal 11 4 2 2 3 3 3 5" xfId="22464" xr:uid="{532B4DC4-6449-4EA0-AC35-2889DCF6E1B6}"/>
    <cellStyle name="Normal 11 4 2 2 3 3 4" xfId="8545" xr:uid="{214BE28E-7FC4-450C-9C97-7D36ACF421D3}"/>
    <cellStyle name="Normal 11 4 2 2 3 3 4 2" xfId="49679" xr:uid="{929CC7E7-6D1C-43B4-9553-F2D6186BE962}"/>
    <cellStyle name="Normal 11 4 2 2 3 3 4 3" xfId="36029" xr:uid="{7F607405-1DDF-41FD-842B-54A5018A51C1}"/>
    <cellStyle name="Normal 11 4 2 2 3 3 4 4" xfId="22466" xr:uid="{768FA6CE-2173-44C7-BE07-555659C7BBF4}"/>
    <cellStyle name="Normal 11 4 2 2 3 3 5" xfId="49674" xr:uid="{E3DC1EC0-B39A-4989-ADD0-4417AC990E5B}"/>
    <cellStyle name="Normal 11 4 2 2 3 3 6" xfId="36024" xr:uid="{F690B70F-80DA-4665-B5C3-3B43CE2A3C23}"/>
    <cellStyle name="Normal 11 4 2 2 3 3 7" xfId="22461" xr:uid="{F41E8E42-02AF-41C8-979A-E7C979A3D468}"/>
    <cellStyle name="Normal 11 4 2 2 3 4" xfId="8546" xr:uid="{8FE1971D-B80E-47F0-9577-3614437E808C}"/>
    <cellStyle name="Normal 11 4 2 2 3 4 2" xfId="8547" xr:uid="{E107F205-E592-4B9A-B2FE-FA4D561DF764}"/>
    <cellStyle name="Normal 11 4 2 2 3 4 2 2" xfId="8548" xr:uid="{2296BD43-B578-4F2F-8514-C509972E9B76}"/>
    <cellStyle name="Normal 11 4 2 2 3 4 2 2 2" xfId="49682" xr:uid="{96FAED29-E234-4640-AED1-EB64FE6FE867}"/>
    <cellStyle name="Normal 11 4 2 2 3 4 2 2 3" xfId="36032" xr:uid="{F3FC0D81-1DC3-41DD-8DC4-4971FD35FA77}"/>
    <cellStyle name="Normal 11 4 2 2 3 4 2 2 4" xfId="22469" xr:uid="{B40C135F-40DE-45F5-AEE2-BEA06DCFBF72}"/>
    <cellStyle name="Normal 11 4 2 2 3 4 2 3" xfId="49681" xr:uid="{FD93D0B3-12DC-46E9-BE1A-6312112B955C}"/>
    <cellStyle name="Normal 11 4 2 2 3 4 2 4" xfId="36031" xr:uid="{C7FC35DC-10F5-4DF4-AA93-A5AE7D0A82E8}"/>
    <cellStyle name="Normal 11 4 2 2 3 4 2 5" xfId="22468" xr:uid="{227F128E-130C-4AF9-962C-378E18F76DA1}"/>
    <cellStyle name="Normal 11 4 2 2 3 4 3" xfId="8549" xr:uid="{CC2BD40B-F631-456D-95AF-AA783D62C479}"/>
    <cellStyle name="Normal 11 4 2 2 3 4 3 2" xfId="8550" xr:uid="{75299CFF-B42B-4E1D-8204-3EB84B53EDEC}"/>
    <cellStyle name="Normal 11 4 2 2 3 4 3 2 2" xfId="49684" xr:uid="{7C7B3D9D-97C5-4920-98A8-A8FC3D4507C4}"/>
    <cellStyle name="Normal 11 4 2 2 3 4 3 2 3" xfId="36034" xr:uid="{2916B61F-85A9-4E6F-A150-CE5A84A02F07}"/>
    <cellStyle name="Normal 11 4 2 2 3 4 3 2 4" xfId="22471" xr:uid="{3ADAF564-1434-4CB3-9060-3ECCDFDA6F1F}"/>
    <cellStyle name="Normal 11 4 2 2 3 4 3 3" xfId="49683" xr:uid="{1E1D0EA8-6F3B-4CDC-8B26-457E00A7647C}"/>
    <cellStyle name="Normal 11 4 2 2 3 4 3 4" xfId="36033" xr:uid="{ACB2F0F3-881C-4E55-BF8D-1AD794814320}"/>
    <cellStyle name="Normal 11 4 2 2 3 4 3 5" xfId="22470" xr:uid="{2A07AEBB-CC1E-4463-887A-86016C315BCB}"/>
    <cellStyle name="Normal 11 4 2 2 3 4 4" xfId="8551" xr:uid="{22685D7E-4D1D-421A-9DFC-BE0401DAD141}"/>
    <cellStyle name="Normal 11 4 2 2 3 4 4 2" xfId="49685" xr:uid="{657A34EB-1F47-45B8-AA75-AC2CCF02A4E7}"/>
    <cellStyle name="Normal 11 4 2 2 3 4 4 3" xfId="36035" xr:uid="{F2B5BFF0-1283-4B27-A4D1-54D61044AEF1}"/>
    <cellStyle name="Normal 11 4 2 2 3 4 4 4" xfId="22472" xr:uid="{55AD4A66-7055-4BCF-8FB6-A9DAA77D555C}"/>
    <cellStyle name="Normal 11 4 2 2 3 4 5" xfId="49680" xr:uid="{F6F6201B-29D7-4F5E-85E2-251C07992799}"/>
    <cellStyle name="Normal 11 4 2 2 3 4 6" xfId="36030" xr:uid="{7E065EB7-7EF5-4B1C-9CF1-859974D0C957}"/>
    <cellStyle name="Normal 11 4 2 2 3 4 7" xfId="22467" xr:uid="{F12FA880-6728-4B37-B058-4E31CFE6F158}"/>
    <cellStyle name="Normal 11 4 2 2 3 5" xfId="8552" xr:uid="{FAFB688C-B593-4FAE-84C6-5B11EA82DA55}"/>
    <cellStyle name="Normal 11 4 2 2 3 5 2" xfId="8553" xr:uid="{02419C84-7841-4621-B22E-4127A491CB14}"/>
    <cellStyle name="Normal 11 4 2 2 3 5 2 2" xfId="8554" xr:uid="{D74E3D24-A04D-4CC1-BC83-1DFF7C52D3E1}"/>
    <cellStyle name="Normal 11 4 2 2 3 5 2 2 2" xfId="49688" xr:uid="{A0E340FB-09D4-4DC0-AD91-9EAC896CCF63}"/>
    <cellStyle name="Normal 11 4 2 2 3 5 2 2 3" xfId="36038" xr:uid="{C20A3565-5046-44F2-9C98-58F0E8D2964A}"/>
    <cellStyle name="Normal 11 4 2 2 3 5 2 2 4" xfId="22475" xr:uid="{D40A049E-ED46-4332-8335-652384B32AC4}"/>
    <cellStyle name="Normal 11 4 2 2 3 5 2 3" xfId="49687" xr:uid="{9F319CE1-1C79-47DA-BB9C-0D9F40BEC827}"/>
    <cellStyle name="Normal 11 4 2 2 3 5 2 4" xfId="36037" xr:uid="{1BB30F7C-63AB-4459-9622-1C9FF3470FC3}"/>
    <cellStyle name="Normal 11 4 2 2 3 5 2 5" xfId="22474" xr:uid="{485D9E75-5CEE-4A94-915E-16DAB7EDD2D1}"/>
    <cellStyle name="Normal 11 4 2 2 3 5 3" xfId="8555" xr:uid="{8BD34916-A638-40FE-A3C4-3BC1852DD665}"/>
    <cellStyle name="Normal 11 4 2 2 3 5 3 2" xfId="8556" xr:uid="{A76B4906-4E5A-410A-8DFC-C93EFAD92A1E}"/>
    <cellStyle name="Normal 11 4 2 2 3 5 3 2 2" xfId="49690" xr:uid="{97919C65-46A0-42B7-8786-D74D45C5A046}"/>
    <cellStyle name="Normal 11 4 2 2 3 5 3 2 3" xfId="36040" xr:uid="{4BBCEDB6-19D6-43E2-8C8A-159B589961BC}"/>
    <cellStyle name="Normal 11 4 2 2 3 5 3 2 4" xfId="22477" xr:uid="{EDE612D2-CA5F-4B74-8B21-72A5143CA034}"/>
    <cellStyle name="Normal 11 4 2 2 3 5 3 3" xfId="49689" xr:uid="{4F35B197-6CEB-42AA-9509-5B2E67EBFB68}"/>
    <cellStyle name="Normal 11 4 2 2 3 5 3 4" xfId="36039" xr:uid="{F2FAC16B-E42C-4375-82A3-7E166DBB8600}"/>
    <cellStyle name="Normal 11 4 2 2 3 5 3 5" xfId="22476" xr:uid="{F3A64DF7-4098-45F0-88BF-D9332CC18E7B}"/>
    <cellStyle name="Normal 11 4 2 2 3 5 4" xfId="8557" xr:uid="{90FDED84-C809-4B3A-9030-11A42A8E571E}"/>
    <cellStyle name="Normal 11 4 2 2 3 5 4 2" xfId="49691" xr:uid="{8258357A-0580-447F-9BFF-7776F825E0BF}"/>
    <cellStyle name="Normal 11 4 2 2 3 5 4 3" xfId="36041" xr:uid="{5CD45A8E-14B5-4891-9D43-85A41BAE11B4}"/>
    <cellStyle name="Normal 11 4 2 2 3 5 4 4" xfId="22478" xr:uid="{2D2BC8E9-1C18-40A2-9F99-12A48C48687D}"/>
    <cellStyle name="Normal 11 4 2 2 3 5 5" xfId="49686" xr:uid="{53AA9C10-570D-4022-8B91-4B967327B1CA}"/>
    <cellStyle name="Normal 11 4 2 2 3 5 6" xfId="36036" xr:uid="{4EC4B370-F68E-435C-9C22-06CA2D1B1545}"/>
    <cellStyle name="Normal 11 4 2 2 3 5 7" xfId="22473" xr:uid="{E84A90C3-A9FE-4FC1-805E-91DD429067C9}"/>
    <cellStyle name="Normal 11 4 2 2 3 6" xfId="8558" xr:uid="{649588EB-B00F-4074-BA11-A67D4C331B18}"/>
    <cellStyle name="Normal 11 4 2 2 3 6 2" xfId="8559" xr:uid="{E56363E4-B88E-4383-B8F2-58594563F14D}"/>
    <cellStyle name="Normal 11 4 2 2 3 6 2 2" xfId="49693" xr:uid="{4EE28EB0-95AA-4598-BA64-D6FB25EB63D2}"/>
    <cellStyle name="Normal 11 4 2 2 3 6 2 3" xfId="36043" xr:uid="{714192F4-C165-4121-8510-BEE08B068B00}"/>
    <cellStyle name="Normal 11 4 2 2 3 6 2 4" xfId="22480" xr:uid="{02E25C96-144B-4391-B741-4B6F2589F380}"/>
    <cellStyle name="Normal 11 4 2 2 3 6 3" xfId="49692" xr:uid="{C805C9C2-7442-4F58-8AED-16301F49A8BA}"/>
    <cellStyle name="Normal 11 4 2 2 3 6 4" xfId="36042" xr:uid="{B7356C97-FC46-4481-8E39-0DD8B6C15B4B}"/>
    <cellStyle name="Normal 11 4 2 2 3 6 5" xfId="22479" xr:uid="{8D6CFAD4-F90F-4B07-9985-D1900C4FC1FD}"/>
    <cellStyle name="Normal 11 4 2 2 3 7" xfId="8560" xr:uid="{6DA01786-AA50-498C-8972-3D0F2F4AA032}"/>
    <cellStyle name="Normal 11 4 2 2 3 7 2" xfId="8561" xr:uid="{A24BAF85-FA02-4483-B206-F9A456AB659D}"/>
    <cellStyle name="Normal 11 4 2 2 3 7 2 2" xfId="49695" xr:uid="{0E55FAC1-E06C-4C30-841F-DFCE3DDC8ED1}"/>
    <cellStyle name="Normal 11 4 2 2 3 7 2 3" xfId="36045" xr:uid="{D6E90024-89FF-4A67-B817-23B098927B78}"/>
    <cellStyle name="Normal 11 4 2 2 3 7 2 4" xfId="22482" xr:uid="{EC356C84-0043-4DA0-B7A9-9EFC1A14BA0A}"/>
    <cellStyle name="Normal 11 4 2 2 3 7 3" xfId="49694" xr:uid="{8BC2792A-B363-4996-B4C7-7301F62AFE28}"/>
    <cellStyle name="Normal 11 4 2 2 3 7 4" xfId="36044" xr:uid="{D2A09DD3-CE7C-43D7-A1FA-6D1B7EB4AF86}"/>
    <cellStyle name="Normal 11 4 2 2 3 7 5" xfId="22481" xr:uid="{3A98C826-EF1C-4D33-8D50-244320F95E90}"/>
    <cellStyle name="Normal 11 4 2 2 3 8" xfId="8562" xr:uid="{199BD5A1-B6CD-46F0-B5FE-EF2416188A87}"/>
    <cellStyle name="Normal 11 4 2 2 3 8 2" xfId="49696" xr:uid="{57882B40-9475-4458-83B8-FD559B3A1B19}"/>
    <cellStyle name="Normal 11 4 2 2 3 8 3" xfId="36046" xr:uid="{9246A8BE-BB0E-4C48-9511-F94DD672863A}"/>
    <cellStyle name="Normal 11 4 2 2 3 8 4" xfId="22483" xr:uid="{59568EA1-7689-490B-A328-2744D947D255}"/>
    <cellStyle name="Normal 11 4 2 2 3 9" xfId="49661" xr:uid="{8977A21B-DC32-409D-8E8B-A77AB6DE9A02}"/>
    <cellStyle name="Normal 11 4 2 2 4" xfId="8563" xr:uid="{914A67E6-C3F5-4D6E-A24B-F837A4C58889}"/>
    <cellStyle name="Normal 11 4 2 2 4 10" xfId="36047" xr:uid="{9628C1E4-D614-4E0A-81BB-43A7D823BAE0}"/>
    <cellStyle name="Normal 11 4 2 2 4 11" xfId="22484" xr:uid="{7F760EED-81A3-4E3E-B00F-1772E62C2CF4}"/>
    <cellStyle name="Normal 11 4 2 2 4 2" xfId="8564" xr:uid="{F2008B45-94D5-405E-82DF-FB3AED7DB62C}"/>
    <cellStyle name="Normal 11 4 2 2 4 2 2" xfId="8565" xr:uid="{7D55F8A9-6176-4B54-AF86-E32B17BFC96D}"/>
    <cellStyle name="Normal 11 4 2 2 4 2 2 2" xfId="8566" xr:uid="{9798E6A6-9F3E-4F86-BC1E-C7FA822C7565}"/>
    <cellStyle name="Normal 11 4 2 2 4 2 2 2 2" xfId="8567" xr:uid="{98D0573A-EE81-492F-8521-B6CC5758D824}"/>
    <cellStyle name="Normal 11 4 2 2 4 2 2 2 2 2" xfId="49701" xr:uid="{DBC6CCE6-42EE-4F84-B245-89BE1085F6AF}"/>
    <cellStyle name="Normal 11 4 2 2 4 2 2 2 2 3" xfId="36051" xr:uid="{5C6CA603-72D2-42BC-9945-D7C0DB82A236}"/>
    <cellStyle name="Normal 11 4 2 2 4 2 2 2 2 4" xfId="22488" xr:uid="{C5D91F36-5C82-4F8A-B8CF-B8CB9E51D1F0}"/>
    <cellStyle name="Normal 11 4 2 2 4 2 2 2 3" xfId="49700" xr:uid="{3D380756-CC21-4988-89CE-E4CE5696A7B1}"/>
    <cellStyle name="Normal 11 4 2 2 4 2 2 2 4" xfId="36050" xr:uid="{88AEDD0F-85A6-4EAD-A8FA-E6C7AE156A5C}"/>
    <cellStyle name="Normal 11 4 2 2 4 2 2 2 5" xfId="22487" xr:uid="{3303FB18-AACF-4FAC-A990-2614757FB60C}"/>
    <cellStyle name="Normal 11 4 2 2 4 2 2 3" xfId="8568" xr:uid="{3D3A2AC4-11B0-4AA0-A4D6-AD338271D6B9}"/>
    <cellStyle name="Normal 11 4 2 2 4 2 2 3 2" xfId="8569" xr:uid="{17B9C326-DEF2-4281-886E-93F704CC285D}"/>
    <cellStyle name="Normal 11 4 2 2 4 2 2 3 2 2" xfId="49703" xr:uid="{3852FFCC-0F2F-4E3A-A22F-96B0DB794EEF}"/>
    <cellStyle name="Normal 11 4 2 2 4 2 2 3 2 3" xfId="36053" xr:uid="{C6C0DF7E-F665-41A5-95E6-F11AA140B5EB}"/>
    <cellStyle name="Normal 11 4 2 2 4 2 2 3 2 4" xfId="22490" xr:uid="{AE9F0C13-3A09-416A-980E-F78E4DF9D706}"/>
    <cellStyle name="Normal 11 4 2 2 4 2 2 3 3" xfId="49702" xr:uid="{4521FC60-C545-4BD9-8EC7-D1C397CDDEF7}"/>
    <cellStyle name="Normal 11 4 2 2 4 2 2 3 4" xfId="36052" xr:uid="{E89D5F64-B2C8-41FA-86E8-1C950CB90615}"/>
    <cellStyle name="Normal 11 4 2 2 4 2 2 3 5" xfId="22489" xr:uid="{5C258C8C-1344-49CF-AAB8-D458C565E7E9}"/>
    <cellStyle name="Normal 11 4 2 2 4 2 2 4" xfId="8570" xr:uid="{158EEFA8-F058-4ABF-B1F0-9B8521350A86}"/>
    <cellStyle name="Normal 11 4 2 2 4 2 2 4 2" xfId="49704" xr:uid="{6315B994-23A5-4B9A-8237-661D9DC803FD}"/>
    <cellStyle name="Normal 11 4 2 2 4 2 2 4 3" xfId="36054" xr:uid="{4B5DC144-BAEE-4571-A421-D268414DEDE5}"/>
    <cellStyle name="Normal 11 4 2 2 4 2 2 4 4" xfId="22491" xr:uid="{6BB16A12-11FA-4704-B37B-63D3E676532E}"/>
    <cellStyle name="Normal 11 4 2 2 4 2 2 5" xfId="49699" xr:uid="{605AE61F-145B-4506-A459-B261CB99645C}"/>
    <cellStyle name="Normal 11 4 2 2 4 2 2 6" xfId="36049" xr:uid="{3EC27CD8-A55E-47F3-A82D-A938062FE36C}"/>
    <cellStyle name="Normal 11 4 2 2 4 2 2 7" xfId="22486" xr:uid="{10C6A13E-5D74-4E7A-8149-F6ABC26B8461}"/>
    <cellStyle name="Normal 11 4 2 2 4 2 3" xfId="8571" xr:uid="{D84759AB-F4ED-499B-9C6E-183B68F362A3}"/>
    <cellStyle name="Normal 11 4 2 2 4 2 3 2" xfId="8572" xr:uid="{4C9F6B8E-7304-4DC5-A246-9E23A1D1A11A}"/>
    <cellStyle name="Normal 11 4 2 2 4 2 3 2 2" xfId="49706" xr:uid="{4B429811-E6B9-4421-BAC9-0A27B77C76A9}"/>
    <cellStyle name="Normal 11 4 2 2 4 2 3 2 3" xfId="36056" xr:uid="{7296CB55-7DD5-4647-9296-2E55A7A5C02F}"/>
    <cellStyle name="Normal 11 4 2 2 4 2 3 2 4" xfId="22493" xr:uid="{F65696BD-97AF-4391-AD04-DC2CE7BCB609}"/>
    <cellStyle name="Normal 11 4 2 2 4 2 3 3" xfId="49705" xr:uid="{906C9363-DCA6-4BE7-A039-CFE8DF605486}"/>
    <cellStyle name="Normal 11 4 2 2 4 2 3 4" xfId="36055" xr:uid="{51A135A7-C444-41AD-839A-6E13F603C0B8}"/>
    <cellStyle name="Normal 11 4 2 2 4 2 3 5" xfId="22492" xr:uid="{36078E9C-7836-4BA4-ABD2-E4415686AE72}"/>
    <cellStyle name="Normal 11 4 2 2 4 2 4" xfId="8573" xr:uid="{E4E46723-11E5-4961-A1D5-558405128260}"/>
    <cellStyle name="Normal 11 4 2 2 4 2 4 2" xfId="8574" xr:uid="{72E69172-6319-4468-B25E-62E5CD301AFA}"/>
    <cellStyle name="Normal 11 4 2 2 4 2 4 2 2" xfId="49708" xr:uid="{4D3C3A93-1471-4EF3-BB0B-14B81A74F047}"/>
    <cellStyle name="Normal 11 4 2 2 4 2 4 2 3" xfId="36058" xr:uid="{C6A1A9AD-6B5C-41ED-8F4D-B1FEC7E6F36C}"/>
    <cellStyle name="Normal 11 4 2 2 4 2 4 2 4" xfId="22495" xr:uid="{C3F54419-CDA7-40B9-8BF9-1649349B9966}"/>
    <cellStyle name="Normal 11 4 2 2 4 2 4 3" xfId="49707" xr:uid="{7208448C-1D1E-413F-9ADE-B1DFAFBE4CBF}"/>
    <cellStyle name="Normal 11 4 2 2 4 2 4 4" xfId="36057" xr:uid="{AAD20708-66EB-46AE-84A1-0D036ADBF591}"/>
    <cellStyle name="Normal 11 4 2 2 4 2 4 5" xfId="22494" xr:uid="{08A3DE57-B316-418E-B9CC-3ABE83714F59}"/>
    <cellStyle name="Normal 11 4 2 2 4 2 5" xfId="8575" xr:uid="{E4949C81-852E-4505-ABFB-F064CF5578CF}"/>
    <cellStyle name="Normal 11 4 2 2 4 2 5 2" xfId="49709" xr:uid="{3B9BE95F-77CA-4333-8C0E-30A75CD43B75}"/>
    <cellStyle name="Normal 11 4 2 2 4 2 5 3" xfId="36059" xr:uid="{2F56D99D-39F9-458B-9EF9-0B0F9670AC9C}"/>
    <cellStyle name="Normal 11 4 2 2 4 2 5 4" xfId="22496" xr:uid="{C4646F89-6E1A-4316-9F96-F9EE3CD228DB}"/>
    <cellStyle name="Normal 11 4 2 2 4 2 6" xfId="49698" xr:uid="{B7FAA9C6-7ABB-4E25-A12F-2F978B419585}"/>
    <cellStyle name="Normal 11 4 2 2 4 2 7" xfId="36048" xr:uid="{3D8A6601-48D8-4127-8C69-1978C998C5A5}"/>
    <cellStyle name="Normal 11 4 2 2 4 2 8" xfId="22485" xr:uid="{914D9906-101A-482C-886A-5844E4817E6E}"/>
    <cellStyle name="Normal 11 4 2 2 4 3" xfId="8576" xr:uid="{A5C40F0E-6C55-4B68-8551-B395556C17EE}"/>
    <cellStyle name="Normal 11 4 2 2 4 3 2" xfId="8577" xr:uid="{8E2D8AAD-9F69-476E-9148-923F0B551D25}"/>
    <cellStyle name="Normal 11 4 2 2 4 3 2 2" xfId="8578" xr:uid="{A4349103-74B3-4B32-B773-6FB5ED1D6272}"/>
    <cellStyle name="Normal 11 4 2 2 4 3 2 2 2" xfId="49712" xr:uid="{5064C41B-D011-431F-829D-D689A100F84D}"/>
    <cellStyle name="Normal 11 4 2 2 4 3 2 2 3" xfId="36062" xr:uid="{B579A87C-4330-47B8-99C7-DD2E14F7EF20}"/>
    <cellStyle name="Normal 11 4 2 2 4 3 2 2 4" xfId="22499" xr:uid="{7EF18B38-ADE7-4E9A-B5C6-4892A43C2E86}"/>
    <cellStyle name="Normal 11 4 2 2 4 3 2 3" xfId="49711" xr:uid="{116442DA-D666-457D-A054-70DA4835266B}"/>
    <cellStyle name="Normal 11 4 2 2 4 3 2 4" xfId="36061" xr:uid="{DD6CB2DB-1E70-47BC-BC64-F665EEEBCCEA}"/>
    <cellStyle name="Normal 11 4 2 2 4 3 2 5" xfId="22498" xr:uid="{E8D533C8-13DE-4CAB-AC7E-3CE857BEB87E}"/>
    <cellStyle name="Normal 11 4 2 2 4 3 3" xfId="8579" xr:uid="{2D1162F7-98FE-41FE-9FC4-4B40E407FB0B}"/>
    <cellStyle name="Normal 11 4 2 2 4 3 3 2" xfId="8580" xr:uid="{9D711424-3BFD-428F-98CE-7E480F2BC3ED}"/>
    <cellStyle name="Normal 11 4 2 2 4 3 3 2 2" xfId="49714" xr:uid="{5EA28AF5-37C4-40D9-90D4-AF9CB6CAA5C0}"/>
    <cellStyle name="Normal 11 4 2 2 4 3 3 2 3" xfId="36064" xr:uid="{3C854706-69C2-457E-ADC1-E57A536740A6}"/>
    <cellStyle name="Normal 11 4 2 2 4 3 3 2 4" xfId="22501" xr:uid="{8C38472B-AF9B-49F5-A176-BB9889F28822}"/>
    <cellStyle name="Normal 11 4 2 2 4 3 3 3" xfId="49713" xr:uid="{12B971C5-327B-47A2-BB29-7D193D8140CC}"/>
    <cellStyle name="Normal 11 4 2 2 4 3 3 4" xfId="36063" xr:uid="{84109C34-0144-4E4B-ABF9-177430BAA7D4}"/>
    <cellStyle name="Normal 11 4 2 2 4 3 3 5" xfId="22500" xr:uid="{881BFDD1-2879-4DE4-BBB2-61963020EC8B}"/>
    <cellStyle name="Normal 11 4 2 2 4 3 4" xfId="8581" xr:uid="{4BFE06AF-57FE-4384-B2BF-781A6ADD66D5}"/>
    <cellStyle name="Normal 11 4 2 2 4 3 4 2" xfId="49715" xr:uid="{070083A9-0539-43AA-9A50-9BE242953C91}"/>
    <cellStyle name="Normal 11 4 2 2 4 3 4 3" xfId="36065" xr:uid="{FCA9B988-FDF3-44F3-B135-8E56E7FB855D}"/>
    <cellStyle name="Normal 11 4 2 2 4 3 4 4" xfId="22502" xr:uid="{2184A685-D496-4E9A-94D9-E9793B475B51}"/>
    <cellStyle name="Normal 11 4 2 2 4 3 5" xfId="49710" xr:uid="{7D98C1C3-8CDA-4A59-8406-BDBAE4A7F6E8}"/>
    <cellStyle name="Normal 11 4 2 2 4 3 6" xfId="36060" xr:uid="{3BE7D122-4F2E-4538-BAFC-575722AE5886}"/>
    <cellStyle name="Normal 11 4 2 2 4 3 7" xfId="22497" xr:uid="{71EBB3B0-C3B1-4680-BE78-62E3C0A8D7A2}"/>
    <cellStyle name="Normal 11 4 2 2 4 4" xfId="8582" xr:uid="{FB21E250-DB47-4A9D-A824-B8DFB098AD34}"/>
    <cellStyle name="Normal 11 4 2 2 4 4 2" xfId="8583" xr:uid="{248335C7-74EB-4D79-B8C7-5B41DDE40E07}"/>
    <cellStyle name="Normal 11 4 2 2 4 4 2 2" xfId="8584" xr:uid="{EED31D12-B111-479B-ABE5-B85CE4C2D8B0}"/>
    <cellStyle name="Normal 11 4 2 2 4 4 2 2 2" xfId="49718" xr:uid="{89904CD6-C08F-4266-ABE8-F79ABAADEAAE}"/>
    <cellStyle name="Normal 11 4 2 2 4 4 2 2 3" xfId="36068" xr:uid="{4C3F0CD2-D55D-4613-9CE0-2E8B3B0A6B75}"/>
    <cellStyle name="Normal 11 4 2 2 4 4 2 2 4" xfId="22505" xr:uid="{B2798748-562F-4ACB-91FD-62F27C1F2818}"/>
    <cellStyle name="Normal 11 4 2 2 4 4 2 3" xfId="49717" xr:uid="{75D585B3-B779-43C0-84AB-494A0E1329E2}"/>
    <cellStyle name="Normal 11 4 2 2 4 4 2 4" xfId="36067" xr:uid="{7D92075E-A28F-4CEF-B21E-280E0090F1A0}"/>
    <cellStyle name="Normal 11 4 2 2 4 4 2 5" xfId="22504" xr:uid="{CAC65000-E741-4F33-9EC0-290F5858A10C}"/>
    <cellStyle name="Normal 11 4 2 2 4 4 3" xfId="8585" xr:uid="{A00C0E0F-E06B-419C-8701-0B033A07D6FD}"/>
    <cellStyle name="Normal 11 4 2 2 4 4 3 2" xfId="8586" xr:uid="{0FF09610-E9BB-42E8-ACF4-9D764959158A}"/>
    <cellStyle name="Normal 11 4 2 2 4 4 3 2 2" xfId="49720" xr:uid="{8B71B099-3BDD-46BE-9F59-A3A76AB51E53}"/>
    <cellStyle name="Normal 11 4 2 2 4 4 3 2 3" xfId="36070" xr:uid="{C846C9B7-BE00-41C2-B843-93B90A071205}"/>
    <cellStyle name="Normal 11 4 2 2 4 4 3 2 4" xfId="22507" xr:uid="{6C04E87C-002D-4AD6-B611-C2CFEFE79A2D}"/>
    <cellStyle name="Normal 11 4 2 2 4 4 3 3" xfId="49719" xr:uid="{6567AC64-D719-461F-90F6-33A61E4054C9}"/>
    <cellStyle name="Normal 11 4 2 2 4 4 3 4" xfId="36069" xr:uid="{C918D4A6-8C51-43CE-9DDA-C23598BF8761}"/>
    <cellStyle name="Normal 11 4 2 2 4 4 3 5" xfId="22506" xr:uid="{95EC133E-A2C9-40D0-BCC2-38EFB274C54A}"/>
    <cellStyle name="Normal 11 4 2 2 4 4 4" xfId="8587" xr:uid="{2EADFB13-AD3F-407B-A00D-5709B4AAF9FE}"/>
    <cellStyle name="Normal 11 4 2 2 4 4 4 2" xfId="49721" xr:uid="{E089931E-CE7B-44F3-8117-3FB469F92EFA}"/>
    <cellStyle name="Normal 11 4 2 2 4 4 4 3" xfId="36071" xr:uid="{DD45F937-38C2-403D-A3AF-FDCE0B9257E7}"/>
    <cellStyle name="Normal 11 4 2 2 4 4 4 4" xfId="22508" xr:uid="{35E741EE-5F54-4290-9B1D-96B51118B94A}"/>
    <cellStyle name="Normal 11 4 2 2 4 4 5" xfId="49716" xr:uid="{D547BD45-FCF2-4E40-9648-6D444A7DC8B3}"/>
    <cellStyle name="Normal 11 4 2 2 4 4 6" xfId="36066" xr:uid="{1FD4D9FE-53FB-4BDF-826B-1CCDA9AF2D56}"/>
    <cellStyle name="Normal 11 4 2 2 4 4 7" xfId="22503" xr:uid="{A9455427-CC67-473E-BD48-36A59CC584F3}"/>
    <cellStyle name="Normal 11 4 2 2 4 5" xfId="8588" xr:uid="{0D481B28-5425-42B0-B821-7806800B0209}"/>
    <cellStyle name="Normal 11 4 2 2 4 5 2" xfId="8589" xr:uid="{426DE25D-2C30-4D0B-AD7C-BF7BE0DB65E1}"/>
    <cellStyle name="Normal 11 4 2 2 4 5 2 2" xfId="8590" xr:uid="{445C7B5F-9CF9-4584-BAEC-426469255B27}"/>
    <cellStyle name="Normal 11 4 2 2 4 5 2 2 2" xfId="49724" xr:uid="{218B869D-7D07-4754-9B8D-652F892DD65F}"/>
    <cellStyle name="Normal 11 4 2 2 4 5 2 2 3" xfId="36074" xr:uid="{7EDC93E5-B1A8-44B5-9E4A-7F85C9C580A2}"/>
    <cellStyle name="Normal 11 4 2 2 4 5 2 2 4" xfId="22511" xr:uid="{B05F5A80-75EB-4EDB-8973-2A12EB46044B}"/>
    <cellStyle name="Normal 11 4 2 2 4 5 2 3" xfId="49723" xr:uid="{4ED415CE-06B0-4BF5-BDDF-47D455926361}"/>
    <cellStyle name="Normal 11 4 2 2 4 5 2 4" xfId="36073" xr:uid="{CE9B1562-9341-46FF-BA42-5C49D252A54C}"/>
    <cellStyle name="Normal 11 4 2 2 4 5 2 5" xfId="22510" xr:uid="{E83C41BF-9B11-4EC9-A348-878F28EEF2FB}"/>
    <cellStyle name="Normal 11 4 2 2 4 5 3" xfId="8591" xr:uid="{A2C60339-2971-47AC-9B0B-1ACEB92EB70F}"/>
    <cellStyle name="Normal 11 4 2 2 4 5 3 2" xfId="8592" xr:uid="{4B758A62-3953-418E-A0AB-EBA9D8ED0C4C}"/>
    <cellStyle name="Normal 11 4 2 2 4 5 3 2 2" xfId="49726" xr:uid="{DA8021F4-8D9D-41D7-87E2-8E41064DE8DE}"/>
    <cellStyle name="Normal 11 4 2 2 4 5 3 2 3" xfId="36076" xr:uid="{CD422BE0-C609-46AD-A96A-8835E6046D25}"/>
    <cellStyle name="Normal 11 4 2 2 4 5 3 2 4" xfId="22513" xr:uid="{05AD99C4-8E5F-4C18-BC55-4489BFA329D7}"/>
    <cellStyle name="Normal 11 4 2 2 4 5 3 3" xfId="49725" xr:uid="{A8492D51-AED3-408E-8E98-54225BB56EA3}"/>
    <cellStyle name="Normal 11 4 2 2 4 5 3 4" xfId="36075" xr:uid="{932B79BB-CFC4-4697-8E10-102C02257FF6}"/>
    <cellStyle name="Normal 11 4 2 2 4 5 3 5" xfId="22512" xr:uid="{6307D38F-AC39-416E-A7F9-7771BEEB5F6D}"/>
    <cellStyle name="Normal 11 4 2 2 4 5 4" xfId="8593" xr:uid="{A5FE6045-23FB-4CDF-A7CF-07CF1E2B58CC}"/>
    <cellStyle name="Normal 11 4 2 2 4 5 4 2" xfId="49727" xr:uid="{4C076AF7-D64C-4977-82C7-4B06C1372B4D}"/>
    <cellStyle name="Normal 11 4 2 2 4 5 4 3" xfId="36077" xr:uid="{A98093E5-6E03-4567-8ED3-2097B29787E6}"/>
    <cellStyle name="Normal 11 4 2 2 4 5 4 4" xfId="22514" xr:uid="{2EAD174D-EC83-48B3-80FE-3470E99DE257}"/>
    <cellStyle name="Normal 11 4 2 2 4 5 5" xfId="49722" xr:uid="{F2B29C41-2E4B-451F-98A4-43CE2C5F5D86}"/>
    <cellStyle name="Normal 11 4 2 2 4 5 6" xfId="36072" xr:uid="{C19EB8E8-7047-40FE-918C-5200D3ACA168}"/>
    <cellStyle name="Normal 11 4 2 2 4 5 7" xfId="22509" xr:uid="{C8D6CA97-F0CA-41A9-BFE5-2CE0B7C632B4}"/>
    <cellStyle name="Normal 11 4 2 2 4 6" xfId="8594" xr:uid="{4E36F1EE-5EF1-4130-868F-45DF3AD5C888}"/>
    <cellStyle name="Normal 11 4 2 2 4 6 2" xfId="8595" xr:uid="{DAF4C0D6-8554-4C59-8EC6-4758E0FDC95C}"/>
    <cellStyle name="Normal 11 4 2 2 4 6 2 2" xfId="49729" xr:uid="{5C13F644-D018-478E-AD53-F71A190FA20E}"/>
    <cellStyle name="Normal 11 4 2 2 4 6 2 3" xfId="36079" xr:uid="{53120EC2-C781-4015-91D7-A5172332F14D}"/>
    <cellStyle name="Normal 11 4 2 2 4 6 2 4" xfId="22516" xr:uid="{78850018-D9A4-4D27-9819-B28D92C06D9C}"/>
    <cellStyle name="Normal 11 4 2 2 4 6 3" xfId="49728" xr:uid="{120B1B56-0DA9-4F4E-85EB-6FE8A0E448C1}"/>
    <cellStyle name="Normal 11 4 2 2 4 6 4" xfId="36078" xr:uid="{071EC602-EB11-4AC8-9F24-4EB85023E13B}"/>
    <cellStyle name="Normal 11 4 2 2 4 6 5" xfId="22515" xr:uid="{D9E9831D-C898-42CC-A038-17CBA473E55B}"/>
    <cellStyle name="Normal 11 4 2 2 4 7" xfId="8596" xr:uid="{3A4FDB54-277B-4A5C-BFD9-84FCAB9343B7}"/>
    <cellStyle name="Normal 11 4 2 2 4 7 2" xfId="8597" xr:uid="{61CF0C23-496B-493E-9F5C-963D92D268E4}"/>
    <cellStyle name="Normal 11 4 2 2 4 7 2 2" xfId="49731" xr:uid="{CAA963EE-A10A-4D1A-A005-0D91B7F0F4B1}"/>
    <cellStyle name="Normal 11 4 2 2 4 7 2 3" xfId="36081" xr:uid="{860DF786-246B-4B3C-A05A-15B1A0FE6302}"/>
    <cellStyle name="Normal 11 4 2 2 4 7 2 4" xfId="22518" xr:uid="{93E94BCA-C331-4432-8B46-D4AE83DA935E}"/>
    <cellStyle name="Normal 11 4 2 2 4 7 3" xfId="49730" xr:uid="{66DF0277-A27F-466E-9F5A-20DBE3AFDB22}"/>
    <cellStyle name="Normal 11 4 2 2 4 7 4" xfId="36080" xr:uid="{F82604D4-F4D4-404C-9B03-25451B2F97D6}"/>
    <cellStyle name="Normal 11 4 2 2 4 7 5" xfId="22517" xr:uid="{0DF9FF8E-DBF4-4263-BF3C-0FF55BAD2901}"/>
    <cellStyle name="Normal 11 4 2 2 4 8" xfId="8598" xr:uid="{172AB412-6A0F-4B4A-BB20-592880FF6C57}"/>
    <cellStyle name="Normal 11 4 2 2 4 8 2" xfId="49732" xr:uid="{5935EA4F-FC6D-4D0D-9BE9-CD26A9D405E1}"/>
    <cellStyle name="Normal 11 4 2 2 4 8 3" xfId="36082" xr:uid="{03DF258A-031D-4688-8E50-86696A318D34}"/>
    <cellStyle name="Normal 11 4 2 2 4 8 4" xfId="22519" xr:uid="{FDDD44BF-624F-4FEC-8F93-157E06D3234F}"/>
    <cellStyle name="Normal 11 4 2 2 4 9" xfId="49697" xr:uid="{38B9FB35-2E53-4F49-897E-894526C78215}"/>
    <cellStyle name="Normal 11 4 2 2 5" xfId="8599" xr:uid="{DB8F9C3F-34A7-4118-957E-AF922E000EB0}"/>
    <cellStyle name="Normal 11 4 2 2 5 10" xfId="36083" xr:uid="{D9A3A238-29C0-42F2-935F-1FC4CDEB2E20}"/>
    <cellStyle name="Normal 11 4 2 2 5 11" xfId="22520" xr:uid="{1C779A0F-893B-4AB7-A08B-D77C29E42D6A}"/>
    <cellStyle name="Normal 11 4 2 2 5 2" xfId="8600" xr:uid="{2832380F-02C0-449B-A24F-644279D02231}"/>
    <cellStyle name="Normal 11 4 2 2 5 2 2" xfId="8601" xr:uid="{A9666A63-7C03-4792-9CE3-7A73B1847F0A}"/>
    <cellStyle name="Normal 11 4 2 2 5 2 2 2" xfId="8602" xr:uid="{D38114A2-F0DA-4568-BE06-85F53A16438F}"/>
    <cellStyle name="Normal 11 4 2 2 5 2 2 2 2" xfId="8603" xr:uid="{31083B7A-9CD1-4DC1-9D76-DD6613776D99}"/>
    <cellStyle name="Normal 11 4 2 2 5 2 2 2 2 2" xfId="49737" xr:uid="{62FC9D93-337E-4A7C-BFF5-6E96B1EDCDE3}"/>
    <cellStyle name="Normal 11 4 2 2 5 2 2 2 2 3" xfId="36087" xr:uid="{52BDCA29-3799-4EDC-A474-B36664C804A6}"/>
    <cellStyle name="Normal 11 4 2 2 5 2 2 2 2 4" xfId="22524" xr:uid="{B8095920-100F-469D-B9EA-A144CCB25B82}"/>
    <cellStyle name="Normal 11 4 2 2 5 2 2 2 3" xfId="49736" xr:uid="{CDEB9F17-64AA-4DBC-B0F7-64AA55E5AB70}"/>
    <cellStyle name="Normal 11 4 2 2 5 2 2 2 4" xfId="36086" xr:uid="{80E072AD-E7BB-4727-8375-0F458B7DC139}"/>
    <cellStyle name="Normal 11 4 2 2 5 2 2 2 5" xfId="22523" xr:uid="{CA4BF0BB-3F0E-4ECE-962D-9147DA51EC1C}"/>
    <cellStyle name="Normal 11 4 2 2 5 2 2 3" xfId="8604" xr:uid="{8BB61AD9-41AF-4B9C-9742-0D81FDB6A2B7}"/>
    <cellStyle name="Normal 11 4 2 2 5 2 2 3 2" xfId="8605" xr:uid="{73464D7B-3455-41E6-8CBD-0B86FF534FB5}"/>
    <cellStyle name="Normal 11 4 2 2 5 2 2 3 2 2" xfId="49739" xr:uid="{E734887F-FD4A-4902-BE15-7BFCBAF5A933}"/>
    <cellStyle name="Normal 11 4 2 2 5 2 2 3 2 3" xfId="36089" xr:uid="{6A69FD89-8923-45A3-8EFE-D6385A912741}"/>
    <cellStyle name="Normal 11 4 2 2 5 2 2 3 2 4" xfId="22526" xr:uid="{9EFB08FC-A306-4B20-BAE4-1F806CB07566}"/>
    <cellStyle name="Normal 11 4 2 2 5 2 2 3 3" xfId="49738" xr:uid="{426EDB6E-16C4-42D8-BF15-EBC21F9558BF}"/>
    <cellStyle name="Normal 11 4 2 2 5 2 2 3 4" xfId="36088" xr:uid="{183463FC-6C20-4A29-A439-E7DDE34C5421}"/>
    <cellStyle name="Normal 11 4 2 2 5 2 2 3 5" xfId="22525" xr:uid="{A1461D44-27A0-4131-976A-F131FEEDAB89}"/>
    <cellStyle name="Normal 11 4 2 2 5 2 2 4" xfId="8606" xr:uid="{1B68E6EC-39A8-48E8-BA7B-7C7B8ED1AA19}"/>
    <cellStyle name="Normal 11 4 2 2 5 2 2 4 2" xfId="49740" xr:uid="{D80F67AE-234D-4927-97C6-FC5A5AFD5B1B}"/>
    <cellStyle name="Normal 11 4 2 2 5 2 2 4 3" xfId="36090" xr:uid="{16AE42C3-719F-49E2-963C-33B5FB4D32BF}"/>
    <cellStyle name="Normal 11 4 2 2 5 2 2 4 4" xfId="22527" xr:uid="{E850BB37-B93D-41B8-A600-B5A93CA492CA}"/>
    <cellStyle name="Normal 11 4 2 2 5 2 2 5" xfId="49735" xr:uid="{70D9CB84-4EC1-47BC-B725-4D6A315B7333}"/>
    <cellStyle name="Normal 11 4 2 2 5 2 2 6" xfId="36085" xr:uid="{BB8025CA-2004-4968-929B-D0971ED02F03}"/>
    <cellStyle name="Normal 11 4 2 2 5 2 2 7" xfId="22522" xr:uid="{331A94D3-C085-400D-B576-3B07DA7E92F1}"/>
    <cellStyle name="Normal 11 4 2 2 5 2 3" xfId="8607" xr:uid="{0C925EA4-6B0B-4917-9986-9937D28EC81E}"/>
    <cellStyle name="Normal 11 4 2 2 5 2 3 2" xfId="8608" xr:uid="{10804C3B-3F0B-4026-ACD8-5FB867B34449}"/>
    <cellStyle name="Normal 11 4 2 2 5 2 3 2 2" xfId="49742" xr:uid="{D3B40E45-19A6-4648-ABFE-875098E9FB1F}"/>
    <cellStyle name="Normal 11 4 2 2 5 2 3 2 3" xfId="36092" xr:uid="{194E6A68-DDE2-49E2-ACA0-BDA1232F18F6}"/>
    <cellStyle name="Normal 11 4 2 2 5 2 3 2 4" xfId="22529" xr:uid="{5CF3E79C-D5D5-4C65-8542-0FE861191554}"/>
    <cellStyle name="Normal 11 4 2 2 5 2 3 3" xfId="49741" xr:uid="{50ADE46F-06A9-4418-89E6-EF13D8CFB37E}"/>
    <cellStyle name="Normal 11 4 2 2 5 2 3 4" xfId="36091" xr:uid="{1E3A9C77-D829-4BE6-BE4E-F9BB16EC54BC}"/>
    <cellStyle name="Normal 11 4 2 2 5 2 3 5" xfId="22528" xr:uid="{956FEF4B-C27A-4BA5-8C99-6918CB0162B8}"/>
    <cellStyle name="Normal 11 4 2 2 5 2 4" xfId="8609" xr:uid="{41BCBB8D-773D-4332-878B-D617CEEDD562}"/>
    <cellStyle name="Normal 11 4 2 2 5 2 4 2" xfId="8610" xr:uid="{EEAA1CB0-1871-4CA2-B6C4-54B77325001F}"/>
    <cellStyle name="Normal 11 4 2 2 5 2 4 2 2" xfId="49744" xr:uid="{DEFA2E4B-8D8E-4D1A-A55B-6CC4BFAAD64F}"/>
    <cellStyle name="Normal 11 4 2 2 5 2 4 2 3" xfId="36094" xr:uid="{5BB07689-8443-49D6-AB5B-D839106A279B}"/>
    <cellStyle name="Normal 11 4 2 2 5 2 4 2 4" xfId="22531" xr:uid="{6AA2F0CA-942D-42E3-96FF-B99B463245D6}"/>
    <cellStyle name="Normal 11 4 2 2 5 2 4 3" xfId="49743" xr:uid="{3A5B66E8-04E7-4326-8E52-99274C0FF261}"/>
    <cellStyle name="Normal 11 4 2 2 5 2 4 4" xfId="36093" xr:uid="{7552C534-2592-4F67-94CF-11DD64265A1F}"/>
    <cellStyle name="Normal 11 4 2 2 5 2 4 5" xfId="22530" xr:uid="{D7134126-05F7-44E7-B605-51DEC87EF03B}"/>
    <cellStyle name="Normal 11 4 2 2 5 2 5" xfId="8611" xr:uid="{134590EF-6F1A-4EAB-9AA5-8725A6300B72}"/>
    <cellStyle name="Normal 11 4 2 2 5 2 5 2" xfId="49745" xr:uid="{89F554DA-5F46-4A99-83FF-0669F8F7CA00}"/>
    <cellStyle name="Normal 11 4 2 2 5 2 5 3" xfId="36095" xr:uid="{1A76AA0A-57F8-41C9-846B-A631A709ED8D}"/>
    <cellStyle name="Normal 11 4 2 2 5 2 5 4" xfId="22532" xr:uid="{59EA30E5-9CB4-43E8-8754-C252A5C9321D}"/>
    <cellStyle name="Normal 11 4 2 2 5 2 6" xfId="49734" xr:uid="{E6640BCD-FD54-4EE6-9372-4953B984F1B9}"/>
    <cellStyle name="Normal 11 4 2 2 5 2 7" xfId="36084" xr:uid="{3CF66238-3903-4F97-B8FE-F4852073C8B0}"/>
    <cellStyle name="Normal 11 4 2 2 5 2 8" xfId="22521" xr:uid="{92DA2ED2-3DA3-41C9-A715-5C8C0F28AA2B}"/>
    <cellStyle name="Normal 11 4 2 2 5 3" xfId="8612" xr:uid="{B8BB29DB-EE12-4E07-A5BD-11E6C019E2B0}"/>
    <cellStyle name="Normal 11 4 2 2 5 3 2" xfId="8613" xr:uid="{DE348982-6727-42EE-A821-0259C7A50775}"/>
    <cellStyle name="Normal 11 4 2 2 5 3 2 2" xfId="8614" xr:uid="{421459DD-ECCE-473C-9450-06BEE0FC08ED}"/>
    <cellStyle name="Normal 11 4 2 2 5 3 2 2 2" xfId="49748" xr:uid="{687B56F3-D69B-4C1D-B0A6-FB073800F1CC}"/>
    <cellStyle name="Normal 11 4 2 2 5 3 2 2 3" xfId="36098" xr:uid="{A61F34C7-DF19-4B5B-95D7-96912799B99E}"/>
    <cellStyle name="Normal 11 4 2 2 5 3 2 2 4" xfId="22535" xr:uid="{08675010-A870-4BB6-88C6-687E277D4237}"/>
    <cellStyle name="Normal 11 4 2 2 5 3 2 3" xfId="49747" xr:uid="{DEC95371-4337-465E-B302-58249B999125}"/>
    <cellStyle name="Normal 11 4 2 2 5 3 2 4" xfId="36097" xr:uid="{938D548B-B8CC-4F3E-99E0-387AB8C40FF1}"/>
    <cellStyle name="Normal 11 4 2 2 5 3 2 5" xfId="22534" xr:uid="{0098B3A3-8C3C-45D1-96A5-96DA091B57BF}"/>
    <cellStyle name="Normal 11 4 2 2 5 3 3" xfId="8615" xr:uid="{2E7FE6E5-B6FC-4668-8C4F-4F6CB62A4736}"/>
    <cellStyle name="Normal 11 4 2 2 5 3 3 2" xfId="8616" xr:uid="{440261CD-1F72-4C0D-9D45-BAC65A56FC4D}"/>
    <cellStyle name="Normal 11 4 2 2 5 3 3 2 2" xfId="49750" xr:uid="{9E9D28DB-64DA-446E-BBBF-6FDC41FC4FBF}"/>
    <cellStyle name="Normal 11 4 2 2 5 3 3 2 3" xfId="36100" xr:uid="{A23525B9-DFF6-4307-93FF-E48ED77F07BE}"/>
    <cellStyle name="Normal 11 4 2 2 5 3 3 2 4" xfId="22537" xr:uid="{7710E2AC-CE21-45E2-8155-BBFED7C4E439}"/>
    <cellStyle name="Normal 11 4 2 2 5 3 3 3" xfId="49749" xr:uid="{A6BBA4BB-A649-4527-BBF8-54A3064835B4}"/>
    <cellStyle name="Normal 11 4 2 2 5 3 3 4" xfId="36099" xr:uid="{B27FEA0A-4BBA-4BFF-B0C9-E161BE971EBB}"/>
    <cellStyle name="Normal 11 4 2 2 5 3 3 5" xfId="22536" xr:uid="{DDBA24DA-6A85-4FE2-B38E-529973993DC2}"/>
    <cellStyle name="Normal 11 4 2 2 5 3 4" xfId="8617" xr:uid="{7DA21467-712D-4870-AF92-15BE4F55E046}"/>
    <cellStyle name="Normal 11 4 2 2 5 3 4 2" xfId="49751" xr:uid="{4E254147-3D60-417E-9D3B-81713FA108E6}"/>
    <cellStyle name="Normal 11 4 2 2 5 3 4 3" xfId="36101" xr:uid="{3C077A6B-1DA8-438A-BD58-647A31439FA1}"/>
    <cellStyle name="Normal 11 4 2 2 5 3 4 4" xfId="22538" xr:uid="{6799ADE8-1947-474C-8524-DD6AF72A8638}"/>
    <cellStyle name="Normal 11 4 2 2 5 3 5" xfId="49746" xr:uid="{3E72F05B-3294-4736-A348-2849EB353756}"/>
    <cellStyle name="Normal 11 4 2 2 5 3 6" xfId="36096" xr:uid="{DC5C34C5-02F9-4458-877D-7A8EA546EDB2}"/>
    <cellStyle name="Normal 11 4 2 2 5 3 7" xfId="22533" xr:uid="{716D7364-921B-49E9-B1BC-8C4E1074DF91}"/>
    <cellStyle name="Normal 11 4 2 2 5 4" xfId="8618" xr:uid="{01888969-14C4-4191-AD59-4DE41CEDC9D6}"/>
    <cellStyle name="Normal 11 4 2 2 5 4 2" xfId="8619" xr:uid="{4DA11C93-E0CB-4692-8A91-AA07FC6C61CE}"/>
    <cellStyle name="Normal 11 4 2 2 5 4 2 2" xfId="8620" xr:uid="{26B0101B-AFF5-4FF3-BBD3-B8106A683165}"/>
    <cellStyle name="Normal 11 4 2 2 5 4 2 2 2" xfId="49754" xr:uid="{664964E4-DD7C-499D-98C1-315DE50E7193}"/>
    <cellStyle name="Normal 11 4 2 2 5 4 2 2 3" xfId="36104" xr:uid="{AD949BE6-DCBC-4861-82ED-F657CB16281A}"/>
    <cellStyle name="Normal 11 4 2 2 5 4 2 2 4" xfId="22541" xr:uid="{C788D6B7-7B5C-4EEC-95B4-CB906A91B8D4}"/>
    <cellStyle name="Normal 11 4 2 2 5 4 2 3" xfId="49753" xr:uid="{A49C8B5C-E849-48DD-B45A-876266E74D28}"/>
    <cellStyle name="Normal 11 4 2 2 5 4 2 4" xfId="36103" xr:uid="{C5CF5817-626B-450A-B430-AF813E018EAD}"/>
    <cellStyle name="Normal 11 4 2 2 5 4 2 5" xfId="22540" xr:uid="{6687E887-9140-4CAC-8FFE-387036B36F40}"/>
    <cellStyle name="Normal 11 4 2 2 5 4 3" xfId="8621" xr:uid="{5079F4EE-BB16-4EB5-9CB7-B24E02256FA4}"/>
    <cellStyle name="Normal 11 4 2 2 5 4 3 2" xfId="8622" xr:uid="{4A8FFA65-36A1-458A-82EC-E8F720EC898D}"/>
    <cellStyle name="Normal 11 4 2 2 5 4 3 2 2" xfId="49756" xr:uid="{AC1B624D-17FF-4260-8D85-69E09CE072A6}"/>
    <cellStyle name="Normal 11 4 2 2 5 4 3 2 3" xfId="36106" xr:uid="{73C64D7C-17F7-4BE2-85BA-F4922B270643}"/>
    <cellStyle name="Normal 11 4 2 2 5 4 3 2 4" xfId="22543" xr:uid="{0B8C9C93-6D3B-49F3-A6DF-E1DA83118FE1}"/>
    <cellStyle name="Normal 11 4 2 2 5 4 3 3" xfId="49755" xr:uid="{AFE9375C-4228-4D30-85DF-5A7DAE817773}"/>
    <cellStyle name="Normal 11 4 2 2 5 4 3 4" xfId="36105" xr:uid="{912649D1-8B09-4985-93FE-695D1B45C4D6}"/>
    <cellStyle name="Normal 11 4 2 2 5 4 3 5" xfId="22542" xr:uid="{3E50D85C-D6F5-4C77-87CE-9D34F490A9A1}"/>
    <cellStyle name="Normal 11 4 2 2 5 4 4" xfId="8623" xr:uid="{89C28021-76CB-4500-8C32-0C31E1CB9126}"/>
    <cellStyle name="Normal 11 4 2 2 5 4 4 2" xfId="49757" xr:uid="{94E468C4-A3FE-43B3-8764-925085848828}"/>
    <cellStyle name="Normal 11 4 2 2 5 4 4 3" xfId="36107" xr:uid="{02747E2F-7EA4-4A7F-96B4-350965A2A8C3}"/>
    <cellStyle name="Normal 11 4 2 2 5 4 4 4" xfId="22544" xr:uid="{7CA2924F-D0FB-4544-A61D-9E2F02371C26}"/>
    <cellStyle name="Normal 11 4 2 2 5 4 5" xfId="49752" xr:uid="{CB17F071-44AF-4ACD-84C1-E43DEBA59155}"/>
    <cellStyle name="Normal 11 4 2 2 5 4 6" xfId="36102" xr:uid="{0BE09714-36C8-4323-B489-F5A0E6F232A4}"/>
    <cellStyle name="Normal 11 4 2 2 5 4 7" xfId="22539" xr:uid="{0243AC84-5759-4960-AA33-C6558318CB35}"/>
    <cellStyle name="Normal 11 4 2 2 5 5" xfId="8624" xr:uid="{33DB74C6-B942-4516-AE53-61E13C4AD28A}"/>
    <cellStyle name="Normal 11 4 2 2 5 5 2" xfId="8625" xr:uid="{C4D2C197-E5A7-4938-B6E3-5E12AC2533AE}"/>
    <cellStyle name="Normal 11 4 2 2 5 5 2 2" xfId="8626" xr:uid="{3BF2860A-DB49-47BF-A204-9D98182CADD2}"/>
    <cellStyle name="Normal 11 4 2 2 5 5 2 2 2" xfId="49760" xr:uid="{99B0D19C-BAE4-4743-807C-7C5C8DE4C741}"/>
    <cellStyle name="Normal 11 4 2 2 5 5 2 2 3" xfId="36110" xr:uid="{D4098F02-C1AD-4548-8299-B6A60B6F425A}"/>
    <cellStyle name="Normal 11 4 2 2 5 5 2 2 4" xfId="22547" xr:uid="{5B6F992E-BB4F-4BB2-927A-A7CCA03DE9D8}"/>
    <cellStyle name="Normal 11 4 2 2 5 5 2 3" xfId="49759" xr:uid="{EE8830CA-AA28-43A3-B38A-AB3002AB0127}"/>
    <cellStyle name="Normal 11 4 2 2 5 5 2 4" xfId="36109" xr:uid="{4D1F4AF1-8821-434E-B147-41A6A1D5D6AD}"/>
    <cellStyle name="Normal 11 4 2 2 5 5 2 5" xfId="22546" xr:uid="{B5DB3296-D2F5-426E-8386-7E7B3E043979}"/>
    <cellStyle name="Normal 11 4 2 2 5 5 3" xfId="8627" xr:uid="{7E0732B4-CD8C-428C-9948-2C3BC752CFC3}"/>
    <cellStyle name="Normal 11 4 2 2 5 5 3 2" xfId="8628" xr:uid="{737B0063-0717-4FD2-A1C9-A4E47DF56AD2}"/>
    <cellStyle name="Normal 11 4 2 2 5 5 3 2 2" xfId="49762" xr:uid="{C21A1179-70E9-4FE9-A2A3-EB6EEA6D9ED1}"/>
    <cellStyle name="Normal 11 4 2 2 5 5 3 2 3" xfId="36112" xr:uid="{68D7E8ED-0B48-4E5E-A858-0B1C89A59747}"/>
    <cellStyle name="Normal 11 4 2 2 5 5 3 2 4" xfId="22549" xr:uid="{13AF72FA-92A0-4E22-926A-BC075102E8F4}"/>
    <cellStyle name="Normal 11 4 2 2 5 5 3 3" xfId="49761" xr:uid="{6B32CF15-7695-4DAB-8EAD-D319CCDAD85E}"/>
    <cellStyle name="Normal 11 4 2 2 5 5 3 4" xfId="36111" xr:uid="{335AD58E-A2D8-4537-8B85-4B665667371C}"/>
    <cellStyle name="Normal 11 4 2 2 5 5 3 5" xfId="22548" xr:uid="{B5996058-22FD-482D-9E72-3E78E11D4622}"/>
    <cellStyle name="Normal 11 4 2 2 5 5 4" xfId="8629" xr:uid="{2E83854A-9150-4330-AED6-B14CA72AADC6}"/>
    <cellStyle name="Normal 11 4 2 2 5 5 4 2" xfId="49763" xr:uid="{82735D42-6CD2-4F29-859E-1DC36D341A37}"/>
    <cellStyle name="Normal 11 4 2 2 5 5 4 3" xfId="36113" xr:uid="{D6FDB9F0-3B73-4AE3-8790-9D214A72518B}"/>
    <cellStyle name="Normal 11 4 2 2 5 5 4 4" xfId="22550" xr:uid="{23266788-1124-4CB7-9FB3-1944E0A5D573}"/>
    <cellStyle name="Normal 11 4 2 2 5 5 5" xfId="49758" xr:uid="{A007702F-7DB0-4F66-9057-3883367975AB}"/>
    <cellStyle name="Normal 11 4 2 2 5 5 6" xfId="36108" xr:uid="{98CB80EA-F9E8-4F49-9E0A-7009A306A8C5}"/>
    <cellStyle name="Normal 11 4 2 2 5 5 7" xfId="22545" xr:uid="{EFDB64B8-59C1-4687-9429-3BB699F4E51B}"/>
    <cellStyle name="Normal 11 4 2 2 5 6" xfId="8630" xr:uid="{BEA5EA0A-2DF7-4094-ADD7-598BFF2E542C}"/>
    <cellStyle name="Normal 11 4 2 2 5 6 2" xfId="8631" xr:uid="{D1881201-34BA-42D7-AA57-9F146086FFA3}"/>
    <cellStyle name="Normal 11 4 2 2 5 6 2 2" xfId="49765" xr:uid="{29D141DF-CB78-4CFC-A330-A568A4383500}"/>
    <cellStyle name="Normal 11 4 2 2 5 6 2 3" xfId="36115" xr:uid="{650F66A1-DC5E-4A90-8AF4-59BA9B0087B9}"/>
    <cellStyle name="Normal 11 4 2 2 5 6 2 4" xfId="22552" xr:uid="{5078B1F6-9470-4050-8AFF-C2157950C88B}"/>
    <cellStyle name="Normal 11 4 2 2 5 6 3" xfId="49764" xr:uid="{0093570F-331E-42F8-89BC-D40C38198CDD}"/>
    <cellStyle name="Normal 11 4 2 2 5 6 4" xfId="36114" xr:uid="{94E11475-E780-4911-ADCF-180971D44A6B}"/>
    <cellStyle name="Normal 11 4 2 2 5 6 5" xfId="22551" xr:uid="{7CDF4357-8D20-42B3-AA80-320111A99783}"/>
    <cellStyle name="Normal 11 4 2 2 5 7" xfId="8632" xr:uid="{5C9B285B-AD1A-434F-BE25-218468EF9FA8}"/>
    <cellStyle name="Normal 11 4 2 2 5 7 2" xfId="8633" xr:uid="{43E59B60-B53A-4990-9EA9-773ACE6DA4C9}"/>
    <cellStyle name="Normal 11 4 2 2 5 7 2 2" xfId="49767" xr:uid="{793D3BDE-3593-4C5C-9E45-2EEBDD4D086E}"/>
    <cellStyle name="Normal 11 4 2 2 5 7 2 3" xfId="36117" xr:uid="{766C4287-1B67-4D27-8BD2-FBBF7355B653}"/>
    <cellStyle name="Normal 11 4 2 2 5 7 2 4" xfId="22554" xr:uid="{67FA2642-AA1F-4A56-B46C-ACC93A7AEED8}"/>
    <cellStyle name="Normal 11 4 2 2 5 7 3" xfId="49766" xr:uid="{217A578B-6712-4F8D-946F-1A6584E35CFE}"/>
    <cellStyle name="Normal 11 4 2 2 5 7 4" xfId="36116" xr:uid="{946D8214-C48B-4DBA-89DC-C092B786C8E8}"/>
    <cellStyle name="Normal 11 4 2 2 5 7 5" xfId="22553" xr:uid="{202824A1-B05B-422D-BE7B-4252134F0166}"/>
    <cellStyle name="Normal 11 4 2 2 5 8" xfId="8634" xr:uid="{AB15DAF7-6C59-41C1-9280-31E3FA8FE767}"/>
    <cellStyle name="Normal 11 4 2 2 5 8 2" xfId="49768" xr:uid="{0E1D5E31-A7FC-4405-B331-0189B5269D29}"/>
    <cellStyle name="Normal 11 4 2 2 5 8 3" xfId="36118" xr:uid="{21972826-7EDC-4796-ABBF-FDEDC2008565}"/>
    <cellStyle name="Normal 11 4 2 2 5 8 4" xfId="22555" xr:uid="{2EF2502F-7B2B-4AC8-8EF0-CD057ABD6D08}"/>
    <cellStyle name="Normal 11 4 2 2 5 9" xfId="49733" xr:uid="{1292F544-631C-4297-B94B-436023A1EFD9}"/>
    <cellStyle name="Normal 11 4 2 2 6" xfId="8635" xr:uid="{7A382AE5-EDAA-42B9-B775-87428EED29E4}"/>
    <cellStyle name="Normal 11 4 2 2 6 10" xfId="36119" xr:uid="{B79C6078-37C9-41E1-B916-CA445D22D0E7}"/>
    <cellStyle name="Normal 11 4 2 2 6 11" xfId="22556" xr:uid="{C5ACFD29-5322-4671-9C2C-B4793692906B}"/>
    <cellStyle name="Normal 11 4 2 2 6 2" xfId="8636" xr:uid="{02099C94-D7CE-4086-9A64-AF4905DC6280}"/>
    <cellStyle name="Normal 11 4 2 2 6 2 2" xfId="8637" xr:uid="{48DBC559-93C8-41B8-B75B-AA8CF98F1379}"/>
    <cellStyle name="Normal 11 4 2 2 6 2 2 2" xfId="8638" xr:uid="{2213BA90-4903-4EC2-A8EF-AC58842D96B5}"/>
    <cellStyle name="Normal 11 4 2 2 6 2 2 2 2" xfId="8639" xr:uid="{4A4C689B-C2A6-4596-9F40-05DB493CA1B2}"/>
    <cellStyle name="Normal 11 4 2 2 6 2 2 2 2 2" xfId="49773" xr:uid="{8765F488-D5AE-4176-89A0-B4F796663A59}"/>
    <cellStyle name="Normal 11 4 2 2 6 2 2 2 2 3" xfId="36123" xr:uid="{35954FF5-2212-4B52-90E9-E9D4A646FBC0}"/>
    <cellStyle name="Normal 11 4 2 2 6 2 2 2 2 4" xfId="22560" xr:uid="{1A629CAD-631E-4ED6-80A2-1FC163482545}"/>
    <cellStyle name="Normal 11 4 2 2 6 2 2 2 3" xfId="49772" xr:uid="{5FB96007-2614-4C2E-BC37-67F939C684D5}"/>
    <cellStyle name="Normal 11 4 2 2 6 2 2 2 4" xfId="36122" xr:uid="{449308B7-BA30-49D7-BD30-84CD75FDC132}"/>
    <cellStyle name="Normal 11 4 2 2 6 2 2 2 5" xfId="22559" xr:uid="{8092390D-B8F1-4DD2-8D14-36D896764186}"/>
    <cellStyle name="Normal 11 4 2 2 6 2 2 3" xfId="8640" xr:uid="{AC7EBCF8-3B6C-406F-AF6A-5738C5F19C16}"/>
    <cellStyle name="Normal 11 4 2 2 6 2 2 3 2" xfId="8641" xr:uid="{3676FA79-3A91-46C4-ACA1-314D2047ED37}"/>
    <cellStyle name="Normal 11 4 2 2 6 2 2 3 2 2" xfId="49775" xr:uid="{24CDBF96-ED4E-420D-A211-84C03E04A566}"/>
    <cellStyle name="Normal 11 4 2 2 6 2 2 3 2 3" xfId="36125" xr:uid="{617D5797-A230-4866-8612-1ABE45A96646}"/>
    <cellStyle name="Normal 11 4 2 2 6 2 2 3 2 4" xfId="22562" xr:uid="{83F8096F-1C8E-4842-BAD2-113B712BD4B0}"/>
    <cellStyle name="Normal 11 4 2 2 6 2 2 3 3" xfId="49774" xr:uid="{13A35BFB-D1D8-4C18-A819-B9E772BC47E8}"/>
    <cellStyle name="Normal 11 4 2 2 6 2 2 3 4" xfId="36124" xr:uid="{89491370-3725-4C5A-AE2B-76DF59C44FC0}"/>
    <cellStyle name="Normal 11 4 2 2 6 2 2 3 5" xfId="22561" xr:uid="{31450BA0-A593-4BD3-AB9D-5A8FD1388478}"/>
    <cellStyle name="Normal 11 4 2 2 6 2 2 4" xfId="8642" xr:uid="{8EE0F35B-54DB-47A0-B4B1-7511F9DC947E}"/>
    <cellStyle name="Normal 11 4 2 2 6 2 2 4 2" xfId="49776" xr:uid="{B5BFF55B-E101-464D-8EFB-BE1B9F1C6953}"/>
    <cellStyle name="Normal 11 4 2 2 6 2 2 4 3" xfId="36126" xr:uid="{489FCBFB-AD37-4556-B1B1-36594E9145A3}"/>
    <cellStyle name="Normal 11 4 2 2 6 2 2 4 4" xfId="22563" xr:uid="{6B1C9D05-D190-4A4D-B78B-C44DC34E04ED}"/>
    <cellStyle name="Normal 11 4 2 2 6 2 2 5" xfId="49771" xr:uid="{3749F232-6815-4F81-B136-56DB18199B89}"/>
    <cellStyle name="Normal 11 4 2 2 6 2 2 6" xfId="36121" xr:uid="{D1BAE0BA-4889-4FF8-9FAB-4EA8CC81F82B}"/>
    <cellStyle name="Normal 11 4 2 2 6 2 2 7" xfId="22558" xr:uid="{23B50324-E4C3-4AC1-B6C8-6738B9A7FFD5}"/>
    <cellStyle name="Normal 11 4 2 2 6 2 3" xfId="8643" xr:uid="{B3BEEA37-AA75-4057-8BC1-375AB2B14BE2}"/>
    <cellStyle name="Normal 11 4 2 2 6 2 3 2" xfId="8644" xr:uid="{80EB1F11-5F46-4045-974D-A6EA9537F3E2}"/>
    <cellStyle name="Normal 11 4 2 2 6 2 3 2 2" xfId="49778" xr:uid="{5680F282-4EA8-4837-AA57-86CD4F36DDA7}"/>
    <cellStyle name="Normal 11 4 2 2 6 2 3 2 3" xfId="36128" xr:uid="{83AB024C-BD40-451D-A4C2-8F331BF28EC6}"/>
    <cellStyle name="Normal 11 4 2 2 6 2 3 2 4" xfId="22565" xr:uid="{ACE41827-1543-40CE-BF8F-D9D63BCCF0BF}"/>
    <cellStyle name="Normal 11 4 2 2 6 2 3 3" xfId="49777" xr:uid="{DA6782AE-65EA-4065-9C0D-B43B6F07C7E9}"/>
    <cellStyle name="Normal 11 4 2 2 6 2 3 4" xfId="36127" xr:uid="{92CB3A2C-0DCF-4118-AE1F-D7D5CB541D34}"/>
    <cellStyle name="Normal 11 4 2 2 6 2 3 5" xfId="22564" xr:uid="{E30B9D68-4323-490B-BC9F-9E2FBC0C4128}"/>
    <cellStyle name="Normal 11 4 2 2 6 2 4" xfId="8645" xr:uid="{722E882E-766D-42DB-BE23-8C3351C32E59}"/>
    <cellStyle name="Normal 11 4 2 2 6 2 4 2" xfId="8646" xr:uid="{BF051F7A-FF04-4CF8-9763-B329F697F14A}"/>
    <cellStyle name="Normal 11 4 2 2 6 2 4 2 2" xfId="49780" xr:uid="{E9032487-696D-403E-9A4A-BC334632867C}"/>
    <cellStyle name="Normal 11 4 2 2 6 2 4 2 3" xfId="36130" xr:uid="{56EAA4C6-D843-40FB-B80D-02B53CC2323B}"/>
    <cellStyle name="Normal 11 4 2 2 6 2 4 2 4" xfId="22567" xr:uid="{D6787637-EF34-494F-AB63-DDE26AFCE121}"/>
    <cellStyle name="Normal 11 4 2 2 6 2 4 3" xfId="49779" xr:uid="{CD81B4F5-DE76-4CF9-B6AE-28B2325E9158}"/>
    <cellStyle name="Normal 11 4 2 2 6 2 4 4" xfId="36129" xr:uid="{F6F967B9-C8C2-464B-9E49-67FF7BB9143D}"/>
    <cellStyle name="Normal 11 4 2 2 6 2 4 5" xfId="22566" xr:uid="{920454B2-58CF-403D-BF3C-062D2877B655}"/>
    <cellStyle name="Normal 11 4 2 2 6 2 5" xfId="8647" xr:uid="{AB450357-B465-4E48-9367-03D6B26075A3}"/>
    <cellStyle name="Normal 11 4 2 2 6 2 5 2" xfId="49781" xr:uid="{B1928335-4C39-47EA-A6F0-D141834DB939}"/>
    <cellStyle name="Normal 11 4 2 2 6 2 5 3" xfId="36131" xr:uid="{08B7740A-FFB1-489B-967A-947AA3FC96A6}"/>
    <cellStyle name="Normal 11 4 2 2 6 2 5 4" xfId="22568" xr:uid="{A377256E-37E4-4B25-9752-ACA490DAE6E7}"/>
    <cellStyle name="Normal 11 4 2 2 6 2 6" xfId="49770" xr:uid="{BE14EB2F-539A-4CFA-8D83-DA40AA38E5F8}"/>
    <cellStyle name="Normal 11 4 2 2 6 2 7" xfId="36120" xr:uid="{0376CE5F-BCA9-44F6-8779-3115A189C190}"/>
    <cellStyle name="Normal 11 4 2 2 6 2 8" xfId="22557" xr:uid="{CEFA7A1D-ED71-47EE-8E36-748CAF4F9F94}"/>
    <cellStyle name="Normal 11 4 2 2 6 3" xfId="8648" xr:uid="{A5581DC4-CE55-4593-BCE0-4FE2A9752014}"/>
    <cellStyle name="Normal 11 4 2 2 6 3 2" xfId="8649" xr:uid="{67A200EC-3483-42C6-899D-358749C39477}"/>
    <cellStyle name="Normal 11 4 2 2 6 3 2 2" xfId="8650" xr:uid="{AD0DFA2F-CF3D-4C6A-8074-499D54C553DD}"/>
    <cellStyle name="Normal 11 4 2 2 6 3 2 2 2" xfId="49784" xr:uid="{C2972778-7E31-469F-B8D1-03689C0BE170}"/>
    <cellStyle name="Normal 11 4 2 2 6 3 2 2 3" xfId="36134" xr:uid="{C51730F9-33EA-41AF-8218-50E2F66DBE2D}"/>
    <cellStyle name="Normal 11 4 2 2 6 3 2 2 4" xfId="22571" xr:uid="{AE635482-5094-4E73-AD3D-DBD8F1C4AC0A}"/>
    <cellStyle name="Normal 11 4 2 2 6 3 2 3" xfId="49783" xr:uid="{0331C6C6-06D4-4DBD-BE77-139FEEBAB9A5}"/>
    <cellStyle name="Normal 11 4 2 2 6 3 2 4" xfId="36133" xr:uid="{F28863AE-3EBA-4BC0-BE5D-F968B50EC14E}"/>
    <cellStyle name="Normal 11 4 2 2 6 3 2 5" xfId="22570" xr:uid="{91A1B39D-F8C8-4182-A342-C2E691523311}"/>
    <cellStyle name="Normal 11 4 2 2 6 3 3" xfId="8651" xr:uid="{DBB6EDB1-6050-43AB-B21C-172D0BD2218D}"/>
    <cellStyle name="Normal 11 4 2 2 6 3 3 2" xfId="8652" xr:uid="{107610EC-A598-4D19-99C1-5B9C0DC33CB6}"/>
    <cellStyle name="Normal 11 4 2 2 6 3 3 2 2" xfId="49786" xr:uid="{53ECB057-BA98-44A9-9318-94974320075B}"/>
    <cellStyle name="Normal 11 4 2 2 6 3 3 2 3" xfId="36136" xr:uid="{98536A5F-AEEB-4ED6-8DC6-74809AF0911C}"/>
    <cellStyle name="Normal 11 4 2 2 6 3 3 2 4" xfId="22573" xr:uid="{815EC8A4-5BA6-446F-A240-90BBE9AA5C3D}"/>
    <cellStyle name="Normal 11 4 2 2 6 3 3 3" xfId="49785" xr:uid="{E7F8E2B7-8969-4D04-8CA7-378081A365FA}"/>
    <cellStyle name="Normal 11 4 2 2 6 3 3 4" xfId="36135" xr:uid="{DF437EAB-C901-487E-8528-41C76A319048}"/>
    <cellStyle name="Normal 11 4 2 2 6 3 3 5" xfId="22572" xr:uid="{6AD5230C-6F15-4614-8939-117F07D8F5F5}"/>
    <cellStyle name="Normal 11 4 2 2 6 3 4" xfId="8653" xr:uid="{53F1CDB8-5119-4824-A337-88DCA31B8FE9}"/>
    <cellStyle name="Normal 11 4 2 2 6 3 4 2" xfId="49787" xr:uid="{459A9068-F752-4AB2-B0E8-70D1D748E068}"/>
    <cellStyle name="Normal 11 4 2 2 6 3 4 3" xfId="36137" xr:uid="{7E760096-884B-455F-901A-4778420D335E}"/>
    <cellStyle name="Normal 11 4 2 2 6 3 4 4" xfId="22574" xr:uid="{891325B8-B5EA-4EBC-9BC8-924BB79F84D8}"/>
    <cellStyle name="Normal 11 4 2 2 6 3 5" xfId="49782" xr:uid="{6D842313-FB91-4DC4-8C41-ABC6B29A41D3}"/>
    <cellStyle name="Normal 11 4 2 2 6 3 6" xfId="36132" xr:uid="{D9D82ED5-D40D-4F80-A746-8E3EC936EAEA}"/>
    <cellStyle name="Normal 11 4 2 2 6 3 7" xfId="22569" xr:uid="{A0097C62-D3BD-4C7D-AC44-FF1672E602D9}"/>
    <cellStyle name="Normal 11 4 2 2 6 4" xfId="8654" xr:uid="{A4940CF5-BC4B-4609-AADE-5A5B5C36946B}"/>
    <cellStyle name="Normal 11 4 2 2 6 4 2" xfId="8655" xr:uid="{3F8B2F68-014C-4821-B453-BD0D62ED8DEC}"/>
    <cellStyle name="Normal 11 4 2 2 6 4 2 2" xfId="8656" xr:uid="{096A2502-941D-49A1-AB9F-0E8D319581FE}"/>
    <cellStyle name="Normal 11 4 2 2 6 4 2 2 2" xfId="49790" xr:uid="{5D78ABC8-3018-4818-87BF-10D7B5C3D53E}"/>
    <cellStyle name="Normal 11 4 2 2 6 4 2 2 3" xfId="36140" xr:uid="{D3369CDF-1FD0-4468-8993-612F1D107BF3}"/>
    <cellStyle name="Normal 11 4 2 2 6 4 2 2 4" xfId="22577" xr:uid="{FC4E0741-49A8-4D33-830E-0EE51F2A6CD6}"/>
    <cellStyle name="Normal 11 4 2 2 6 4 2 3" xfId="49789" xr:uid="{35C07455-4962-4518-89CF-330B2BC80CF8}"/>
    <cellStyle name="Normal 11 4 2 2 6 4 2 4" xfId="36139" xr:uid="{2325A4D5-506F-4D17-8339-53831932FDE8}"/>
    <cellStyle name="Normal 11 4 2 2 6 4 2 5" xfId="22576" xr:uid="{B4B49BAC-5CCF-4E5F-896F-A9E5CD9966B2}"/>
    <cellStyle name="Normal 11 4 2 2 6 4 3" xfId="8657" xr:uid="{A171B478-C2E8-4F2C-B850-C0FB4692559F}"/>
    <cellStyle name="Normal 11 4 2 2 6 4 3 2" xfId="8658" xr:uid="{B5DEDE83-31D8-43BE-BBC8-8972F473CB99}"/>
    <cellStyle name="Normal 11 4 2 2 6 4 3 2 2" xfId="49792" xr:uid="{28665713-2B97-4A78-B7B9-E74A3FE92C3A}"/>
    <cellStyle name="Normal 11 4 2 2 6 4 3 2 3" xfId="36142" xr:uid="{DF18F7C4-C412-4A49-AA9E-8696B742EEA7}"/>
    <cellStyle name="Normal 11 4 2 2 6 4 3 2 4" xfId="22579" xr:uid="{F3F8BE40-7B2B-4876-B33E-F34964A67085}"/>
    <cellStyle name="Normal 11 4 2 2 6 4 3 3" xfId="49791" xr:uid="{8A56FCC4-0215-4C04-93BE-D5244B73D0EF}"/>
    <cellStyle name="Normal 11 4 2 2 6 4 3 4" xfId="36141" xr:uid="{AC9EEC63-3C52-4895-9E5C-62EF60E023DF}"/>
    <cellStyle name="Normal 11 4 2 2 6 4 3 5" xfId="22578" xr:uid="{8F0BC26D-6A1B-477F-918B-A73183DD9E66}"/>
    <cellStyle name="Normal 11 4 2 2 6 4 4" xfId="8659" xr:uid="{75327062-6F3E-4BBF-B100-3B68966EE6B7}"/>
    <cellStyle name="Normal 11 4 2 2 6 4 4 2" xfId="49793" xr:uid="{FA808855-970A-4CC3-8CB1-6068FA68A3B4}"/>
    <cellStyle name="Normal 11 4 2 2 6 4 4 3" xfId="36143" xr:uid="{912C3155-76C1-424B-9D14-9A233C884163}"/>
    <cellStyle name="Normal 11 4 2 2 6 4 4 4" xfId="22580" xr:uid="{7ED5B109-5D10-4914-900F-D6195E9ADDC4}"/>
    <cellStyle name="Normal 11 4 2 2 6 4 5" xfId="49788" xr:uid="{73DD57CF-DABC-440D-83E5-E0F8ECD5A71A}"/>
    <cellStyle name="Normal 11 4 2 2 6 4 6" xfId="36138" xr:uid="{C9C2A9A0-5A35-4FE7-AB38-A80737C96EB4}"/>
    <cellStyle name="Normal 11 4 2 2 6 4 7" xfId="22575" xr:uid="{3C15C14F-0286-4115-9910-4D5E5A53903F}"/>
    <cellStyle name="Normal 11 4 2 2 6 5" xfId="8660" xr:uid="{DABC64D3-E250-47D6-8B05-3F8133B79EB2}"/>
    <cellStyle name="Normal 11 4 2 2 6 5 2" xfId="8661" xr:uid="{54418E93-353A-4744-891A-43DB9D894612}"/>
    <cellStyle name="Normal 11 4 2 2 6 5 2 2" xfId="8662" xr:uid="{F0CE366B-7288-40C1-8174-03706E436A04}"/>
    <cellStyle name="Normal 11 4 2 2 6 5 2 2 2" xfId="49796" xr:uid="{BAB90BF8-9096-416B-AD5C-D4054CBCC710}"/>
    <cellStyle name="Normal 11 4 2 2 6 5 2 2 3" xfId="36146" xr:uid="{7027E57C-1347-4191-9B2C-66C7D0736862}"/>
    <cellStyle name="Normal 11 4 2 2 6 5 2 2 4" xfId="22583" xr:uid="{75600D7B-B500-448F-A188-4D49B2168BE9}"/>
    <cellStyle name="Normal 11 4 2 2 6 5 2 3" xfId="49795" xr:uid="{7F3D4641-94AD-403B-8174-3B96217F2A05}"/>
    <cellStyle name="Normal 11 4 2 2 6 5 2 4" xfId="36145" xr:uid="{AA65F37E-C257-44D9-9571-71FCFF71AECF}"/>
    <cellStyle name="Normal 11 4 2 2 6 5 2 5" xfId="22582" xr:uid="{B5209D50-87A1-4F82-A9D6-26A061310CE4}"/>
    <cellStyle name="Normal 11 4 2 2 6 5 3" xfId="8663" xr:uid="{1218D6FE-9F52-46FD-AED8-315E71CE40EB}"/>
    <cellStyle name="Normal 11 4 2 2 6 5 3 2" xfId="8664" xr:uid="{55013EF6-893A-4DF7-9CBB-62FF6FBE6CBB}"/>
    <cellStyle name="Normal 11 4 2 2 6 5 3 2 2" xfId="49798" xr:uid="{242740A7-5D42-4DB5-93F9-70630D5FBFDF}"/>
    <cellStyle name="Normal 11 4 2 2 6 5 3 2 3" xfId="36148" xr:uid="{5E4458AF-5EDF-4CDA-B7E0-2166C6331A69}"/>
    <cellStyle name="Normal 11 4 2 2 6 5 3 2 4" xfId="22585" xr:uid="{774A6E2A-F177-40F4-BE45-C0D0BD2206A4}"/>
    <cellStyle name="Normal 11 4 2 2 6 5 3 3" xfId="49797" xr:uid="{7EDCF6A6-3900-4337-828C-BBBF145D0E29}"/>
    <cellStyle name="Normal 11 4 2 2 6 5 3 4" xfId="36147" xr:uid="{91477F5F-9EA7-480C-9552-8660E6DBBE0E}"/>
    <cellStyle name="Normal 11 4 2 2 6 5 3 5" xfId="22584" xr:uid="{9B4EE39C-C594-4FA8-8990-2A70C97D41F6}"/>
    <cellStyle name="Normal 11 4 2 2 6 5 4" xfId="8665" xr:uid="{8486BD2A-A4BC-412E-96E6-DA5F04CA99B3}"/>
    <cellStyle name="Normal 11 4 2 2 6 5 4 2" xfId="49799" xr:uid="{832F9A5E-327C-4513-9EBD-FF2876BE6D92}"/>
    <cellStyle name="Normal 11 4 2 2 6 5 4 3" xfId="36149" xr:uid="{2D718F1B-C72F-49D0-9256-0ECC8513EB56}"/>
    <cellStyle name="Normal 11 4 2 2 6 5 4 4" xfId="22586" xr:uid="{F0B47259-D5BF-4ABE-8194-3EDA4DB619CF}"/>
    <cellStyle name="Normal 11 4 2 2 6 5 5" xfId="49794" xr:uid="{B47C7036-CDEC-4BD0-9992-B416E127F536}"/>
    <cellStyle name="Normal 11 4 2 2 6 5 6" xfId="36144" xr:uid="{007C4F2D-8411-4020-94A4-397A83B7E46A}"/>
    <cellStyle name="Normal 11 4 2 2 6 5 7" xfId="22581" xr:uid="{D9EA0320-E565-4E86-9E63-540653B85766}"/>
    <cellStyle name="Normal 11 4 2 2 6 6" xfId="8666" xr:uid="{07ADDF63-C9A3-4489-956B-9405C9FF6D60}"/>
    <cellStyle name="Normal 11 4 2 2 6 6 2" xfId="8667" xr:uid="{5A0344CC-7893-4A26-9626-D746436D7556}"/>
    <cellStyle name="Normal 11 4 2 2 6 6 2 2" xfId="49801" xr:uid="{B426698E-2073-4A89-9364-8E7DBFE5F8B4}"/>
    <cellStyle name="Normal 11 4 2 2 6 6 2 3" xfId="36151" xr:uid="{57160907-B005-4977-8B3D-A3792D37182C}"/>
    <cellStyle name="Normal 11 4 2 2 6 6 2 4" xfId="22588" xr:uid="{F0093E60-9B5D-45D8-82E6-0F9532B9C7C7}"/>
    <cellStyle name="Normal 11 4 2 2 6 6 3" xfId="49800" xr:uid="{07A317B3-B5F8-4108-AAA0-76217D97FC15}"/>
    <cellStyle name="Normal 11 4 2 2 6 6 4" xfId="36150" xr:uid="{F9EF18F1-1EEB-415D-8068-EFD6DD86CEC5}"/>
    <cellStyle name="Normal 11 4 2 2 6 6 5" xfId="22587" xr:uid="{D1BC52C8-A36C-4C9F-B82F-3877430BFF48}"/>
    <cellStyle name="Normal 11 4 2 2 6 7" xfId="8668" xr:uid="{BC74AEFD-4AB1-4F2A-8D6A-215174D42571}"/>
    <cellStyle name="Normal 11 4 2 2 6 7 2" xfId="8669" xr:uid="{CC4BFA18-2CFD-4435-A1FF-7A98F8EC71C7}"/>
    <cellStyle name="Normal 11 4 2 2 6 7 2 2" xfId="49803" xr:uid="{07C87784-62E9-4603-9191-F5ED33F2B02B}"/>
    <cellStyle name="Normal 11 4 2 2 6 7 2 3" xfId="36153" xr:uid="{2392F624-31D0-4B19-B20E-DEC2F82B8DED}"/>
    <cellStyle name="Normal 11 4 2 2 6 7 2 4" xfId="22590" xr:uid="{2942D054-DD49-4BB1-A12D-5DAAE87F4B92}"/>
    <cellStyle name="Normal 11 4 2 2 6 7 3" xfId="49802" xr:uid="{538602FF-3C9C-4E07-AA15-747B589DCF50}"/>
    <cellStyle name="Normal 11 4 2 2 6 7 4" xfId="36152" xr:uid="{057541EC-AFA5-4115-B4D2-B1A23103807A}"/>
    <cellStyle name="Normal 11 4 2 2 6 7 5" xfId="22589" xr:uid="{EF7D0406-F505-474C-A9C0-31D24D4312BA}"/>
    <cellStyle name="Normal 11 4 2 2 6 8" xfId="8670" xr:uid="{6B570061-70F4-4F08-A973-65B63A4567A6}"/>
    <cellStyle name="Normal 11 4 2 2 6 8 2" xfId="49804" xr:uid="{438245F5-A0E0-40CE-A750-8892A676D72E}"/>
    <cellStyle name="Normal 11 4 2 2 6 8 3" xfId="36154" xr:uid="{C5162B5B-D0D4-4993-BB52-48AB23975DCB}"/>
    <cellStyle name="Normal 11 4 2 2 6 8 4" xfId="22591" xr:uid="{8AE02A8B-143E-43DF-B858-B24E9A148417}"/>
    <cellStyle name="Normal 11 4 2 2 6 9" xfId="49769" xr:uid="{2BC8EB56-303C-4779-8B40-37F867C37981}"/>
    <cellStyle name="Normal 11 4 2 2 7" xfId="8671" xr:uid="{A09323C7-D1AA-441E-A855-416222981C18}"/>
    <cellStyle name="Normal 11 4 2 2 7 2" xfId="8672" xr:uid="{F28705E5-D50E-4336-BFA0-DB6DBA6C761C}"/>
    <cellStyle name="Normal 11 4 2 2 7 2 2" xfId="8673" xr:uid="{34341325-F06A-4C55-A925-59138EE53606}"/>
    <cellStyle name="Normal 11 4 2 2 7 2 2 2" xfId="8674" xr:uid="{76E98469-F482-4992-849D-3AB05ACAF7CD}"/>
    <cellStyle name="Normal 11 4 2 2 7 2 2 2 2" xfId="49808" xr:uid="{319A823B-D838-4BCC-B18F-7A43965529C3}"/>
    <cellStyle name="Normal 11 4 2 2 7 2 2 2 3" xfId="36158" xr:uid="{0EC04205-C74E-4B52-B544-C9F32050E6EB}"/>
    <cellStyle name="Normal 11 4 2 2 7 2 2 2 4" xfId="22595" xr:uid="{D3EB3767-F91A-439C-A718-B2B52FDF514A}"/>
    <cellStyle name="Normal 11 4 2 2 7 2 2 3" xfId="49807" xr:uid="{A47F7285-7615-4809-B414-28D3F7400979}"/>
    <cellStyle name="Normal 11 4 2 2 7 2 2 4" xfId="36157" xr:uid="{5A2A7304-3869-403E-96DD-5E7545F77636}"/>
    <cellStyle name="Normal 11 4 2 2 7 2 2 5" xfId="22594" xr:uid="{D594B5AD-3CF1-46C6-A76D-7B430810DA94}"/>
    <cellStyle name="Normal 11 4 2 2 7 2 3" xfId="8675" xr:uid="{E73B9C16-7081-4430-B4C6-14B0B383F428}"/>
    <cellStyle name="Normal 11 4 2 2 7 2 3 2" xfId="8676" xr:uid="{75FDA6F4-60BC-45BB-865C-970184890939}"/>
    <cellStyle name="Normal 11 4 2 2 7 2 3 2 2" xfId="49810" xr:uid="{834C8396-6077-4B84-9F17-BD840C46676B}"/>
    <cellStyle name="Normal 11 4 2 2 7 2 3 2 3" xfId="36160" xr:uid="{EA72E7E1-C1A5-4D42-9562-5D9BFFAF69C9}"/>
    <cellStyle name="Normal 11 4 2 2 7 2 3 2 4" xfId="22597" xr:uid="{CADA3A7A-F3EA-4D25-9AD7-159290F949D4}"/>
    <cellStyle name="Normal 11 4 2 2 7 2 3 3" xfId="49809" xr:uid="{54A477CC-144C-46BD-9710-C0786E8C5344}"/>
    <cellStyle name="Normal 11 4 2 2 7 2 3 4" xfId="36159" xr:uid="{B9133788-DD14-419B-A56F-0C43A98E3491}"/>
    <cellStyle name="Normal 11 4 2 2 7 2 3 5" xfId="22596" xr:uid="{782C4A58-72AE-4B96-BA63-F6BD55758E43}"/>
    <cellStyle name="Normal 11 4 2 2 7 2 4" xfId="8677" xr:uid="{F4FB11E8-BCF3-4027-80AC-1B02E0DC426D}"/>
    <cellStyle name="Normal 11 4 2 2 7 2 4 2" xfId="49811" xr:uid="{7302939B-4819-4E89-9FA3-7A071C7558D7}"/>
    <cellStyle name="Normal 11 4 2 2 7 2 4 3" xfId="36161" xr:uid="{9C0C9F88-1AAD-44B1-AE29-D956FCE6CA59}"/>
    <cellStyle name="Normal 11 4 2 2 7 2 4 4" xfId="22598" xr:uid="{BBAC1B2B-BBC9-4FEA-B58B-90987BD2A744}"/>
    <cellStyle name="Normal 11 4 2 2 7 2 5" xfId="49806" xr:uid="{3EF04F83-6AB9-4BDF-A8EE-54BB1D23D73E}"/>
    <cellStyle name="Normal 11 4 2 2 7 2 6" xfId="36156" xr:uid="{954D0329-78D0-4F32-9E66-3AE202F5640E}"/>
    <cellStyle name="Normal 11 4 2 2 7 2 7" xfId="22593" xr:uid="{BA774ADD-BBF1-4C7F-B471-35BE80498A39}"/>
    <cellStyle name="Normal 11 4 2 2 7 3" xfId="8678" xr:uid="{B158A089-BBC9-4AA6-AC94-9470054F04A1}"/>
    <cellStyle name="Normal 11 4 2 2 7 3 2" xfId="8679" xr:uid="{246A30E3-3061-4D59-8DBB-6F99717A38ED}"/>
    <cellStyle name="Normal 11 4 2 2 7 3 2 2" xfId="8680" xr:uid="{44D1483B-3AA7-40AE-BB60-EA8252F6EF00}"/>
    <cellStyle name="Normal 11 4 2 2 7 3 2 2 2" xfId="49814" xr:uid="{5BF76282-B16F-41AB-A248-D2952A41C181}"/>
    <cellStyle name="Normal 11 4 2 2 7 3 2 2 3" xfId="36164" xr:uid="{06714B75-91C3-45F1-90E9-5CE095868186}"/>
    <cellStyle name="Normal 11 4 2 2 7 3 2 2 4" xfId="22601" xr:uid="{A55D0824-586E-43DB-BF49-5EC66C924B15}"/>
    <cellStyle name="Normal 11 4 2 2 7 3 2 3" xfId="49813" xr:uid="{83FEDF18-8700-421E-8139-84E29B18945B}"/>
    <cellStyle name="Normal 11 4 2 2 7 3 2 4" xfId="36163" xr:uid="{2B1C1A01-3028-4A7F-9488-C93E6228AA52}"/>
    <cellStyle name="Normal 11 4 2 2 7 3 2 5" xfId="22600" xr:uid="{664B31C1-B40C-4183-AA05-57350C9B8BA8}"/>
    <cellStyle name="Normal 11 4 2 2 7 3 3" xfId="8681" xr:uid="{787097DB-8543-4067-A18A-046D5794AE54}"/>
    <cellStyle name="Normal 11 4 2 2 7 3 3 2" xfId="8682" xr:uid="{FEEAF4EE-DA74-4F8F-999D-37FC688A590A}"/>
    <cellStyle name="Normal 11 4 2 2 7 3 3 2 2" xfId="49816" xr:uid="{3C778464-8BA1-437C-BC53-58CEE55235DC}"/>
    <cellStyle name="Normal 11 4 2 2 7 3 3 2 3" xfId="36166" xr:uid="{AFF61A3A-7E2F-4CB1-BF5A-E975E20A954F}"/>
    <cellStyle name="Normal 11 4 2 2 7 3 3 2 4" xfId="22603" xr:uid="{35511961-4661-4A88-9719-90BF832744F8}"/>
    <cellStyle name="Normal 11 4 2 2 7 3 3 3" xfId="49815" xr:uid="{8AFAA8D4-9376-493D-802B-D610FA2E39F8}"/>
    <cellStyle name="Normal 11 4 2 2 7 3 3 4" xfId="36165" xr:uid="{E5F33E1C-6466-4222-B728-673660C72194}"/>
    <cellStyle name="Normal 11 4 2 2 7 3 3 5" xfId="22602" xr:uid="{1BE9AFF5-6D68-4A8C-B49B-AB1A47D69EF8}"/>
    <cellStyle name="Normal 11 4 2 2 7 3 4" xfId="8683" xr:uid="{ED5D6854-58CE-4B03-BC32-6C7C9D9AC916}"/>
    <cellStyle name="Normal 11 4 2 2 7 3 4 2" xfId="49817" xr:uid="{A1AA0D56-7120-4834-985C-A5313E8ED69C}"/>
    <cellStyle name="Normal 11 4 2 2 7 3 4 3" xfId="36167" xr:uid="{92BCF14C-2EE9-492B-B86A-8DF3E0FC073A}"/>
    <cellStyle name="Normal 11 4 2 2 7 3 4 4" xfId="22604" xr:uid="{635734F4-36DA-4A4C-A989-8F92A03F0943}"/>
    <cellStyle name="Normal 11 4 2 2 7 3 5" xfId="49812" xr:uid="{ADA51B2F-52A2-47B8-A69D-F6A31E75A01F}"/>
    <cellStyle name="Normal 11 4 2 2 7 3 6" xfId="36162" xr:uid="{D0B57D24-9FE8-4149-90F6-85A86262C84C}"/>
    <cellStyle name="Normal 11 4 2 2 7 3 7" xfId="22599" xr:uid="{07A7073E-6064-4EF3-BF5E-B6D07627F102}"/>
    <cellStyle name="Normal 11 4 2 2 7 4" xfId="8684" xr:uid="{61E2E7D4-C3E9-4F39-AAC0-74E8044890A0}"/>
    <cellStyle name="Normal 11 4 2 2 7 4 2" xfId="8685" xr:uid="{CA6DA096-C792-428A-A775-F51CFEBF1B9E}"/>
    <cellStyle name="Normal 11 4 2 2 7 4 2 2" xfId="49819" xr:uid="{813879EB-CDB2-42FB-844F-F2D22A3E02C1}"/>
    <cellStyle name="Normal 11 4 2 2 7 4 2 3" xfId="36169" xr:uid="{43747BDB-FFA9-4344-AC64-A90CB24A9AFC}"/>
    <cellStyle name="Normal 11 4 2 2 7 4 2 4" xfId="22606" xr:uid="{C404DA4C-BAEA-4F4C-8460-DB1A0177E2DF}"/>
    <cellStyle name="Normal 11 4 2 2 7 4 3" xfId="49818" xr:uid="{B008631D-EAD5-4FF9-84E0-3C023DCE72F1}"/>
    <cellStyle name="Normal 11 4 2 2 7 4 4" xfId="36168" xr:uid="{7F35B071-16E2-463B-A491-1EDBE823A7D7}"/>
    <cellStyle name="Normal 11 4 2 2 7 4 5" xfId="22605" xr:uid="{8E879490-CBDE-417C-9C81-2890EC785522}"/>
    <cellStyle name="Normal 11 4 2 2 7 5" xfId="8686" xr:uid="{80C963C5-20F1-4ED7-8572-586BE84B2446}"/>
    <cellStyle name="Normal 11 4 2 2 7 5 2" xfId="8687" xr:uid="{A8FE8D23-ED9F-43BC-8EC8-2A512DEC3D89}"/>
    <cellStyle name="Normal 11 4 2 2 7 5 2 2" xfId="49821" xr:uid="{12DAB7E2-1E4B-4D04-841C-D8BC42F7023D}"/>
    <cellStyle name="Normal 11 4 2 2 7 5 2 3" xfId="36171" xr:uid="{93F053AC-1AA0-4CE2-A52F-B60D6E05115D}"/>
    <cellStyle name="Normal 11 4 2 2 7 5 2 4" xfId="22608" xr:uid="{67C79A44-3028-4968-9500-0E7E7C6FC211}"/>
    <cellStyle name="Normal 11 4 2 2 7 5 3" xfId="49820" xr:uid="{C241FB17-D3DF-4A46-87B0-7FA3E4ADC274}"/>
    <cellStyle name="Normal 11 4 2 2 7 5 4" xfId="36170" xr:uid="{A57A7227-276F-46B3-88D3-E0A9D795DC79}"/>
    <cellStyle name="Normal 11 4 2 2 7 5 5" xfId="22607" xr:uid="{24EA30E3-D352-44A6-9200-D0F03263375D}"/>
    <cellStyle name="Normal 11 4 2 2 7 6" xfId="8688" xr:uid="{6B4EF585-48B5-4631-85A7-1E0730F74BA0}"/>
    <cellStyle name="Normal 11 4 2 2 7 6 2" xfId="49822" xr:uid="{BAA71F9C-AB3E-4BC7-B7BB-DC8DF05C5762}"/>
    <cellStyle name="Normal 11 4 2 2 7 6 3" xfId="36172" xr:uid="{961DFF94-E5EF-4249-8560-828224329FAC}"/>
    <cellStyle name="Normal 11 4 2 2 7 6 4" xfId="22609" xr:uid="{1CE95ABC-B665-4DB3-9BC8-D21761C47596}"/>
    <cellStyle name="Normal 11 4 2 2 7 7" xfId="49805" xr:uid="{5B7C9BE3-E7AB-493C-9FDA-C30C833CA862}"/>
    <cellStyle name="Normal 11 4 2 2 7 8" xfId="36155" xr:uid="{8D8A4641-0718-4D19-BA76-CA8BC321EFB2}"/>
    <cellStyle name="Normal 11 4 2 2 7 9" xfId="22592" xr:uid="{569083FF-0CB2-4EFD-8C2C-59230F3DE395}"/>
    <cellStyle name="Normal 11 4 2 2 8" xfId="8689" xr:uid="{74D5320E-6B60-4090-8771-46CBF4492ED0}"/>
    <cellStyle name="Normal 11 4 2 2 8 2" xfId="8690" xr:uid="{09FEA6AA-65E1-4677-82D4-9361DFE3A841}"/>
    <cellStyle name="Normal 11 4 2 2 8 2 2" xfId="8691" xr:uid="{5DCA4D17-EC72-4A04-99B1-D332DC7A20A1}"/>
    <cellStyle name="Normal 11 4 2 2 8 2 2 2" xfId="8692" xr:uid="{8E338ACA-69D6-4A16-B918-6E43773F85ED}"/>
    <cellStyle name="Normal 11 4 2 2 8 2 2 2 2" xfId="49826" xr:uid="{5E01F0DA-A127-4C12-9DAD-F5FA2471B46E}"/>
    <cellStyle name="Normal 11 4 2 2 8 2 2 2 3" xfId="36176" xr:uid="{263A1043-D176-4343-A8DB-0A05DE110415}"/>
    <cellStyle name="Normal 11 4 2 2 8 2 2 2 4" xfId="22613" xr:uid="{43DE5AA1-4625-455F-9416-E0C94D569CA1}"/>
    <cellStyle name="Normal 11 4 2 2 8 2 2 3" xfId="49825" xr:uid="{C86D787C-038F-49B2-9E11-44B8CEBA4AEA}"/>
    <cellStyle name="Normal 11 4 2 2 8 2 2 4" xfId="36175" xr:uid="{6DE66D36-A18F-4D1A-AD83-2E96DB6C3553}"/>
    <cellStyle name="Normal 11 4 2 2 8 2 2 5" xfId="22612" xr:uid="{A9F361F3-A49B-45BD-8A19-14CF4E4AB973}"/>
    <cellStyle name="Normal 11 4 2 2 8 2 3" xfId="8693" xr:uid="{A0858F21-A581-45E7-82BA-2BA9C7B740E4}"/>
    <cellStyle name="Normal 11 4 2 2 8 2 3 2" xfId="8694" xr:uid="{E339D15B-B500-4ABB-BA37-A6A5FAEC656E}"/>
    <cellStyle name="Normal 11 4 2 2 8 2 3 2 2" xfId="49828" xr:uid="{06069619-22A4-4CC8-90E6-79CE40EA56C1}"/>
    <cellStyle name="Normal 11 4 2 2 8 2 3 2 3" xfId="36178" xr:uid="{52AC2053-E686-4D0F-AE94-38B3AF5695F6}"/>
    <cellStyle name="Normal 11 4 2 2 8 2 3 2 4" xfId="22615" xr:uid="{3CA7D027-A1E9-42A0-A770-B8603B033422}"/>
    <cellStyle name="Normal 11 4 2 2 8 2 3 3" xfId="49827" xr:uid="{39755D8C-7BB9-4A54-8CB9-CB2BECF92CC6}"/>
    <cellStyle name="Normal 11 4 2 2 8 2 3 4" xfId="36177" xr:uid="{D2A65348-B63B-46DF-9853-449C45DC7980}"/>
    <cellStyle name="Normal 11 4 2 2 8 2 3 5" xfId="22614" xr:uid="{0CDA01C2-C021-4B9A-8189-1EA96A89968A}"/>
    <cellStyle name="Normal 11 4 2 2 8 2 4" xfId="8695" xr:uid="{55446959-3B61-4241-ACA5-88FD870676F3}"/>
    <cellStyle name="Normal 11 4 2 2 8 2 4 2" xfId="49829" xr:uid="{6648DD4A-09C8-4285-9B09-F7C861D1AC30}"/>
    <cellStyle name="Normal 11 4 2 2 8 2 4 3" xfId="36179" xr:uid="{CB2E951D-522F-4291-80B4-777F17D5E825}"/>
    <cellStyle name="Normal 11 4 2 2 8 2 4 4" xfId="22616" xr:uid="{75E6BAF4-522F-41E4-8FFF-EB15AF7A5DBD}"/>
    <cellStyle name="Normal 11 4 2 2 8 2 5" xfId="49824" xr:uid="{819576C6-F64E-4499-8D5E-017A244DA1C8}"/>
    <cellStyle name="Normal 11 4 2 2 8 2 6" xfId="36174" xr:uid="{15F5FAAB-AAA8-4794-A658-DA695007D0C1}"/>
    <cellStyle name="Normal 11 4 2 2 8 2 7" xfId="22611" xr:uid="{85404BEE-832B-41AF-8C07-7F70E39FE86E}"/>
    <cellStyle name="Normal 11 4 2 2 8 3" xfId="8696" xr:uid="{9E6E4366-9372-4ED8-B663-3AA72A15AE84}"/>
    <cellStyle name="Normal 11 4 2 2 8 3 2" xfId="8697" xr:uid="{F36D848A-4921-42DD-9544-1F0EA3745828}"/>
    <cellStyle name="Normal 11 4 2 2 8 3 2 2" xfId="8698" xr:uid="{CDC9D2E8-D538-4E6D-9940-638F89FECD78}"/>
    <cellStyle name="Normal 11 4 2 2 8 3 2 2 2" xfId="49832" xr:uid="{57042B01-7CF6-40E7-9B43-6311A37FA461}"/>
    <cellStyle name="Normal 11 4 2 2 8 3 2 2 3" xfId="36182" xr:uid="{8C7D8025-70C3-4EBE-A133-0534F04D50D1}"/>
    <cellStyle name="Normal 11 4 2 2 8 3 2 2 4" xfId="22619" xr:uid="{8E282B07-FCD8-4187-A844-CF1ED1C9F04C}"/>
    <cellStyle name="Normal 11 4 2 2 8 3 2 3" xfId="49831" xr:uid="{85B9EBAD-D975-40C0-A1CB-A8BB48A3A3C7}"/>
    <cellStyle name="Normal 11 4 2 2 8 3 2 4" xfId="36181" xr:uid="{0FB905C3-C617-4BFE-B9DB-5641CBBE1270}"/>
    <cellStyle name="Normal 11 4 2 2 8 3 2 5" xfId="22618" xr:uid="{F8A9F79A-B105-46F5-8B70-857715C8CBE9}"/>
    <cellStyle name="Normal 11 4 2 2 8 3 3" xfId="8699" xr:uid="{B672A9F5-676A-4CD4-AEA5-67F5ABC7A5FC}"/>
    <cellStyle name="Normal 11 4 2 2 8 3 3 2" xfId="8700" xr:uid="{B0A8CAC4-9E82-426B-A9A8-7872FD349D16}"/>
    <cellStyle name="Normal 11 4 2 2 8 3 3 2 2" xfId="49834" xr:uid="{F68F1E18-6C97-4161-B4E0-9F5831FFDEDA}"/>
    <cellStyle name="Normal 11 4 2 2 8 3 3 2 3" xfId="36184" xr:uid="{F6C7B290-A2BD-4317-99A0-267D5E196150}"/>
    <cellStyle name="Normal 11 4 2 2 8 3 3 2 4" xfId="22621" xr:uid="{ECA416E0-B84E-4BB5-AA93-C271CFF25355}"/>
    <cellStyle name="Normal 11 4 2 2 8 3 3 3" xfId="49833" xr:uid="{FA3612A6-DE99-4F0B-8685-B1EF7BEC9D97}"/>
    <cellStyle name="Normal 11 4 2 2 8 3 3 4" xfId="36183" xr:uid="{690EEFAB-8126-4931-A120-96F897E16C10}"/>
    <cellStyle name="Normal 11 4 2 2 8 3 3 5" xfId="22620" xr:uid="{F98ECFB4-38A5-4E01-AF15-9A607B721C9F}"/>
    <cellStyle name="Normal 11 4 2 2 8 3 4" xfId="8701" xr:uid="{855CF166-AD1A-436D-B487-67F2C7B7AF5E}"/>
    <cellStyle name="Normal 11 4 2 2 8 3 4 2" xfId="49835" xr:uid="{18F9E399-2D7A-4169-A434-5C68D00800AE}"/>
    <cellStyle name="Normal 11 4 2 2 8 3 4 3" xfId="36185" xr:uid="{2B6B54D0-46E1-463B-AA30-FC1F4493F0DF}"/>
    <cellStyle name="Normal 11 4 2 2 8 3 4 4" xfId="22622" xr:uid="{15C8C86C-5E8D-4723-A36E-228EE3CC242F}"/>
    <cellStyle name="Normal 11 4 2 2 8 3 5" xfId="49830" xr:uid="{29130E46-C72A-468A-9E0D-495E26D79968}"/>
    <cellStyle name="Normal 11 4 2 2 8 3 6" xfId="36180" xr:uid="{172448FD-CCE2-4FF7-9955-9A9CDD4F8121}"/>
    <cellStyle name="Normal 11 4 2 2 8 3 7" xfId="22617" xr:uid="{88E004B6-F6B7-4DD4-8FB9-1BEB558C004E}"/>
    <cellStyle name="Normal 11 4 2 2 8 4" xfId="8702" xr:uid="{D145BE9C-375B-4459-A71F-5CA5C4DC3B9B}"/>
    <cellStyle name="Normal 11 4 2 2 8 4 2" xfId="8703" xr:uid="{285E9ACF-83E9-4D44-A9F7-F459C94A713F}"/>
    <cellStyle name="Normal 11 4 2 2 8 4 2 2" xfId="49837" xr:uid="{6ADE8CDA-1E18-4AD0-858F-513ED9574757}"/>
    <cellStyle name="Normal 11 4 2 2 8 4 2 3" xfId="36187" xr:uid="{6911C000-7B6F-4320-9C67-7DDD7646BE88}"/>
    <cellStyle name="Normal 11 4 2 2 8 4 2 4" xfId="22624" xr:uid="{8F1EF3DF-685F-4580-BCCE-9FC5C3BF8F96}"/>
    <cellStyle name="Normal 11 4 2 2 8 4 3" xfId="49836" xr:uid="{72CD3ED3-771A-4371-A171-68603B02F126}"/>
    <cellStyle name="Normal 11 4 2 2 8 4 4" xfId="36186" xr:uid="{E0373115-F5E4-4EF3-A071-BCE58858BFFE}"/>
    <cellStyle name="Normal 11 4 2 2 8 4 5" xfId="22623" xr:uid="{A9CAD140-167B-4C0A-AEB8-6F1880DB8A4A}"/>
    <cellStyle name="Normal 11 4 2 2 8 5" xfId="8704" xr:uid="{D208595C-918E-44DC-8CCC-F5888F56B808}"/>
    <cellStyle name="Normal 11 4 2 2 8 5 2" xfId="8705" xr:uid="{B675135E-030D-4419-8344-A4F8B4555C7D}"/>
    <cellStyle name="Normal 11 4 2 2 8 5 2 2" xfId="49839" xr:uid="{1FFDE41C-73D9-4ED9-9F8C-BA91DC16EBEA}"/>
    <cellStyle name="Normal 11 4 2 2 8 5 2 3" xfId="36189" xr:uid="{1FAAB881-402D-44C3-88D4-3AB9106A7E5F}"/>
    <cellStyle name="Normal 11 4 2 2 8 5 2 4" xfId="22626" xr:uid="{0E5FCEB4-2CEF-4EEF-B702-7031A4A1A7B2}"/>
    <cellStyle name="Normal 11 4 2 2 8 5 3" xfId="49838" xr:uid="{BA91EE53-77B8-44FF-BD14-5C4C0EF1E861}"/>
    <cellStyle name="Normal 11 4 2 2 8 5 4" xfId="36188" xr:uid="{0F20273D-FE66-4B74-A5C4-1997BD0DCF44}"/>
    <cellStyle name="Normal 11 4 2 2 8 5 5" xfId="22625" xr:uid="{5BE12F69-8765-49ED-8DF3-84F4C3640ED5}"/>
    <cellStyle name="Normal 11 4 2 2 8 6" xfId="8706" xr:uid="{DACA87B0-2CD4-41D2-A14E-655703F5DC81}"/>
    <cellStyle name="Normal 11 4 2 2 8 6 2" xfId="49840" xr:uid="{6AE6F7DC-6F5A-4AED-8C67-905657237DD1}"/>
    <cellStyle name="Normal 11 4 2 2 8 6 3" xfId="36190" xr:uid="{D2C222EA-C7F5-4E3F-9352-4C2F02040F74}"/>
    <cellStyle name="Normal 11 4 2 2 8 6 4" xfId="22627" xr:uid="{AE71C1DD-E8A8-4393-AB14-A7AEA070CDFC}"/>
    <cellStyle name="Normal 11 4 2 2 8 7" xfId="49823" xr:uid="{2D650EF5-B8AD-4EA6-96E0-AAEFBFE856BF}"/>
    <cellStyle name="Normal 11 4 2 2 8 8" xfId="36173" xr:uid="{5E12E7CA-F484-4C52-AC42-90CC6774F285}"/>
    <cellStyle name="Normal 11 4 2 2 8 9" xfId="22610" xr:uid="{598E743F-FAEB-464A-BE2C-F75F232CD514}"/>
    <cellStyle name="Normal 11 4 2 2 9" xfId="8707" xr:uid="{78E3F09D-DB4C-43F6-9642-A06D880DDB9F}"/>
    <cellStyle name="Normal 11 4 2 2 9 2" xfId="8708" xr:uid="{83DCBCAE-7ABA-4A5D-809E-FD860F4A9074}"/>
    <cellStyle name="Normal 11 4 2 2 9 2 2" xfId="8709" xr:uid="{996BA2D5-39C7-4999-A565-D32C43F661C3}"/>
    <cellStyle name="Normal 11 4 2 2 9 2 2 2" xfId="49843" xr:uid="{BA7CAB72-30B6-488E-8419-4240AB1115DA}"/>
    <cellStyle name="Normal 11 4 2 2 9 2 2 3" xfId="36193" xr:uid="{001D2089-43D2-4292-BB35-ECFABA1DB246}"/>
    <cellStyle name="Normal 11 4 2 2 9 2 2 4" xfId="22630" xr:uid="{08969977-DC1D-41D6-9763-1210CCB94EF4}"/>
    <cellStyle name="Normal 11 4 2 2 9 2 3" xfId="49842" xr:uid="{7EFE06B7-4883-4AD5-9700-F1107212EEDF}"/>
    <cellStyle name="Normal 11 4 2 2 9 2 4" xfId="36192" xr:uid="{141568BE-BF54-4100-B639-1837158C51F7}"/>
    <cellStyle name="Normal 11 4 2 2 9 2 5" xfId="22629" xr:uid="{0867A0C8-56C3-44A8-AEEB-6D5BD55584C7}"/>
    <cellStyle name="Normal 11 4 2 2 9 3" xfId="8710" xr:uid="{651352F0-0D0F-4EB8-9C99-64FCD81277DC}"/>
    <cellStyle name="Normal 11 4 2 2 9 3 2" xfId="8711" xr:uid="{F331B6FB-9A84-4FDF-8941-8FC1C28AD377}"/>
    <cellStyle name="Normal 11 4 2 2 9 3 2 2" xfId="49845" xr:uid="{F16034F2-93B9-4E88-8F54-677BBF204565}"/>
    <cellStyle name="Normal 11 4 2 2 9 3 2 3" xfId="36195" xr:uid="{036CC9B6-54ED-44BE-90EF-A84823DAB763}"/>
    <cellStyle name="Normal 11 4 2 2 9 3 2 4" xfId="22632" xr:uid="{DC95E918-6B65-4D42-81A5-76155CDB8583}"/>
    <cellStyle name="Normal 11 4 2 2 9 3 3" xfId="49844" xr:uid="{9483586A-A2FF-4730-A6D4-C781FA8213AF}"/>
    <cellStyle name="Normal 11 4 2 2 9 3 4" xfId="36194" xr:uid="{45D237C1-9288-4063-AC1D-3ABDE1145994}"/>
    <cellStyle name="Normal 11 4 2 2 9 3 5" xfId="22631" xr:uid="{13F7FFC1-8471-4DA3-959D-3117A95E8972}"/>
    <cellStyle name="Normal 11 4 2 2 9 4" xfId="8712" xr:uid="{323DA7FF-9CBF-44D4-85A9-AF528BC6F755}"/>
    <cellStyle name="Normal 11 4 2 2 9 4 2" xfId="49846" xr:uid="{95DA061F-73EB-485D-89C1-FC0FE8297D36}"/>
    <cellStyle name="Normal 11 4 2 2 9 4 3" xfId="36196" xr:uid="{62CDF9FB-53DF-43AF-8999-399B30A0AB59}"/>
    <cellStyle name="Normal 11 4 2 2 9 4 4" xfId="22633" xr:uid="{81316267-A764-49EE-BEE3-D4C293DB3EB8}"/>
    <cellStyle name="Normal 11 4 2 2 9 5" xfId="49841" xr:uid="{D79A6B25-375A-4472-B6B6-2961E751E4EC}"/>
    <cellStyle name="Normal 11 4 2 2 9 6" xfId="36191" xr:uid="{6D9B0A61-3E2D-459A-861B-FE29294D9AF0}"/>
    <cellStyle name="Normal 11 4 2 2 9 7" xfId="22628" xr:uid="{4550AAC0-F96B-440B-A092-3A36ECEAD89F}"/>
    <cellStyle name="Normal 11 4 2 3" xfId="49594" xr:uid="{DDDB8FAB-CF41-4970-A364-DB9476EC5603}"/>
    <cellStyle name="Normal 11 4 2 4" xfId="35944" xr:uid="{1227D9D8-9F59-4BCC-9C62-AD1044162A9F}"/>
    <cellStyle name="Normal 11 4 2 5" xfId="22381" xr:uid="{8509D973-8D58-4AD9-A17C-7589F375D17C}"/>
    <cellStyle name="Normal 11 4 20" xfId="22345" xr:uid="{52A4F342-E72E-4CEC-939D-34E25C3BC42D}"/>
    <cellStyle name="Normal 11 4 3" xfId="8713" xr:uid="{0A5E8AC5-5A6C-4D5D-981A-CA0C70C9292C}"/>
    <cellStyle name="Normal 11 4 3 10" xfId="36197" xr:uid="{1E0393D3-6849-4210-8B6E-EA2F9C72A06C}"/>
    <cellStyle name="Normal 11 4 3 11" xfId="22634" xr:uid="{FA690425-F69E-418B-B07A-E02BF17B3678}"/>
    <cellStyle name="Normal 11 4 3 2" xfId="8714" xr:uid="{49B052CC-426A-4119-8007-136F9F43A5B7}"/>
    <cellStyle name="Normal 11 4 3 2 2" xfId="8715" xr:uid="{D4B7FBAB-D104-4C93-921D-FE988CF82604}"/>
    <cellStyle name="Normal 11 4 3 2 2 2" xfId="8716" xr:uid="{4F1A64B1-F48A-4B96-8C91-8ED101D65F69}"/>
    <cellStyle name="Normal 11 4 3 2 2 2 2" xfId="8717" xr:uid="{3286B771-682E-4052-B132-9D17A348CEAD}"/>
    <cellStyle name="Normal 11 4 3 2 2 2 2 2" xfId="49851" xr:uid="{ACD48ADF-45DA-43DC-81FC-4A1FA819A294}"/>
    <cellStyle name="Normal 11 4 3 2 2 2 2 3" xfId="36201" xr:uid="{F044767E-5333-42E1-B3CF-7C6197CBBE3B}"/>
    <cellStyle name="Normal 11 4 3 2 2 2 2 4" xfId="22638" xr:uid="{1B86A08E-4119-4D04-9E95-FE2B065F73A0}"/>
    <cellStyle name="Normal 11 4 3 2 2 2 3" xfId="49850" xr:uid="{DE7E82BA-B9BF-4765-A92C-7F8F302399D4}"/>
    <cellStyle name="Normal 11 4 3 2 2 2 4" xfId="36200" xr:uid="{87D2BA2E-D685-4CE1-8FFD-ECDC4009F7A1}"/>
    <cellStyle name="Normal 11 4 3 2 2 2 5" xfId="22637" xr:uid="{A8DC5CD6-7743-4388-A557-F41C069D2986}"/>
    <cellStyle name="Normal 11 4 3 2 2 3" xfId="8718" xr:uid="{425C0814-5CC0-41DB-AA3A-2DF999EEA1A7}"/>
    <cellStyle name="Normal 11 4 3 2 2 3 2" xfId="8719" xr:uid="{D09878B0-E23D-4482-84D2-1A54C16CCB30}"/>
    <cellStyle name="Normal 11 4 3 2 2 3 2 2" xfId="49853" xr:uid="{1EE33DED-B2EA-4C5F-950A-BE91D4CB4F4C}"/>
    <cellStyle name="Normal 11 4 3 2 2 3 2 3" xfId="36203" xr:uid="{0DD52BD3-C1C1-4224-B210-64AAE898F68B}"/>
    <cellStyle name="Normal 11 4 3 2 2 3 2 4" xfId="22640" xr:uid="{3E291B7C-EA0C-40C4-ABD1-36EE3FA71AAB}"/>
    <cellStyle name="Normal 11 4 3 2 2 3 3" xfId="49852" xr:uid="{0CA19539-B880-4FA7-A432-50C260604EA9}"/>
    <cellStyle name="Normal 11 4 3 2 2 3 4" xfId="36202" xr:uid="{EA38FACD-0633-40AB-8364-2333FEDE874D}"/>
    <cellStyle name="Normal 11 4 3 2 2 3 5" xfId="22639" xr:uid="{A485A2AB-DB67-46B8-8DA9-0034E44F9934}"/>
    <cellStyle name="Normal 11 4 3 2 2 4" xfId="8720" xr:uid="{376FF411-3D97-401C-B2CE-A764633A608F}"/>
    <cellStyle name="Normal 11 4 3 2 2 4 2" xfId="49854" xr:uid="{E67BD3EA-80CA-4B48-9B86-2163A4959C4C}"/>
    <cellStyle name="Normal 11 4 3 2 2 4 3" xfId="36204" xr:uid="{A8050E43-D909-416B-B777-96DD2AA7815A}"/>
    <cellStyle name="Normal 11 4 3 2 2 4 4" xfId="22641" xr:uid="{95B6369A-53CA-441E-AC0A-BCE3AAFBDC66}"/>
    <cellStyle name="Normal 11 4 3 2 2 5" xfId="49849" xr:uid="{C431B3EC-38B6-4E0A-BD6A-16E7182C3691}"/>
    <cellStyle name="Normal 11 4 3 2 2 6" xfId="36199" xr:uid="{5CF56FB8-F55B-4C1B-AF6F-4B37F2A8246F}"/>
    <cellStyle name="Normal 11 4 3 2 2 7" xfId="22636" xr:uid="{04DAF2E8-06DE-4A4E-9D88-2D1909F7F33F}"/>
    <cellStyle name="Normal 11 4 3 2 3" xfId="8721" xr:uid="{837A001A-AED8-485B-A8DF-6572C05BE123}"/>
    <cellStyle name="Normal 11 4 3 2 3 2" xfId="8722" xr:uid="{35C7BD99-8706-40BC-88B0-3DB6221E8861}"/>
    <cellStyle name="Normal 11 4 3 2 3 2 2" xfId="49856" xr:uid="{AE4465F0-B3B2-4F0C-B2F2-A958686E01ED}"/>
    <cellStyle name="Normal 11 4 3 2 3 2 3" xfId="36206" xr:uid="{881BD8F5-AE0A-4D80-B3AB-85B0E113DBEF}"/>
    <cellStyle name="Normal 11 4 3 2 3 2 4" xfId="22643" xr:uid="{AE6160BB-A25F-497B-9FD6-2ED437AB074C}"/>
    <cellStyle name="Normal 11 4 3 2 3 3" xfId="49855" xr:uid="{14E77CE4-F17D-461F-B43D-4AC4D8D7D358}"/>
    <cellStyle name="Normal 11 4 3 2 3 4" xfId="36205" xr:uid="{A8A90A74-0C7E-4C09-A729-0A19516C008C}"/>
    <cellStyle name="Normal 11 4 3 2 3 5" xfId="22642" xr:uid="{D8DDC0D1-A6B0-4AF5-A484-BD8F2D09B585}"/>
    <cellStyle name="Normal 11 4 3 2 4" xfId="8723" xr:uid="{12AB3B81-EF47-404F-91B4-E6153B3C2442}"/>
    <cellStyle name="Normal 11 4 3 2 4 2" xfId="8724" xr:uid="{AA5389C2-0AC7-4AD7-BF4C-70E575C199A1}"/>
    <cellStyle name="Normal 11 4 3 2 4 2 2" xfId="49858" xr:uid="{D9298A03-594F-4877-A1E7-EA95C02F4FF1}"/>
    <cellStyle name="Normal 11 4 3 2 4 2 3" xfId="36208" xr:uid="{42EDF962-44C3-414B-BC27-B90B564A51CE}"/>
    <cellStyle name="Normal 11 4 3 2 4 2 4" xfId="22645" xr:uid="{F4717547-AE04-48B3-9D0D-2071A37D7B6C}"/>
    <cellStyle name="Normal 11 4 3 2 4 3" xfId="49857" xr:uid="{A21BB25C-61C9-4E95-9F14-6EF0762E34FB}"/>
    <cellStyle name="Normal 11 4 3 2 4 4" xfId="36207" xr:uid="{51E8B2F4-083A-4653-A382-7748B9911C9F}"/>
    <cellStyle name="Normal 11 4 3 2 4 5" xfId="22644" xr:uid="{F7E5D71E-8732-41CE-9556-E2B03EC81C23}"/>
    <cellStyle name="Normal 11 4 3 2 5" xfId="8725" xr:uid="{DF75BE6E-0C15-4510-B894-E54A7AE274F5}"/>
    <cellStyle name="Normal 11 4 3 2 5 2" xfId="49859" xr:uid="{FB0166C2-CCED-40BA-82CA-49274712A31E}"/>
    <cellStyle name="Normal 11 4 3 2 5 3" xfId="36209" xr:uid="{006BB86F-DC6E-4E92-8769-149A34166A37}"/>
    <cellStyle name="Normal 11 4 3 2 5 4" xfId="22646" xr:uid="{6BC297D7-5F70-47BA-88A0-DB068EA6C70D}"/>
    <cellStyle name="Normal 11 4 3 2 6" xfId="49848" xr:uid="{F98A22DE-7F6F-4C1D-BB00-E27978BFE837}"/>
    <cellStyle name="Normal 11 4 3 2 7" xfId="36198" xr:uid="{132789C0-FAA3-4916-A499-9B5F869DCEA9}"/>
    <cellStyle name="Normal 11 4 3 2 8" xfId="22635" xr:uid="{2762940F-CE8E-458D-8E72-63FC29F3C369}"/>
    <cellStyle name="Normal 11 4 3 3" xfId="8726" xr:uid="{E4A5C7DC-3E34-4BFB-8B94-FB20823079EC}"/>
    <cellStyle name="Normal 11 4 3 3 2" xfId="8727" xr:uid="{79C937CA-A829-4650-BCA3-2C6B3711B414}"/>
    <cellStyle name="Normal 11 4 3 3 2 2" xfId="8728" xr:uid="{25073462-9A0D-44B2-929C-5516003C5EFB}"/>
    <cellStyle name="Normal 11 4 3 3 2 2 2" xfId="49862" xr:uid="{630E7F07-CE22-4F12-905D-B136DF0B1137}"/>
    <cellStyle name="Normal 11 4 3 3 2 2 3" xfId="36212" xr:uid="{1F0696C0-EA79-4581-AB27-7347156C9D7B}"/>
    <cellStyle name="Normal 11 4 3 3 2 2 4" xfId="22649" xr:uid="{C179FEF4-EF38-4622-8BB9-31C047FD9AC8}"/>
    <cellStyle name="Normal 11 4 3 3 2 3" xfId="49861" xr:uid="{BB4A6855-E1F8-4291-8208-D87AE70119AD}"/>
    <cellStyle name="Normal 11 4 3 3 2 4" xfId="36211" xr:uid="{F87E37FE-D130-43CC-8007-955128D99046}"/>
    <cellStyle name="Normal 11 4 3 3 2 5" xfId="22648" xr:uid="{B1542EE8-0C7D-4DB7-983F-D03508BFF6E3}"/>
    <cellStyle name="Normal 11 4 3 3 3" xfId="8729" xr:uid="{DC5A95B8-CFCD-4715-8466-79558FD4A33F}"/>
    <cellStyle name="Normal 11 4 3 3 3 2" xfId="8730" xr:uid="{47647E12-E657-4ADA-8623-BD6D666A38D7}"/>
    <cellStyle name="Normal 11 4 3 3 3 2 2" xfId="49864" xr:uid="{FE094AB9-EE1F-4730-B32B-2E28FE7D4480}"/>
    <cellStyle name="Normal 11 4 3 3 3 2 3" xfId="36214" xr:uid="{0143FA59-3031-4912-BEE3-E193A6D68D17}"/>
    <cellStyle name="Normal 11 4 3 3 3 2 4" xfId="22651" xr:uid="{B3F41E7E-DD92-46C0-9C8A-5041AEE14EC9}"/>
    <cellStyle name="Normal 11 4 3 3 3 3" xfId="49863" xr:uid="{C3D195A1-432D-487D-AB2D-6760F993661B}"/>
    <cellStyle name="Normal 11 4 3 3 3 4" xfId="36213" xr:uid="{AAF26B64-1275-4EF5-A4D5-AFA95676FE7F}"/>
    <cellStyle name="Normal 11 4 3 3 3 5" xfId="22650" xr:uid="{DE578672-CBE8-4BC0-BED3-C57B213A133F}"/>
    <cellStyle name="Normal 11 4 3 3 4" xfId="8731" xr:uid="{F57D39D5-C1ED-4067-8DC1-786940D66FBB}"/>
    <cellStyle name="Normal 11 4 3 3 4 2" xfId="49865" xr:uid="{FA2E2720-9D01-412E-9923-C589D213CB91}"/>
    <cellStyle name="Normal 11 4 3 3 4 3" xfId="36215" xr:uid="{6E94E346-1993-4F06-A6CE-522CAAC73DE9}"/>
    <cellStyle name="Normal 11 4 3 3 4 4" xfId="22652" xr:uid="{1FAC4637-5CB8-4D08-8F90-1A9EA1E28182}"/>
    <cellStyle name="Normal 11 4 3 3 5" xfId="49860" xr:uid="{E16320D8-AEE3-44F2-9AC3-127301172585}"/>
    <cellStyle name="Normal 11 4 3 3 6" xfId="36210" xr:uid="{85346F2A-0B36-4D93-A47F-AADA9FD055F2}"/>
    <cellStyle name="Normal 11 4 3 3 7" xfId="22647" xr:uid="{3C3A15EE-0023-4568-913B-8E4821FCA0C0}"/>
    <cellStyle name="Normal 11 4 3 4" xfId="8732" xr:uid="{A5BACE3B-6DB8-41CD-81E1-96190AC22014}"/>
    <cellStyle name="Normal 11 4 3 4 2" xfId="8733" xr:uid="{4ABEC4CA-040A-450D-BE64-9A162914D9A6}"/>
    <cellStyle name="Normal 11 4 3 4 2 2" xfId="8734" xr:uid="{39DF035A-85DA-49D2-9835-7834E68B9852}"/>
    <cellStyle name="Normal 11 4 3 4 2 2 2" xfId="49868" xr:uid="{BDA9666D-54AC-4060-858C-0322EE3E68AA}"/>
    <cellStyle name="Normal 11 4 3 4 2 2 3" xfId="36218" xr:uid="{B5841E7E-C616-4F88-B82B-AC4717DD5EE4}"/>
    <cellStyle name="Normal 11 4 3 4 2 2 4" xfId="22655" xr:uid="{928694B7-376F-4AA8-89FE-80597273A08A}"/>
    <cellStyle name="Normal 11 4 3 4 2 3" xfId="49867" xr:uid="{18D3EAB2-3020-4740-B2B5-934166A55DB5}"/>
    <cellStyle name="Normal 11 4 3 4 2 4" xfId="36217" xr:uid="{A1F5ACEB-114A-496D-8641-0CF64D9DD78A}"/>
    <cellStyle name="Normal 11 4 3 4 2 5" xfId="22654" xr:uid="{6E328948-7C1E-4E89-AFA6-42E9F5489DE5}"/>
    <cellStyle name="Normal 11 4 3 4 3" xfId="8735" xr:uid="{38B90BD1-57AE-466C-BE77-74F3CABF29F8}"/>
    <cellStyle name="Normal 11 4 3 4 3 2" xfId="8736" xr:uid="{B944B80A-6B8C-44A6-9DEC-B4269A37CD10}"/>
    <cellStyle name="Normal 11 4 3 4 3 2 2" xfId="49870" xr:uid="{571DB473-774A-49C0-A6C6-BE1BD13482EF}"/>
    <cellStyle name="Normal 11 4 3 4 3 2 3" xfId="36220" xr:uid="{8A75A12A-61BC-4632-91AC-264F8F41319F}"/>
    <cellStyle name="Normal 11 4 3 4 3 2 4" xfId="22657" xr:uid="{CA96AF4D-7ED3-4671-A023-A7F795C32EB6}"/>
    <cellStyle name="Normal 11 4 3 4 3 3" xfId="49869" xr:uid="{6FC8DBBB-5FBA-4B81-9EA1-807744C5AB54}"/>
    <cellStyle name="Normal 11 4 3 4 3 4" xfId="36219" xr:uid="{0D58C419-A3FA-41D3-BEC4-775D1C46A7FD}"/>
    <cellStyle name="Normal 11 4 3 4 3 5" xfId="22656" xr:uid="{DB87E9DC-759E-4B66-AABD-3543D02307E3}"/>
    <cellStyle name="Normal 11 4 3 4 4" xfId="8737" xr:uid="{2CBA3DA8-3B75-43F7-8EB4-1B9F98448D99}"/>
    <cellStyle name="Normal 11 4 3 4 4 2" xfId="49871" xr:uid="{15870E98-82BC-4277-8DFF-D67B868639A5}"/>
    <cellStyle name="Normal 11 4 3 4 4 3" xfId="36221" xr:uid="{58972ECF-3A19-4071-BE2A-372D1C99A97A}"/>
    <cellStyle name="Normal 11 4 3 4 4 4" xfId="22658" xr:uid="{B40FC4D0-1B5D-410E-8E77-F1D45E44C1CC}"/>
    <cellStyle name="Normal 11 4 3 4 5" xfId="49866" xr:uid="{BF86B458-733D-45BB-BEBB-3913A8361E4C}"/>
    <cellStyle name="Normal 11 4 3 4 6" xfId="36216" xr:uid="{D3AA12FB-5DF7-42AA-B1D1-77323DD4EEE9}"/>
    <cellStyle name="Normal 11 4 3 4 7" xfId="22653" xr:uid="{F4D324EB-0955-4370-AFF2-FD7015AD4B9A}"/>
    <cellStyle name="Normal 11 4 3 5" xfId="8738" xr:uid="{6CF74AFB-B351-40DB-A455-D1FF8330BB38}"/>
    <cellStyle name="Normal 11 4 3 5 2" xfId="8739" xr:uid="{D64108FC-9D58-485B-B018-9DD54CD02E37}"/>
    <cellStyle name="Normal 11 4 3 5 2 2" xfId="8740" xr:uid="{722BC2DE-4B42-4571-BE0E-6EA2468F45DE}"/>
    <cellStyle name="Normal 11 4 3 5 2 2 2" xfId="49874" xr:uid="{18F4B469-854B-49B2-95DD-95B508CC0659}"/>
    <cellStyle name="Normal 11 4 3 5 2 2 3" xfId="36224" xr:uid="{9BD65AA3-A6E7-428F-BF5A-3A58E3C508A7}"/>
    <cellStyle name="Normal 11 4 3 5 2 2 4" xfId="22661" xr:uid="{AAB29100-406D-49DD-BC84-AD47319A8E3E}"/>
    <cellStyle name="Normal 11 4 3 5 2 3" xfId="49873" xr:uid="{D4A59331-00E4-4AE5-AC3D-0689F7A3A7DA}"/>
    <cellStyle name="Normal 11 4 3 5 2 4" xfId="36223" xr:uid="{70A78D8A-F4EA-48AF-A5DC-B9372622F982}"/>
    <cellStyle name="Normal 11 4 3 5 2 5" xfId="22660" xr:uid="{71416230-6AFE-44C7-BAC0-CBCB9E4506F0}"/>
    <cellStyle name="Normal 11 4 3 5 3" xfId="8741" xr:uid="{DCFA306C-D51C-4EF9-A1EF-BC609C023213}"/>
    <cellStyle name="Normal 11 4 3 5 3 2" xfId="8742" xr:uid="{DBF03FC0-31F5-4B22-BC00-96C50D987D05}"/>
    <cellStyle name="Normal 11 4 3 5 3 2 2" xfId="49876" xr:uid="{63868F24-C5CC-41A6-A4A2-39F9916AF07C}"/>
    <cellStyle name="Normal 11 4 3 5 3 2 3" xfId="36226" xr:uid="{7FB747CB-746B-453D-A62F-D241104F053C}"/>
    <cellStyle name="Normal 11 4 3 5 3 2 4" xfId="22663" xr:uid="{2E5E67EC-F6AB-4876-9C4C-ECB5E9102CAD}"/>
    <cellStyle name="Normal 11 4 3 5 3 3" xfId="49875" xr:uid="{31B7AC29-5A2C-4C6E-8241-86E351955D4C}"/>
    <cellStyle name="Normal 11 4 3 5 3 4" xfId="36225" xr:uid="{15879A1E-8EBC-4963-AC67-F5AAF8C8D2B5}"/>
    <cellStyle name="Normal 11 4 3 5 3 5" xfId="22662" xr:uid="{FD6A7F0D-79ED-4872-8802-2DC700F6C31E}"/>
    <cellStyle name="Normal 11 4 3 5 4" xfId="8743" xr:uid="{928B3A65-BAA2-48F4-8918-B1FC4835D979}"/>
    <cellStyle name="Normal 11 4 3 5 4 2" xfId="49877" xr:uid="{0B363E2C-F81D-40EE-BF3C-77AE49F4EAFC}"/>
    <cellStyle name="Normal 11 4 3 5 4 3" xfId="36227" xr:uid="{A6D7CC40-FD6A-4D57-92A8-662767283F68}"/>
    <cellStyle name="Normal 11 4 3 5 4 4" xfId="22664" xr:uid="{07F5B56C-C9AF-41D8-87AA-8F5CF13CBFC5}"/>
    <cellStyle name="Normal 11 4 3 5 5" xfId="49872" xr:uid="{E98BCF2B-F654-4BFB-8DC4-AA320F1C1637}"/>
    <cellStyle name="Normal 11 4 3 5 6" xfId="36222" xr:uid="{FB6F506F-A2F9-4189-9BE5-8B5C829219F4}"/>
    <cellStyle name="Normal 11 4 3 5 7" xfId="22659" xr:uid="{AAFE2E96-1BA5-4D61-B182-893A8847A488}"/>
    <cellStyle name="Normal 11 4 3 6" xfId="8744" xr:uid="{6E2E538E-148A-41FC-8047-039CFA9DA45A}"/>
    <cellStyle name="Normal 11 4 3 6 2" xfId="8745" xr:uid="{39577071-C249-4544-868D-7D64D1618688}"/>
    <cellStyle name="Normal 11 4 3 6 2 2" xfId="49879" xr:uid="{B0B5891B-1C24-4DBE-B52F-FDE378E83A7D}"/>
    <cellStyle name="Normal 11 4 3 6 2 3" xfId="36229" xr:uid="{05FDDC8B-D1D5-4A28-98FF-B72F9FF54E8B}"/>
    <cellStyle name="Normal 11 4 3 6 2 4" xfId="22666" xr:uid="{55B8CDD9-430C-41CB-B5DC-425865DE1DE2}"/>
    <cellStyle name="Normal 11 4 3 6 3" xfId="49878" xr:uid="{50A4094B-ABC9-431C-B03F-E642B732A16D}"/>
    <cellStyle name="Normal 11 4 3 6 4" xfId="36228" xr:uid="{C3B4043C-2F15-4394-8CC7-302D7769A664}"/>
    <cellStyle name="Normal 11 4 3 6 5" xfId="22665" xr:uid="{A4307C15-5549-4FD6-A0FE-E10691F11F3A}"/>
    <cellStyle name="Normal 11 4 3 7" xfId="8746" xr:uid="{13D965A6-DBFF-4DBC-9959-0E350D3FF4D0}"/>
    <cellStyle name="Normal 11 4 3 7 2" xfId="8747" xr:uid="{74965318-31C4-4209-B362-4A795758DB01}"/>
    <cellStyle name="Normal 11 4 3 7 2 2" xfId="49881" xr:uid="{83C0D7F2-C031-4BA7-802C-9C13D26FFC7F}"/>
    <cellStyle name="Normal 11 4 3 7 2 3" xfId="36231" xr:uid="{A6980A4B-CBC1-427B-9B4A-EEAFA404F8DE}"/>
    <cellStyle name="Normal 11 4 3 7 2 4" xfId="22668" xr:uid="{218D3D4C-4590-451C-8968-6297EABF2A04}"/>
    <cellStyle name="Normal 11 4 3 7 3" xfId="49880" xr:uid="{CE4D5BD1-B8A9-44D9-BFE7-0D3D01722158}"/>
    <cellStyle name="Normal 11 4 3 7 4" xfId="36230" xr:uid="{3A3A16E3-5807-4F2D-B792-3BCFE5FEE344}"/>
    <cellStyle name="Normal 11 4 3 7 5" xfId="22667" xr:uid="{D6D7F61E-B0BC-4653-A8A0-03BC6B64C662}"/>
    <cellStyle name="Normal 11 4 3 8" xfId="8748" xr:uid="{81CBDD13-E683-4818-9A08-17E5CC556887}"/>
    <cellStyle name="Normal 11 4 3 8 2" xfId="49882" xr:uid="{9B7D47F2-F0C0-4903-BF4E-67CB27C227F0}"/>
    <cellStyle name="Normal 11 4 3 8 3" xfId="36232" xr:uid="{2F3D71FD-522B-483A-95BA-EA7A7BE697F2}"/>
    <cellStyle name="Normal 11 4 3 8 4" xfId="22669" xr:uid="{6A8F51D6-8373-4BD5-88D0-DB4B49C137E1}"/>
    <cellStyle name="Normal 11 4 3 9" xfId="49847" xr:uid="{9C1EF629-6C1C-4471-8AF7-DB1C8E6581A3}"/>
    <cellStyle name="Normal 11 4 4" xfId="8749" xr:uid="{AF35515C-08DE-4376-9974-F95DFCF28BC5}"/>
    <cellStyle name="Normal 11 4 4 10" xfId="36233" xr:uid="{86CC8FA0-5132-4D8C-A166-FA9A3069E2A7}"/>
    <cellStyle name="Normal 11 4 4 11" xfId="22670" xr:uid="{87B2BC1A-0EFE-4BD4-ACAE-C55552F19670}"/>
    <cellStyle name="Normal 11 4 4 2" xfId="8750" xr:uid="{6F04812A-C345-4967-9AF2-FB1381B9925D}"/>
    <cellStyle name="Normal 11 4 4 2 2" xfId="8751" xr:uid="{3A04065D-3B56-4539-82A5-B0045ECA9799}"/>
    <cellStyle name="Normal 11 4 4 2 2 2" xfId="8752" xr:uid="{348725BD-811E-49F4-9F9C-374DCE095659}"/>
    <cellStyle name="Normal 11 4 4 2 2 2 2" xfId="8753" xr:uid="{4B3BD14E-C0BB-4B1A-A396-9FAF6B26EC10}"/>
    <cellStyle name="Normal 11 4 4 2 2 2 2 2" xfId="49887" xr:uid="{DE57B86D-28BD-4726-B68C-91F6D7DBB91A}"/>
    <cellStyle name="Normal 11 4 4 2 2 2 2 3" xfId="36237" xr:uid="{733C93EC-4EA7-45EF-BA22-5BD347226B19}"/>
    <cellStyle name="Normal 11 4 4 2 2 2 2 4" xfId="22674" xr:uid="{00304DEF-B42C-4AA6-87EA-1DE1FD2E9CFE}"/>
    <cellStyle name="Normal 11 4 4 2 2 2 3" xfId="49886" xr:uid="{99B995F4-CD63-4783-AC32-E79A77657CF0}"/>
    <cellStyle name="Normal 11 4 4 2 2 2 4" xfId="36236" xr:uid="{FA3B9C60-B085-4C55-A384-8FB339293AC0}"/>
    <cellStyle name="Normal 11 4 4 2 2 2 5" xfId="22673" xr:uid="{46BF65F1-179A-4171-BF30-84456C16A666}"/>
    <cellStyle name="Normal 11 4 4 2 2 3" xfId="8754" xr:uid="{0C6796E3-0129-4B66-8CB7-427D6C44CA1C}"/>
    <cellStyle name="Normal 11 4 4 2 2 3 2" xfId="8755" xr:uid="{5192277E-5C6D-4C9E-B4B0-398F2063611B}"/>
    <cellStyle name="Normal 11 4 4 2 2 3 2 2" xfId="49889" xr:uid="{EDB22119-FF13-4671-BAE3-80A5EBD777DC}"/>
    <cellStyle name="Normal 11 4 4 2 2 3 2 3" xfId="36239" xr:uid="{352ECD1B-786F-44F1-AA02-0E74FD08993C}"/>
    <cellStyle name="Normal 11 4 4 2 2 3 2 4" xfId="22676" xr:uid="{A33AB1DC-A569-4E4F-A99B-2FCF9A4B2BD6}"/>
    <cellStyle name="Normal 11 4 4 2 2 3 3" xfId="49888" xr:uid="{D2DB9E5B-C628-4528-B71B-891AA470418A}"/>
    <cellStyle name="Normal 11 4 4 2 2 3 4" xfId="36238" xr:uid="{87E33E3C-5C80-4E7F-920A-78211F787E7E}"/>
    <cellStyle name="Normal 11 4 4 2 2 3 5" xfId="22675" xr:uid="{E90BBD35-0B62-425A-A9AD-DFB487C682A6}"/>
    <cellStyle name="Normal 11 4 4 2 2 4" xfId="8756" xr:uid="{192CE92A-8095-4E03-8689-D7B452A49C35}"/>
    <cellStyle name="Normal 11 4 4 2 2 4 2" xfId="49890" xr:uid="{3E1DE750-3DC0-4BC7-90AD-5DAFC85B16CE}"/>
    <cellStyle name="Normal 11 4 4 2 2 4 3" xfId="36240" xr:uid="{03D78A50-5B14-4C42-92E1-76608DEC6ED2}"/>
    <cellStyle name="Normal 11 4 4 2 2 4 4" xfId="22677" xr:uid="{E3CD966D-A31A-4D0D-B2C9-5497E14AE38C}"/>
    <cellStyle name="Normal 11 4 4 2 2 5" xfId="49885" xr:uid="{6CEB5E9A-0E69-4F48-9859-A84AC8F633AE}"/>
    <cellStyle name="Normal 11 4 4 2 2 6" xfId="36235" xr:uid="{E4A6D393-D0AB-4854-8B26-EF9B3FBA77B9}"/>
    <cellStyle name="Normal 11 4 4 2 2 7" xfId="22672" xr:uid="{968DCA37-505A-412A-9F12-EEF514F78768}"/>
    <cellStyle name="Normal 11 4 4 2 3" xfId="8757" xr:uid="{6315D3E2-FEF7-4C29-80E4-A35A63A66BA6}"/>
    <cellStyle name="Normal 11 4 4 2 3 2" xfId="8758" xr:uid="{4F234F7B-9DC2-4C1B-9798-9A8284D55BE8}"/>
    <cellStyle name="Normal 11 4 4 2 3 2 2" xfId="49892" xr:uid="{F7D9961E-DD5A-414E-9B3F-C000C316E807}"/>
    <cellStyle name="Normal 11 4 4 2 3 2 3" xfId="36242" xr:uid="{436D5F8E-2AE5-42CC-A54A-CB16B4EF5429}"/>
    <cellStyle name="Normal 11 4 4 2 3 2 4" xfId="22679" xr:uid="{9EB10896-2C86-4E66-810B-51CBE2C04BE9}"/>
    <cellStyle name="Normal 11 4 4 2 3 3" xfId="49891" xr:uid="{22E44669-E823-40A3-8A03-24C7A8A25F66}"/>
    <cellStyle name="Normal 11 4 4 2 3 4" xfId="36241" xr:uid="{74BCCB9D-70DC-4972-A6D5-7974259B0A24}"/>
    <cellStyle name="Normal 11 4 4 2 3 5" xfId="22678" xr:uid="{25341792-FB0D-46E9-A9CA-10F9E8DDAB3D}"/>
    <cellStyle name="Normal 11 4 4 2 4" xfId="8759" xr:uid="{3FB83CDF-01FC-45CF-8C89-6DBFB1B377A7}"/>
    <cellStyle name="Normal 11 4 4 2 4 2" xfId="8760" xr:uid="{159104FB-9AE0-4945-A647-0AA398DAF1C8}"/>
    <cellStyle name="Normal 11 4 4 2 4 2 2" xfId="49894" xr:uid="{743E186F-E014-4BFE-A3A5-D9918A0CFAE8}"/>
    <cellStyle name="Normal 11 4 4 2 4 2 3" xfId="36244" xr:uid="{74CB2910-2468-4E3E-84EB-467D9F8A43E8}"/>
    <cellStyle name="Normal 11 4 4 2 4 2 4" xfId="22681" xr:uid="{6F113E06-CAC0-4AD0-B920-29CE6EEBBF52}"/>
    <cellStyle name="Normal 11 4 4 2 4 3" xfId="49893" xr:uid="{A368003F-2DC7-4AB2-9591-8F294A5703F7}"/>
    <cellStyle name="Normal 11 4 4 2 4 4" xfId="36243" xr:uid="{69B60EE6-5747-45CA-9305-63FD5DF9F301}"/>
    <cellStyle name="Normal 11 4 4 2 4 5" xfId="22680" xr:uid="{72758A38-EAEE-4F4B-BCB3-54C04B111A36}"/>
    <cellStyle name="Normal 11 4 4 2 5" xfId="8761" xr:uid="{9BD392D6-6A7E-4216-B846-8A0C0DCE27F1}"/>
    <cellStyle name="Normal 11 4 4 2 5 2" xfId="49895" xr:uid="{E089E986-CA46-4449-BD48-6B2BF87BC14E}"/>
    <cellStyle name="Normal 11 4 4 2 5 3" xfId="36245" xr:uid="{794954D4-5F90-4484-81D4-B49A5C68ACFA}"/>
    <cellStyle name="Normal 11 4 4 2 5 4" xfId="22682" xr:uid="{950218B4-24FD-457F-8CD4-66E4A271A5F1}"/>
    <cellStyle name="Normal 11 4 4 2 6" xfId="49884" xr:uid="{89F2805D-CFCE-4D44-89E6-6034346AF88D}"/>
    <cellStyle name="Normal 11 4 4 2 7" xfId="36234" xr:uid="{CEC0674D-9607-41D2-87FA-3C3160729E3A}"/>
    <cellStyle name="Normal 11 4 4 2 8" xfId="22671" xr:uid="{E86177DF-82F3-4C69-A743-069A05923AB2}"/>
    <cellStyle name="Normal 11 4 4 3" xfId="8762" xr:uid="{2DAC57C3-3EC8-493A-93BD-0BC40FE7C824}"/>
    <cellStyle name="Normal 11 4 4 3 2" xfId="8763" xr:uid="{5CD1C40E-24D2-4330-ADC7-D2D110EE7F03}"/>
    <cellStyle name="Normal 11 4 4 3 2 2" xfId="8764" xr:uid="{B1D7736D-75A5-4966-8E2A-EB798818CF81}"/>
    <cellStyle name="Normal 11 4 4 3 2 2 2" xfId="49898" xr:uid="{E76C2F7D-EE09-4453-A520-1DDDCB0AE1F3}"/>
    <cellStyle name="Normal 11 4 4 3 2 2 3" xfId="36248" xr:uid="{61685764-1F0D-4249-9B91-C9ABF3A29CBE}"/>
    <cellStyle name="Normal 11 4 4 3 2 2 4" xfId="22685" xr:uid="{2D9D74FB-F636-4F66-B600-AF5D345B18A0}"/>
    <cellStyle name="Normal 11 4 4 3 2 3" xfId="49897" xr:uid="{E867E405-70E3-47AD-A8A7-B5FD341E2531}"/>
    <cellStyle name="Normal 11 4 4 3 2 4" xfId="36247" xr:uid="{EF379A70-E0BE-4F35-9DC3-9DF9486C7C03}"/>
    <cellStyle name="Normal 11 4 4 3 2 5" xfId="22684" xr:uid="{6EFBBDA0-111D-4CE0-9784-56F79EC4621D}"/>
    <cellStyle name="Normal 11 4 4 3 3" xfId="8765" xr:uid="{CF2E0BD9-51E1-4E52-85CD-DD7DF2BED16B}"/>
    <cellStyle name="Normal 11 4 4 3 3 2" xfId="8766" xr:uid="{E4F53FF1-7079-48AE-981F-EEBFD8BE1FF8}"/>
    <cellStyle name="Normal 11 4 4 3 3 2 2" xfId="49900" xr:uid="{4F561527-6DA8-4E98-ACC3-87F887C4EE9A}"/>
    <cellStyle name="Normal 11 4 4 3 3 2 3" xfId="36250" xr:uid="{03D3831F-C83D-4C63-A6E1-84ACFC3B3DB7}"/>
    <cellStyle name="Normal 11 4 4 3 3 2 4" xfId="22687" xr:uid="{A1103E71-D776-4DA5-B47A-D5B605FDC4EB}"/>
    <cellStyle name="Normal 11 4 4 3 3 3" xfId="49899" xr:uid="{0334CD8D-5B1D-4E8F-B107-B18B46106C80}"/>
    <cellStyle name="Normal 11 4 4 3 3 4" xfId="36249" xr:uid="{DBA75492-568F-4585-B3AB-251B18B5F21F}"/>
    <cellStyle name="Normal 11 4 4 3 3 5" xfId="22686" xr:uid="{BE5EDB0B-AC00-43A1-8509-3EDAC75F1C36}"/>
    <cellStyle name="Normal 11 4 4 3 4" xfId="8767" xr:uid="{9C2C3D23-D1FE-4372-AE09-ECF68B567672}"/>
    <cellStyle name="Normal 11 4 4 3 4 2" xfId="49901" xr:uid="{5856F211-CB79-49FB-B2D3-D4B3F2C8B421}"/>
    <cellStyle name="Normal 11 4 4 3 4 3" xfId="36251" xr:uid="{C9DCE18B-1885-42A0-82C3-40F807E6CDAC}"/>
    <cellStyle name="Normal 11 4 4 3 4 4" xfId="22688" xr:uid="{A19D686C-0FF1-4AEC-91DE-AE7C7A0B0649}"/>
    <cellStyle name="Normal 11 4 4 3 5" xfId="49896" xr:uid="{48F90145-B667-45E9-9392-DFA730BA3B5E}"/>
    <cellStyle name="Normal 11 4 4 3 6" xfId="36246" xr:uid="{ED27D54E-B9B0-4E4E-ACC9-8BB04F8DD17A}"/>
    <cellStyle name="Normal 11 4 4 3 7" xfId="22683" xr:uid="{8B0032E8-A74E-4CEA-85BA-109BCCE547C1}"/>
    <cellStyle name="Normal 11 4 4 4" xfId="8768" xr:uid="{CC37E33E-031C-4A76-9603-3274E4131CAC}"/>
    <cellStyle name="Normal 11 4 4 4 2" xfId="8769" xr:uid="{DD49C075-675C-45CF-B09E-1DCDBDAD8A5C}"/>
    <cellStyle name="Normal 11 4 4 4 2 2" xfId="8770" xr:uid="{C7924620-EAE6-4C8F-9AF9-AE948E31A20D}"/>
    <cellStyle name="Normal 11 4 4 4 2 2 2" xfId="49904" xr:uid="{EDAE9C01-989B-4216-8877-A3BCE5EB3045}"/>
    <cellStyle name="Normal 11 4 4 4 2 2 3" xfId="36254" xr:uid="{EF84ECA2-C8B2-41B0-90C1-AB3906DC9E32}"/>
    <cellStyle name="Normal 11 4 4 4 2 2 4" xfId="22691" xr:uid="{C36D70B7-E7A4-4798-A071-105C5BF2406C}"/>
    <cellStyle name="Normal 11 4 4 4 2 3" xfId="49903" xr:uid="{EB88D143-84C8-4555-B07D-A111EB98146A}"/>
    <cellStyle name="Normal 11 4 4 4 2 4" xfId="36253" xr:uid="{BEDF80D8-30C7-4DE7-B376-D5F09872EBA8}"/>
    <cellStyle name="Normal 11 4 4 4 2 5" xfId="22690" xr:uid="{24F57AA2-9286-4E79-9D8D-F06764A3042B}"/>
    <cellStyle name="Normal 11 4 4 4 3" xfId="8771" xr:uid="{B6C04A0B-DBC1-4161-9445-6E9FA512369F}"/>
    <cellStyle name="Normal 11 4 4 4 3 2" xfId="8772" xr:uid="{2E69A8C4-AB9D-4442-8AE4-5535D0B9ADB3}"/>
    <cellStyle name="Normal 11 4 4 4 3 2 2" xfId="49906" xr:uid="{3DADDB45-05F8-4399-9EDA-266955BEA69E}"/>
    <cellStyle name="Normal 11 4 4 4 3 2 3" xfId="36256" xr:uid="{BFEC9DCF-ED47-415A-A80E-DB0A18342981}"/>
    <cellStyle name="Normal 11 4 4 4 3 2 4" xfId="22693" xr:uid="{CF8E0925-7F9C-47BE-AA38-14AC0CEC4FB5}"/>
    <cellStyle name="Normal 11 4 4 4 3 3" xfId="49905" xr:uid="{68A2AFC8-CA76-475C-ABEB-BF1CC9EAF925}"/>
    <cellStyle name="Normal 11 4 4 4 3 4" xfId="36255" xr:uid="{5E69ED68-5DDE-4C37-974C-BDBCC85F5975}"/>
    <cellStyle name="Normal 11 4 4 4 3 5" xfId="22692" xr:uid="{4C355EE6-EC3B-470A-8B1D-0F0D14DA7ABC}"/>
    <cellStyle name="Normal 11 4 4 4 4" xfId="8773" xr:uid="{7EE5A8E0-8D8F-451A-961D-495CBBEC0DF6}"/>
    <cellStyle name="Normal 11 4 4 4 4 2" xfId="49907" xr:uid="{01FEB58B-3271-4DD5-9A60-949A05C036A3}"/>
    <cellStyle name="Normal 11 4 4 4 4 3" xfId="36257" xr:uid="{4ECD06AF-297B-416D-8937-8EE7CCE0D0A2}"/>
    <cellStyle name="Normal 11 4 4 4 4 4" xfId="22694" xr:uid="{FCBF4BAC-7D94-460E-B399-510E7590E36E}"/>
    <cellStyle name="Normal 11 4 4 4 5" xfId="49902" xr:uid="{34026D96-B5B4-48FE-A108-906CBAD242DD}"/>
    <cellStyle name="Normal 11 4 4 4 6" xfId="36252" xr:uid="{4ECA3F13-507A-4D08-A60B-911ED84BABED}"/>
    <cellStyle name="Normal 11 4 4 4 7" xfId="22689" xr:uid="{574E419F-37BA-42BC-90DD-884F087E7B1D}"/>
    <cellStyle name="Normal 11 4 4 5" xfId="8774" xr:uid="{B1592FA9-600F-4F67-8F50-30BC3A24882D}"/>
    <cellStyle name="Normal 11 4 4 5 2" xfId="8775" xr:uid="{BF751D26-1743-432E-A1C1-394F2817AA1D}"/>
    <cellStyle name="Normal 11 4 4 5 2 2" xfId="8776" xr:uid="{89E436CE-309C-4E53-8A73-8CE4592C758E}"/>
    <cellStyle name="Normal 11 4 4 5 2 2 2" xfId="49910" xr:uid="{37BCE20F-EA9C-4796-8B35-8A7766DF315A}"/>
    <cellStyle name="Normal 11 4 4 5 2 2 3" xfId="36260" xr:uid="{4E674F91-C93C-4F4F-8368-E84B9792DE61}"/>
    <cellStyle name="Normal 11 4 4 5 2 2 4" xfId="22697" xr:uid="{033EF348-2FFB-407E-9F77-B8FACADF7821}"/>
    <cellStyle name="Normal 11 4 4 5 2 3" xfId="49909" xr:uid="{801F2854-D20A-4D28-8EA2-6C633FF91376}"/>
    <cellStyle name="Normal 11 4 4 5 2 4" xfId="36259" xr:uid="{081FA234-0764-4673-9F0E-25BD13AE2417}"/>
    <cellStyle name="Normal 11 4 4 5 2 5" xfId="22696" xr:uid="{079E60C2-8732-4423-B6DE-45110359C92B}"/>
    <cellStyle name="Normal 11 4 4 5 3" xfId="8777" xr:uid="{6DE0455E-33E5-4B16-B172-4774ACB1692E}"/>
    <cellStyle name="Normal 11 4 4 5 3 2" xfId="8778" xr:uid="{3A74FF9F-4313-4835-98BA-4855DE3E7529}"/>
    <cellStyle name="Normal 11 4 4 5 3 2 2" xfId="49912" xr:uid="{284B3B59-F7F3-4955-8F10-1531A43F6044}"/>
    <cellStyle name="Normal 11 4 4 5 3 2 3" xfId="36262" xr:uid="{E570E10F-C7FD-4665-94D3-DD7A9FBC8773}"/>
    <cellStyle name="Normal 11 4 4 5 3 2 4" xfId="22699" xr:uid="{D8126469-B19B-43B9-95FD-3B412EBCD2BA}"/>
    <cellStyle name="Normal 11 4 4 5 3 3" xfId="49911" xr:uid="{2FBF7671-1220-4A0F-89AA-F1A1169173E2}"/>
    <cellStyle name="Normal 11 4 4 5 3 4" xfId="36261" xr:uid="{017C5981-A64C-4A43-8BBB-F763BA2723C3}"/>
    <cellStyle name="Normal 11 4 4 5 3 5" xfId="22698" xr:uid="{FCDD740C-C7CD-4E99-93F9-01F14D756773}"/>
    <cellStyle name="Normal 11 4 4 5 4" xfId="8779" xr:uid="{569F962A-D1BD-4270-82A7-39B15CB409B3}"/>
    <cellStyle name="Normal 11 4 4 5 4 2" xfId="49913" xr:uid="{B7F4BBC8-E5D6-45FE-B676-F771C1EDED68}"/>
    <cellStyle name="Normal 11 4 4 5 4 3" xfId="36263" xr:uid="{9D068B6F-D03A-40E0-859D-69415736CCB7}"/>
    <cellStyle name="Normal 11 4 4 5 4 4" xfId="22700" xr:uid="{85C6834C-D721-4F56-97B9-41EB0AA2C4E3}"/>
    <cellStyle name="Normal 11 4 4 5 5" xfId="49908" xr:uid="{29327044-9274-42A5-A22D-35CD8F3EEA6D}"/>
    <cellStyle name="Normal 11 4 4 5 6" xfId="36258" xr:uid="{E9BB5B79-23A2-4E31-BE10-54A899587922}"/>
    <cellStyle name="Normal 11 4 4 5 7" xfId="22695" xr:uid="{5FBCDB08-F72C-42A0-A4F0-F950A7D063B5}"/>
    <cellStyle name="Normal 11 4 4 6" xfId="8780" xr:uid="{67E16805-6684-4C22-A07F-9E26B4321945}"/>
    <cellStyle name="Normal 11 4 4 6 2" xfId="8781" xr:uid="{B523C7C3-9F4F-4A62-B9C2-4FE7192CC624}"/>
    <cellStyle name="Normal 11 4 4 6 2 2" xfId="49915" xr:uid="{2BA4F0A9-9FBC-4952-A2AC-1296C0F0A057}"/>
    <cellStyle name="Normal 11 4 4 6 2 3" xfId="36265" xr:uid="{687DE9FF-17A2-4ABE-B8A4-DB3E8DE00E26}"/>
    <cellStyle name="Normal 11 4 4 6 2 4" xfId="22702" xr:uid="{D2B82340-00E6-4B86-9769-00499783A9E6}"/>
    <cellStyle name="Normal 11 4 4 6 3" xfId="49914" xr:uid="{066A901B-2472-48EB-B38A-127B1CD40E2E}"/>
    <cellStyle name="Normal 11 4 4 6 4" xfId="36264" xr:uid="{F9EBBE54-98F6-445B-9496-7A4CEF5EFB21}"/>
    <cellStyle name="Normal 11 4 4 6 5" xfId="22701" xr:uid="{AFEC5794-7A00-4B0C-B11E-354567E84769}"/>
    <cellStyle name="Normal 11 4 4 7" xfId="8782" xr:uid="{9C594679-D7DE-46E0-A19A-51378E3E23E4}"/>
    <cellStyle name="Normal 11 4 4 7 2" xfId="8783" xr:uid="{A3AF800D-7B44-42ED-95E1-999EB3DECD0F}"/>
    <cellStyle name="Normal 11 4 4 7 2 2" xfId="49917" xr:uid="{3493BCEC-16D0-4FAF-9D23-07EE3CD3D527}"/>
    <cellStyle name="Normal 11 4 4 7 2 3" xfId="36267" xr:uid="{706A9EA8-C050-4EAC-81C4-9F84072C286F}"/>
    <cellStyle name="Normal 11 4 4 7 2 4" xfId="22704" xr:uid="{87010639-6478-4D6C-82D0-F22EDA69F6E0}"/>
    <cellStyle name="Normal 11 4 4 7 3" xfId="49916" xr:uid="{143DC7A7-5590-4FAE-837D-360904C7228D}"/>
    <cellStyle name="Normal 11 4 4 7 4" xfId="36266" xr:uid="{52759418-4BE8-4032-AED6-80B6D3B38944}"/>
    <cellStyle name="Normal 11 4 4 7 5" xfId="22703" xr:uid="{32C1FF49-A415-4F2E-8E94-B6505B338091}"/>
    <cellStyle name="Normal 11 4 4 8" xfId="8784" xr:uid="{07915003-E6D9-4061-8B07-A1927DC001ED}"/>
    <cellStyle name="Normal 11 4 4 8 2" xfId="49918" xr:uid="{DA4A5F45-1F91-4033-A2ED-3D742533F6B5}"/>
    <cellStyle name="Normal 11 4 4 8 3" xfId="36268" xr:uid="{6DC4E670-908C-4651-9C8E-7947BF5E9758}"/>
    <cellStyle name="Normal 11 4 4 8 4" xfId="22705" xr:uid="{0FA440DB-15E8-47A6-81B4-398B4DCDF04F}"/>
    <cellStyle name="Normal 11 4 4 9" xfId="49883" xr:uid="{A6E8707F-F196-4F73-82E0-EFCA10AA435A}"/>
    <cellStyle name="Normal 11 4 5" xfId="8785" xr:uid="{95A23EAF-FA43-47E3-B465-CD4987967054}"/>
    <cellStyle name="Normal 11 4 5 10" xfId="36269" xr:uid="{B7E4C54D-37FC-47A8-81D0-76137F3F7D38}"/>
    <cellStyle name="Normal 11 4 5 11" xfId="22706" xr:uid="{4A3E057E-F635-43DE-97F3-517C92BAD187}"/>
    <cellStyle name="Normal 11 4 5 2" xfId="8786" xr:uid="{B05D54F1-9E9D-4445-9AA1-A619DA623722}"/>
    <cellStyle name="Normal 11 4 5 2 2" xfId="8787" xr:uid="{45E725C4-0884-47DE-8442-227C2EC5A205}"/>
    <cellStyle name="Normal 11 4 5 2 2 2" xfId="8788" xr:uid="{E365CCD6-C1F2-43BE-8EF3-1C0929F428F4}"/>
    <cellStyle name="Normal 11 4 5 2 2 2 2" xfId="8789" xr:uid="{D657667F-7D89-4BF0-BAF8-5B7C3988CBDE}"/>
    <cellStyle name="Normal 11 4 5 2 2 2 2 2" xfId="49923" xr:uid="{7B920989-F15E-495C-90B9-74A795229295}"/>
    <cellStyle name="Normal 11 4 5 2 2 2 2 3" xfId="36273" xr:uid="{6199C1FD-F7DA-42A1-BFB1-6CC95C89B815}"/>
    <cellStyle name="Normal 11 4 5 2 2 2 2 4" xfId="22710" xr:uid="{C6596422-ABCB-4C0F-AD43-83A3AA8AD366}"/>
    <cellStyle name="Normal 11 4 5 2 2 2 3" xfId="49922" xr:uid="{F0DAB9C7-2165-4D3C-B2B3-F5CC5FB05520}"/>
    <cellStyle name="Normal 11 4 5 2 2 2 4" xfId="36272" xr:uid="{E81B07EB-0059-4C08-90E0-B8462BA64569}"/>
    <cellStyle name="Normal 11 4 5 2 2 2 5" xfId="22709" xr:uid="{0CE332FB-8C33-44BD-B7C9-FBB99A3093C0}"/>
    <cellStyle name="Normal 11 4 5 2 2 3" xfId="8790" xr:uid="{AED33901-2B9F-479B-BCCE-2CAB107B2698}"/>
    <cellStyle name="Normal 11 4 5 2 2 3 2" xfId="8791" xr:uid="{3C293589-0430-4A5A-8EC2-A605F5B5F0ED}"/>
    <cellStyle name="Normal 11 4 5 2 2 3 2 2" xfId="49925" xr:uid="{C726BBE8-DCA1-4E02-B109-96DE49FF8DB6}"/>
    <cellStyle name="Normal 11 4 5 2 2 3 2 3" xfId="36275" xr:uid="{E25DE7F3-E8F7-42C9-B777-BB3421B7FE9C}"/>
    <cellStyle name="Normal 11 4 5 2 2 3 2 4" xfId="22712" xr:uid="{288CE63B-7001-457C-8372-CA9D0B44223C}"/>
    <cellStyle name="Normal 11 4 5 2 2 3 3" xfId="49924" xr:uid="{59019D0E-9E4E-4945-80D5-46C1B13B390E}"/>
    <cellStyle name="Normal 11 4 5 2 2 3 4" xfId="36274" xr:uid="{3EEC1BAB-F957-486F-97C7-86851EFAC2E3}"/>
    <cellStyle name="Normal 11 4 5 2 2 3 5" xfId="22711" xr:uid="{36461D96-486B-43A8-934D-E1D5AFBF9D1C}"/>
    <cellStyle name="Normal 11 4 5 2 2 4" xfId="8792" xr:uid="{5E03457A-BA99-41AD-B060-311A584ACE6E}"/>
    <cellStyle name="Normal 11 4 5 2 2 4 2" xfId="49926" xr:uid="{91D747C3-A3B4-48B7-976B-DDC4BE99921C}"/>
    <cellStyle name="Normal 11 4 5 2 2 4 3" xfId="36276" xr:uid="{79463E08-63DE-4885-826B-64E86FCD979B}"/>
    <cellStyle name="Normal 11 4 5 2 2 4 4" xfId="22713" xr:uid="{C151B83E-D0FC-4721-9ABC-68059D7E7B76}"/>
    <cellStyle name="Normal 11 4 5 2 2 5" xfId="49921" xr:uid="{E6A6876E-5E83-4A1A-892C-3DC2BDCB53BC}"/>
    <cellStyle name="Normal 11 4 5 2 2 6" xfId="36271" xr:uid="{3ED783A6-635A-4EA2-AC7A-D997B2CD0D47}"/>
    <cellStyle name="Normal 11 4 5 2 2 7" xfId="22708" xr:uid="{FF2DD79D-CF2C-4E81-A771-B5D94994CBBB}"/>
    <cellStyle name="Normal 11 4 5 2 3" xfId="8793" xr:uid="{15EABBA7-9657-41A4-A6A4-4E456B57D4F6}"/>
    <cellStyle name="Normal 11 4 5 2 3 2" xfId="8794" xr:uid="{D5BB3DBE-88C4-42A2-81D6-15E5B5F8AD6D}"/>
    <cellStyle name="Normal 11 4 5 2 3 2 2" xfId="49928" xr:uid="{24B81F34-226E-4147-9A74-B9A1CF75F322}"/>
    <cellStyle name="Normal 11 4 5 2 3 2 3" xfId="36278" xr:uid="{B4525545-4467-4193-82D8-AE857AB7A9A6}"/>
    <cellStyle name="Normal 11 4 5 2 3 2 4" xfId="22715" xr:uid="{578255CC-0773-4227-A8C4-6264E8629424}"/>
    <cellStyle name="Normal 11 4 5 2 3 3" xfId="49927" xr:uid="{0DB01978-2DCB-4913-9380-76C3DB926D95}"/>
    <cellStyle name="Normal 11 4 5 2 3 4" xfId="36277" xr:uid="{BCCB7C5D-7F19-4C4F-AC9C-A8538489DACA}"/>
    <cellStyle name="Normal 11 4 5 2 3 5" xfId="22714" xr:uid="{9F230061-CAA0-44E4-93F3-8A93F04BABC9}"/>
    <cellStyle name="Normal 11 4 5 2 4" xfId="8795" xr:uid="{2D4FA24C-2A69-418F-AD11-EC266656143E}"/>
    <cellStyle name="Normal 11 4 5 2 4 2" xfId="8796" xr:uid="{8A0A0142-B666-45CA-98C1-3DD492F165D3}"/>
    <cellStyle name="Normal 11 4 5 2 4 2 2" xfId="49930" xr:uid="{CF6E29E3-7CE3-473F-A324-CA5A68269ADE}"/>
    <cellStyle name="Normal 11 4 5 2 4 2 3" xfId="36280" xr:uid="{7E797A35-A79E-41DA-98D1-AD7E3D06A1C7}"/>
    <cellStyle name="Normal 11 4 5 2 4 2 4" xfId="22717" xr:uid="{F6AE9487-6162-430D-8E39-E55CAFC7264F}"/>
    <cellStyle name="Normal 11 4 5 2 4 3" xfId="49929" xr:uid="{62598EAF-3F8B-4A18-8BC6-DB91D18AA654}"/>
    <cellStyle name="Normal 11 4 5 2 4 4" xfId="36279" xr:uid="{F31864F5-72E6-49DE-81BF-8B1755E0416D}"/>
    <cellStyle name="Normal 11 4 5 2 4 5" xfId="22716" xr:uid="{79E71C54-A3A8-4837-B40F-EABE0F943F90}"/>
    <cellStyle name="Normal 11 4 5 2 5" xfId="8797" xr:uid="{5144E5E4-468E-423A-80C6-4A11A3BCDAC9}"/>
    <cellStyle name="Normal 11 4 5 2 5 2" xfId="49931" xr:uid="{3CF5D117-362F-421F-B627-D0FF778DA635}"/>
    <cellStyle name="Normal 11 4 5 2 5 3" xfId="36281" xr:uid="{5BC44AE6-1CE4-4E34-8992-10FEEC84C9E7}"/>
    <cellStyle name="Normal 11 4 5 2 5 4" xfId="22718" xr:uid="{E5A5ADFB-8468-44C5-8400-7C5F15D427D3}"/>
    <cellStyle name="Normal 11 4 5 2 6" xfId="49920" xr:uid="{ED9DFCCF-1432-4F6B-959D-C791C9E9DA08}"/>
    <cellStyle name="Normal 11 4 5 2 7" xfId="36270" xr:uid="{9B173BA9-55A9-4688-810B-98E677D2BF70}"/>
    <cellStyle name="Normal 11 4 5 2 8" xfId="22707" xr:uid="{163802DE-81C7-4EA5-AFBF-603E6E59EF46}"/>
    <cellStyle name="Normal 11 4 5 3" xfId="8798" xr:uid="{4834F75D-1780-4916-BF2D-FFBDE1767189}"/>
    <cellStyle name="Normal 11 4 5 3 2" xfId="8799" xr:uid="{A1D608F5-7C65-4802-9D07-5C99F1916B61}"/>
    <cellStyle name="Normal 11 4 5 3 2 2" xfId="8800" xr:uid="{96CF230B-2643-417B-9973-C1639D23E884}"/>
    <cellStyle name="Normal 11 4 5 3 2 2 2" xfId="49934" xr:uid="{F1407A99-7EF4-448C-8082-2D7CFA9573FB}"/>
    <cellStyle name="Normal 11 4 5 3 2 2 3" xfId="36284" xr:uid="{5EFFD9E6-BC8E-46FC-98A6-68E117207825}"/>
    <cellStyle name="Normal 11 4 5 3 2 2 4" xfId="22721" xr:uid="{26FCA4FC-D8BE-4DAB-B34C-E644FB4D9ED0}"/>
    <cellStyle name="Normal 11 4 5 3 2 3" xfId="49933" xr:uid="{B9AFBB37-D4D0-4E92-9CD1-E3FA74B730C4}"/>
    <cellStyle name="Normal 11 4 5 3 2 4" xfId="36283" xr:uid="{025572C0-AFE3-426D-958B-8F6269C6C676}"/>
    <cellStyle name="Normal 11 4 5 3 2 5" xfId="22720" xr:uid="{193A292B-A696-40BB-8294-99C2E473EB2F}"/>
    <cellStyle name="Normal 11 4 5 3 3" xfId="8801" xr:uid="{B4D602F9-0966-43C5-946B-D1C60F7D93D3}"/>
    <cellStyle name="Normal 11 4 5 3 3 2" xfId="8802" xr:uid="{60A55D96-497A-42B9-9E9F-FF1A3CEF1BF6}"/>
    <cellStyle name="Normal 11 4 5 3 3 2 2" xfId="49936" xr:uid="{7582FDC8-D871-4302-8427-6BFECC89F4A4}"/>
    <cellStyle name="Normal 11 4 5 3 3 2 3" xfId="36286" xr:uid="{FECCB98D-53C1-451D-AD4A-9D74B0EC897C}"/>
    <cellStyle name="Normal 11 4 5 3 3 2 4" xfId="22723" xr:uid="{6F54B879-1F49-488A-91EE-1B9344E7BEC3}"/>
    <cellStyle name="Normal 11 4 5 3 3 3" xfId="49935" xr:uid="{9BE45D47-0C1B-4F14-920B-F4A098076271}"/>
    <cellStyle name="Normal 11 4 5 3 3 4" xfId="36285" xr:uid="{BB7BE20D-9C39-4807-9C76-0D363B0D8684}"/>
    <cellStyle name="Normal 11 4 5 3 3 5" xfId="22722" xr:uid="{819511A7-6698-4314-A803-33A2E0247A7B}"/>
    <cellStyle name="Normal 11 4 5 3 4" xfId="8803" xr:uid="{24114C1D-C13E-48DA-B683-523139C27C8D}"/>
    <cellStyle name="Normal 11 4 5 3 4 2" xfId="49937" xr:uid="{784CE067-AC12-45DA-82B7-ADDC1D9EEBA0}"/>
    <cellStyle name="Normal 11 4 5 3 4 3" xfId="36287" xr:uid="{43EA7952-0740-4CEE-8A38-B0BA9312F6B9}"/>
    <cellStyle name="Normal 11 4 5 3 4 4" xfId="22724" xr:uid="{4F2AE1B9-8DA4-4F05-8F72-90A51EEF3E70}"/>
    <cellStyle name="Normal 11 4 5 3 5" xfId="49932" xr:uid="{685BC1AF-BB38-4465-9B83-8827AD7A7E15}"/>
    <cellStyle name="Normal 11 4 5 3 6" xfId="36282" xr:uid="{1E7E6D8D-7DF6-4A5D-A7C1-A72B3EAA851C}"/>
    <cellStyle name="Normal 11 4 5 3 7" xfId="22719" xr:uid="{18252517-85FB-43D6-A78F-620EBB0C8C40}"/>
    <cellStyle name="Normal 11 4 5 4" xfId="8804" xr:uid="{F30D33D6-FD8D-4AAC-84D0-ABCCF6823B9E}"/>
    <cellStyle name="Normal 11 4 5 4 2" xfId="8805" xr:uid="{49FB26CA-FE64-4819-B32A-DBB1551D519C}"/>
    <cellStyle name="Normal 11 4 5 4 2 2" xfId="8806" xr:uid="{E0C9B292-12EF-4EE7-B8F6-9F844B8A1C0F}"/>
    <cellStyle name="Normal 11 4 5 4 2 2 2" xfId="49940" xr:uid="{C66A1A6A-9314-40FF-B53A-F9A929C4E161}"/>
    <cellStyle name="Normal 11 4 5 4 2 2 3" xfId="36290" xr:uid="{D5E84542-3050-4F0E-AAF1-0BCC456AC186}"/>
    <cellStyle name="Normal 11 4 5 4 2 2 4" xfId="22727" xr:uid="{64634F77-E77C-41ED-AA5C-8B76F437CDEA}"/>
    <cellStyle name="Normal 11 4 5 4 2 3" xfId="49939" xr:uid="{28E75436-738D-40A4-85A2-42EE030ADA27}"/>
    <cellStyle name="Normal 11 4 5 4 2 4" xfId="36289" xr:uid="{15939C2B-3286-4646-822C-DEA713C83A76}"/>
    <cellStyle name="Normal 11 4 5 4 2 5" xfId="22726" xr:uid="{38D4D9D3-AB00-4243-960E-1FE5755F7B9C}"/>
    <cellStyle name="Normal 11 4 5 4 3" xfId="8807" xr:uid="{F955C21D-AB3D-492B-9E16-1035148270E0}"/>
    <cellStyle name="Normal 11 4 5 4 3 2" xfId="8808" xr:uid="{BD78682C-9334-49C3-9001-7778D446D2D6}"/>
    <cellStyle name="Normal 11 4 5 4 3 2 2" xfId="49942" xr:uid="{FCF3FB7A-BBB4-4B76-B95A-E7B1590D6327}"/>
    <cellStyle name="Normal 11 4 5 4 3 2 3" xfId="36292" xr:uid="{491783F9-8C8D-45BF-9851-F07BC4847D83}"/>
    <cellStyle name="Normal 11 4 5 4 3 2 4" xfId="22729" xr:uid="{358296BD-E03D-4062-A7F2-8459324500F1}"/>
    <cellStyle name="Normal 11 4 5 4 3 3" xfId="49941" xr:uid="{6AF42797-C7A6-4580-B364-604BF5B89C53}"/>
    <cellStyle name="Normal 11 4 5 4 3 4" xfId="36291" xr:uid="{3319217F-76A8-41B5-A2B1-49D030C74EDF}"/>
    <cellStyle name="Normal 11 4 5 4 3 5" xfId="22728" xr:uid="{1C93AD5E-96B8-49FB-A675-8C7E5CB1322F}"/>
    <cellStyle name="Normal 11 4 5 4 4" xfId="8809" xr:uid="{7CA57216-72BE-40A2-9672-3C745DA52C83}"/>
    <cellStyle name="Normal 11 4 5 4 4 2" xfId="49943" xr:uid="{EFD829F2-4009-400E-A775-1C7386228A6E}"/>
    <cellStyle name="Normal 11 4 5 4 4 3" xfId="36293" xr:uid="{B6039DD1-BEBF-411A-96F0-006378798510}"/>
    <cellStyle name="Normal 11 4 5 4 4 4" xfId="22730" xr:uid="{14DD9450-74F1-4F67-B992-ACCD98F2C834}"/>
    <cellStyle name="Normal 11 4 5 4 5" xfId="49938" xr:uid="{53214ADF-A288-4AEE-98E2-0ED0C2BCFB53}"/>
    <cellStyle name="Normal 11 4 5 4 6" xfId="36288" xr:uid="{0D5BD081-3559-47B3-8026-3296CCFC63A4}"/>
    <cellStyle name="Normal 11 4 5 4 7" xfId="22725" xr:uid="{6C2DC7C2-D58F-4A89-BC91-051BC81A1F3E}"/>
    <cellStyle name="Normal 11 4 5 5" xfId="8810" xr:uid="{5CBE6FDA-F0B2-40CA-84BE-C6EC838C9AFE}"/>
    <cellStyle name="Normal 11 4 5 5 2" xfId="8811" xr:uid="{84A83F26-9ED7-4D8C-8C8F-054D31B40264}"/>
    <cellStyle name="Normal 11 4 5 5 2 2" xfId="8812" xr:uid="{1F82A9EE-9B01-4FDB-8D9E-3489A1D8E2A9}"/>
    <cellStyle name="Normal 11 4 5 5 2 2 2" xfId="49946" xr:uid="{F764C60B-A425-4B37-AD69-5A3B14D2F85A}"/>
    <cellStyle name="Normal 11 4 5 5 2 2 3" xfId="36296" xr:uid="{0DEC95E3-EBCD-42FD-97DA-716146E5F693}"/>
    <cellStyle name="Normal 11 4 5 5 2 2 4" xfId="22733" xr:uid="{7DA19229-7A74-4235-A32F-AA542B518911}"/>
    <cellStyle name="Normal 11 4 5 5 2 3" xfId="49945" xr:uid="{2A9B3702-F2BD-4820-9B01-DB6AECD653BD}"/>
    <cellStyle name="Normal 11 4 5 5 2 4" xfId="36295" xr:uid="{7E157021-F8A0-4252-85E9-DA93E9B17202}"/>
    <cellStyle name="Normal 11 4 5 5 2 5" xfId="22732" xr:uid="{A7B8526C-66FB-4E6C-ABA4-E1B45ECF2C5C}"/>
    <cellStyle name="Normal 11 4 5 5 3" xfId="8813" xr:uid="{62F1F3AE-9400-4F71-A8A8-4CC87CD55BCE}"/>
    <cellStyle name="Normal 11 4 5 5 3 2" xfId="8814" xr:uid="{4A4A2018-B7BF-4888-86F8-24801C8080DD}"/>
    <cellStyle name="Normal 11 4 5 5 3 2 2" xfId="49948" xr:uid="{90BCCCBA-DCEA-44C5-83EF-4197645965B7}"/>
    <cellStyle name="Normal 11 4 5 5 3 2 3" xfId="36298" xr:uid="{01D1AE3D-1A1C-47A3-BE7D-79C80717B521}"/>
    <cellStyle name="Normal 11 4 5 5 3 2 4" xfId="22735" xr:uid="{9F091F32-ECEB-4D04-B6BF-DB160F349279}"/>
    <cellStyle name="Normal 11 4 5 5 3 3" xfId="49947" xr:uid="{2C096C7D-B284-4EFE-81EF-75133803E977}"/>
    <cellStyle name="Normal 11 4 5 5 3 4" xfId="36297" xr:uid="{EA6D98AE-2CD7-4B81-B36A-DAE292B56A8C}"/>
    <cellStyle name="Normal 11 4 5 5 3 5" xfId="22734" xr:uid="{500B8C6E-F3DE-4D22-806B-D71BE202953E}"/>
    <cellStyle name="Normal 11 4 5 5 4" xfId="8815" xr:uid="{21D9C626-B210-4600-B92C-B0C61ECDEF08}"/>
    <cellStyle name="Normal 11 4 5 5 4 2" xfId="49949" xr:uid="{A8406819-2695-4CF1-A624-52AC590007A7}"/>
    <cellStyle name="Normal 11 4 5 5 4 3" xfId="36299" xr:uid="{387B7350-E449-4F77-A796-9D862A70A227}"/>
    <cellStyle name="Normal 11 4 5 5 4 4" xfId="22736" xr:uid="{C78BAB77-1DC7-4FB3-886B-0DE9BC95E2FC}"/>
    <cellStyle name="Normal 11 4 5 5 5" xfId="49944" xr:uid="{D9B0B368-C449-4688-BB4E-6D82F421B349}"/>
    <cellStyle name="Normal 11 4 5 5 6" xfId="36294" xr:uid="{6221B543-C0F1-448A-8ED0-6A60A98638D9}"/>
    <cellStyle name="Normal 11 4 5 5 7" xfId="22731" xr:uid="{10F222BE-49B8-4FA3-8724-A494DE9C04F8}"/>
    <cellStyle name="Normal 11 4 5 6" xfId="8816" xr:uid="{FAF906CF-6F3D-42F6-BECF-D4C73E309577}"/>
    <cellStyle name="Normal 11 4 5 6 2" xfId="8817" xr:uid="{8170EEBD-552B-41B3-BC69-374DD0ADB18B}"/>
    <cellStyle name="Normal 11 4 5 6 2 2" xfId="49951" xr:uid="{32A816FE-1B74-4523-BE44-4D128E31E5B9}"/>
    <cellStyle name="Normal 11 4 5 6 2 3" xfId="36301" xr:uid="{ED009113-5040-4F85-AB04-9DAC8ED91C4A}"/>
    <cellStyle name="Normal 11 4 5 6 2 4" xfId="22738" xr:uid="{ADD4AF94-36CC-44BF-8D8D-F2D60A8B29A4}"/>
    <cellStyle name="Normal 11 4 5 6 3" xfId="49950" xr:uid="{96E90D6F-1812-4A88-9A9C-FEBB32C8CA62}"/>
    <cellStyle name="Normal 11 4 5 6 4" xfId="36300" xr:uid="{7FA80A3C-42E0-44A1-BBB8-019D219C6DB4}"/>
    <cellStyle name="Normal 11 4 5 6 5" xfId="22737" xr:uid="{0FD44906-6731-4976-8159-21927A5ECA42}"/>
    <cellStyle name="Normal 11 4 5 7" xfId="8818" xr:uid="{C0FD51B9-5670-4796-ACAB-D630A3561CA0}"/>
    <cellStyle name="Normal 11 4 5 7 2" xfId="8819" xr:uid="{015374FF-4476-4F9C-911F-60634C5230CF}"/>
    <cellStyle name="Normal 11 4 5 7 2 2" xfId="49953" xr:uid="{2E0A9E55-E622-40C5-A718-DDA654072334}"/>
    <cellStyle name="Normal 11 4 5 7 2 3" xfId="36303" xr:uid="{18B4BE79-C075-4ACE-A838-8503D96EE237}"/>
    <cellStyle name="Normal 11 4 5 7 2 4" xfId="22740" xr:uid="{0EB4910E-A551-4449-B452-F8C74E7002CE}"/>
    <cellStyle name="Normal 11 4 5 7 3" xfId="49952" xr:uid="{30A986E2-BD5F-4FFF-BCEA-CD1405E2B877}"/>
    <cellStyle name="Normal 11 4 5 7 4" xfId="36302" xr:uid="{E31BEB70-A35E-480C-BF78-0888C2ABA0BC}"/>
    <cellStyle name="Normal 11 4 5 7 5" xfId="22739" xr:uid="{009299DE-68E9-48A6-9F0F-74D6BB681A9D}"/>
    <cellStyle name="Normal 11 4 5 8" xfId="8820" xr:uid="{E33D04A1-4F96-44C2-A32A-F5EAA40BAD9E}"/>
    <cellStyle name="Normal 11 4 5 8 2" xfId="49954" xr:uid="{FA5E3F20-5BE5-4D8A-826F-632862B8650B}"/>
    <cellStyle name="Normal 11 4 5 8 3" xfId="36304" xr:uid="{1255C730-6334-43D3-8AE0-18C0928D6857}"/>
    <cellStyle name="Normal 11 4 5 8 4" xfId="22741" xr:uid="{734509CA-2D03-4CD9-96D0-F5A8A3A3A222}"/>
    <cellStyle name="Normal 11 4 5 9" xfId="49919" xr:uid="{8B9FA50B-21C3-4930-9962-C0E777606E64}"/>
    <cellStyle name="Normal 11 4 6" xfId="8821" xr:uid="{26477F9E-0165-4544-BCA8-8BD981488FB1}"/>
    <cellStyle name="Normal 11 4 6 10" xfId="36305" xr:uid="{6D15DECE-F955-480B-AA7E-C6505BAD2F33}"/>
    <cellStyle name="Normal 11 4 6 11" xfId="22742" xr:uid="{31E69893-2516-4545-8887-575AAFDC3C9D}"/>
    <cellStyle name="Normal 11 4 6 2" xfId="8822" xr:uid="{ABE6F054-9CB7-4C36-90F7-2FD767D07962}"/>
    <cellStyle name="Normal 11 4 6 2 2" xfId="8823" xr:uid="{C1BE17C1-23CA-4649-B806-F533A1940651}"/>
    <cellStyle name="Normal 11 4 6 2 2 2" xfId="8824" xr:uid="{BBC1F84E-4A6D-496C-967C-846CDECBA644}"/>
    <cellStyle name="Normal 11 4 6 2 2 2 2" xfId="8825" xr:uid="{480C307D-5DC9-4A7E-A069-436CC3313434}"/>
    <cellStyle name="Normal 11 4 6 2 2 2 2 2" xfId="49959" xr:uid="{891595E4-6C7A-4257-A79F-7C22268DF1E9}"/>
    <cellStyle name="Normal 11 4 6 2 2 2 2 3" xfId="36309" xr:uid="{32508E25-091A-4CBD-A78C-6DEDA221E24A}"/>
    <cellStyle name="Normal 11 4 6 2 2 2 2 4" xfId="22746" xr:uid="{444B5D02-72E3-4BD8-A77D-634D40E520FC}"/>
    <cellStyle name="Normal 11 4 6 2 2 2 3" xfId="49958" xr:uid="{CAB92827-D779-49C7-82D9-28A996C4401B}"/>
    <cellStyle name="Normal 11 4 6 2 2 2 4" xfId="36308" xr:uid="{E3581561-6273-4A84-A05E-07E293F3988E}"/>
    <cellStyle name="Normal 11 4 6 2 2 2 5" xfId="22745" xr:uid="{F3086AAD-27F9-426B-A42C-A1F68ABA4C3A}"/>
    <cellStyle name="Normal 11 4 6 2 2 3" xfId="8826" xr:uid="{92E16EEC-13B2-4D20-B47B-E46906213B27}"/>
    <cellStyle name="Normal 11 4 6 2 2 3 2" xfId="8827" xr:uid="{5D1E13B5-DCFD-4485-9F2A-FA642AE1957C}"/>
    <cellStyle name="Normal 11 4 6 2 2 3 2 2" xfId="49961" xr:uid="{86D7C391-17E8-47AF-A3C3-C483A975A005}"/>
    <cellStyle name="Normal 11 4 6 2 2 3 2 3" xfId="36311" xr:uid="{414478A4-AE10-4F5B-AD6E-D08EDA10C37E}"/>
    <cellStyle name="Normal 11 4 6 2 2 3 2 4" xfId="22748" xr:uid="{4579AB94-ACC3-4EFB-8D28-488412308CC9}"/>
    <cellStyle name="Normal 11 4 6 2 2 3 3" xfId="49960" xr:uid="{64BBD9EE-4130-4548-830C-238761F3E015}"/>
    <cellStyle name="Normal 11 4 6 2 2 3 4" xfId="36310" xr:uid="{826D34AD-B0E0-458A-9C04-301307B7E463}"/>
    <cellStyle name="Normal 11 4 6 2 2 3 5" xfId="22747" xr:uid="{88254561-01E9-4819-A70D-637EABD4EBEA}"/>
    <cellStyle name="Normal 11 4 6 2 2 4" xfId="8828" xr:uid="{BCF51671-9546-47B9-8327-8FE5E2A6DA88}"/>
    <cellStyle name="Normal 11 4 6 2 2 4 2" xfId="49962" xr:uid="{C3474978-CCF6-43D0-8BE0-240572F4E9FE}"/>
    <cellStyle name="Normal 11 4 6 2 2 4 3" xfId="36312" xr:uid="{C38DD5F0-A445-4E4D-9BA0-E45939AD4D83}"/>
    <cellStyle name="Normal 11 4 6 2 2 4 4" xfId="22749" xr:uid="{7E6D1958-F86C-4B8C-8A50-F3E68DCB7822}"/>
    <cellStyle name="Normal 11 4 6 2 2 5" xfId="49957" xr:uid="{AC6B9B3E-B79F-4414-B885-055C03B2EAD7}"/>
    <cellStyle name="Normal 11 4 6 2 2 6" xfId="36307" xr:uid="{DFAB6613-0F88-488D-99C3-FCCFB9620CFC}"/>
    <cellStyle name="Normal 11 4 6 2 2 7" xfId="22744" xr:uid="{CA393B57-5D0D-4819-B0AB-766F01D45C44}"/>
    <cellStyle name="Normal 11 4 6 2 3" xfId="8829" xr:uid="{05F89EBA-53B4-4B80-A553-0569CA99E8AE}"/>
    <cellStyle name="Normal 11 4 6 2 3 2" xfId="8830" xr:uid="{2D8A0FEB-841B-4CF3-AB6D-346F2810219C}"/>
    <cellStyle name="Normal 11 4 6 2 3 2 2" xfId="49964" xr:uid="{C511D87C-52EA-4ED8-86A2-2FAE8701022E}"/>
    <cellStyle name="Normal 11 4 6 2 3 2 3" xfId="36314" xr:uid="{FEEAF442-93F2-4377-A622-4AB2D535959E}"/>
    <cellStyle name="Normal 11 4 6 2 3 2 4" xfId="22751" xr:uid="{FDE6B180-AD31-4449-B916-67A82F38C1E2}"/>
    <cellStyle name="Normal 11 4 6 2 3 3" xfId="49963" xr:uid="{FFB7A988-EA88-4049-91FB-41FFCF289231}"/>
    <cellStyle name="Normal 11 4 6 2 3 4" xfId="36313" xr:uid="{F728D784-EFB0-4392-B913-107AA08E205E}"/>
    <cellStyle name="Normal 11 4 6 2 3 5" xfId="22750" xr:uid="{DFF09221-CB7D-4906-9DDA-804E226F64AC}"/>
    <cellStyle name="Normal 11 4 6 2 4" xfId="8831" xr:uid="{10F33C9E-BFE1-4750-8910-E904A71CFD90}"/>
    <cellStyle name="Normal 11 4 6 2 4 2" xfId="8832" xr:uid="{9DEE28C1-446C-4B02-BF0A-DA11D83FBC49}"/>
    <cellStyle name="Normal 11 4 6 2 4 2 2" xfId="49966" xr:uid="{CC5FDF99-A649-4033-A5EA-4DC8C6FF2711}"/>
    <cellStyle name="Normal 11 4 6 2 4 2 3" xfId="36316" xr:uid="{78DEE35B-A55D-4A0E-911C-419E58932B7D}"/>
    <cellStyle name="Normal 11 4 6 2 4 2 4" xfId="22753" xr:uid="{631D1065-3927-47B4-8CF7-94E6876A5ED9}"/>
    <cellStyle name="Normal 11 4 6 2 4 3" xfId="49965" xr:uid="{3C41ED95-B3EF-49EB-8FFC-5F2ED54022DF}"/>
    <cellStyle name="Normal 11 4 6 2 4 4" xfId="36315" xr:uid="{BF91B09C-5A12-4164-8841-B79A905CE3E8}"/>
    <cellStyle name="Normal 11 4 6 2 4 5" xfId="22752" xr:uid="{FEA0E689-16E4-4F2E-B205-9220BF849C14}"/>
    <cellStyle name="Normal 11 4 6 2 5" xfId="8833" xr:uid="{80E26F7E-40B7-4D1C-8CFD-630A405AD8EE}"/>
    <cellStyle name="Normal 11 4 6 2 5 2" xfId="49967" xr:uid="{68B92461-C18C-465E-95ED-C5F8FACC34BA}"/>
    <cellStyle name="Normal 11 4 6 2 5 3" xfId="36317" xr:uid="{714FE897-646E-4545-9387-F19ABB0AD526}"/>
    <cellStyle name="Normal 11 4 6 2 5 4" xfId="22754" xr:uid="{0EB4805A-BEE2-4030-9F32-B5E147DE3E05}"/>
    <cellStyle name="Normal 11 4 6 2 6" xfId="49956" xr:uid="{2228DC3B-4E36-4270-8439-DE07F118F331}"/>
    <cellStyle name="Normal 11 4 6 2 7" xfId="36306" xr:uid="{41ADE90A-2D9E-4644-BB04-63292CEF2869}"/>
    <cellStyle name="Normal 11 4 6 2 8" xfId="22743" xr:uid="{98C269BC-2BE6-4DF4-94C0-DF7CDFE1D7CB}"/>
    <cellStyle name="Normal 11 4 6 3" xfId="8834" xr:uid="{376BE534-A7DB-437A-8B0D-83822D558BA9}"/>
    <cellStyle name="Normal 11 4 6 3 2" xfId="8835" xr:uid="{8A4EC6DE-7BE9-40E9-8CB1-7EC9880BD051}"/>
    <cellStyle name="Normal 11 4 6 3 2 2" xfId="8836" xr:uid="{5266ABF3-8815-44B0-A832-2BE111B8225B}"/>
    <cellStyle name="Normal 11 4 6 3 2 2 2" xfId="49970" xr:uid="{D2AB6ACB-EFD9-43E5-AC5C-2ED1B70490CD}"/>
    <cellStyle name="Normal 11 4 6 3 2 2 3" xfId="36320" xr:uid="{D723E404-E2E8-431C-9DD7-DB494FF1F9C8}"/>
    <cellStyle name="Normal 11 4 6 3 2 2 4" xfId="22757" xr:uid="{F2F7B470-F3B1-4E3F-ADCC-3A50361DDDB8}"/>
    <cellStyle name="Normal 11 4 6 3 2 3" xfId="49969" xr:uid="{E2A89265-FA80-4EB8-AF5F-E2A78743B8D3}"/>
    <cellStyle name="Normal 11 4 6 3 2 4" xfId="36319" xr:uid="{193520F4-307B-4974-B1B8-6033B4B9CE79}"/>
    <cellStyle name="Normal 11 4 6 3 2 5" xfId="22756" xr:uid="{B7082445-7FD5-4EA8-8D52-789C0B454309}"/>
    <cellStyle name="Normal 11 4 6 3 3" xfId="8837" xr:uid="{38D7E31F-0AEF-45D6-8FB0-23A35DD9F91F}"/>
    <cellStyle name="Normal 11 4 6 3 3 2" xfId="8838" xr:uid="{8DBB4BA8-3D4F-4A1F-81DA-418A8CFA6DA9}"/>
    <cellStyle name="Normal 11 4 6 3 3 2 2" xfId="49972" xr:uid="{90D0C011-9D73-45A0-A5B3-4AB18407D468}"/>
    <cellStyle name="Normal 11 4 6 3 3 2 3" xfId="36322" xr:uid="{B6FCD0CA-7992-48F3-AFAB-37C265BF1A75}"/>
    <cellStyle name="Normal 11 4 6 3 3 2 4" xfId="22759" xr:uid="{57DE3ED1-E5BA-40D0-8534-1A6B52C98B07}"/>
    <cellStyle name="Normal 11 4 6 3 3 3" xfId="49971" xr:uid="{A5517518-0BD8-477C-9915-149F58335DCF}"/>
    <cellStyle name="Normal 11 4 6 3 3 4" xfId="36321" xr:uid="{F4B3E7E8-6B4A-4543-9BCD-35472DBD934C}"/>
    <cellStyle name="Normal 11 4 6 3 3 5" xfId="22758" xr:uid="{AD1EE29A-7D08-4B33-A8B6-6CA08623432D}"/>
    <cellStyle name="Normal 11 4 6 3 4" xfId="8839" xr:uid="{E3F7A9C1-C038-4442-943E-4F4253509CB6}"/>
    <cellStyle name="Normal 11 4 6 3 4 2" xfId="49973" xr:uid="{3D8BDCB2-89F1-4EDE-A0B8-5FC19BF18CCD}"/>
    <cellStyle name="Normal 11 4 6 3 4 3" xfId="36323" xr:uid="{2C455524-CE9C-493E-977E-49185E03D518}"/>
    <cellStyle name="Normal 11 4 6 3 4 4" xfId="22760" xr:uid="{A9F595A8-BCA8-4E42-907D-4362B6D58877}"/>
    <cellStyle name="Normal 11 4 6 3 5" xfId="49968" xr:uid="{47271B0A-3D05-418E-96DD-FB903674F30E}"/>
    <cellStyle name="Normal 11 4 6 3 6" xfId="36318" xr:uid="{DA6E407A-F144-4668-917F-2078A7FA7D5C}"/>
    <cellStyle name="Normal 11 4 6 3 7" xfId="22755" xr:uid="{191D0E50-F28F-4A7F-B4D6-773DA7E7D75A}"/>
    <cellStyle name="Normal 11 4 6 4" xfId="8840" xr:uid="{7E832524-B297-4B41-82EF-DE1159B5AD97}"/>
    <cellStyle name="Normal 11 4 6 4 2" xfId="8841" xr:uid="{2ADBF351-3047-47AD-BFFE-96F59F05B2A3}"/>
    <cellStyle name="Normal 11 4 6 4 2 2" xfId="8842" xr:uid="{F953C67E-F85D-4C87-BC9A-2A60E073B73D}"/>
    <cellStyle name="Normal 11 4 6 4 2 2 2" xfId="49976" xr:uid="{3550F188-4725-4F18-9A57-444CB12EFAD0}"/>
    <cellStyle name="Normal 11 4 6 4 2 2 3" xfId="36326" xr:uid="{56254278-6240-4DD0-86F4-918C1C68D90A}"/>
    <cellStyle name="Normal 11 4 6 4 2 2 4" xfId="22763" xr:uid="{17B28794-CE3C-44F8-B1F7-3C3182CC4A49}"/>
    <cellStyle name="Normal 11 4 6 4 2 3" xfId="49975" xr:uid="{AC999082-C2E5-42F4-ABB9-EA3E3ACB06FC}"/>
    <cellStyle name="Normal 11 4 6 4 2 4" xfId="36325" xr:uid="{8BF531B5-C086-414D-97B1-1EDBFD1131AA}"/>
    <cellStyle name="Normal 11 4 6 4 2 5" xfId="22762" xr:uid="{57D1F5BD-13E5-46AA-901E-3FBAF7314F92}"/>
    <cellStyle name="Normal 11 4 6 4 3" xfId="8843" xr:uid="{B400A1B4-5815-4091-9D6D-CB746B544F1B}"/>
    <cellStyle name="Normal 11 4 6 4 3 2" xfId="8844" xr:uid="{9B5446F8-4FD8-4413-AE33-8F09F7E11A4E}"/>
    <cellStyle name="Normal 11 4 6 4 3 2 2" xfId="49978" xr:uid="{3339853D-0BED-45C9-B74E-626293EF031D}"/>
    <cellStyle name="Normal 11 4 6 4 3 2 3" xfId="36328" xr:uid="{AC8C9A6F-FA71-4E7A-9744-EAA2696B4027}"/>
    <cellStyle name="Normal 11 4 6 4 3 2 4" xfId="22765" xr:uid="{97570501-A045-4C10-8755-901F9B8A3ED3}"/>
    <cellStyle name="Normal 11 4 6 4 3 3" xfId="49977" xr:uid="{CC416CF9-3B27-4987-B072-55680940F5D9}"/>
    <cellStyle name="Normal 11 4 6 4 3 4" xfId="36327" xr:uid="{08B7EF92-A312-419F-B042-D69DF4F942B9}"/>
    <cellStyle name="Normal 11 4 6 4 3 5" xfId="22764" xr:uid="{AB85B060-7401-43D7-B788-27ADC37ECBEF}"/>
    <cellStyle name="Normal 11 4 6 4 4" xfId="8845" xr:uid="{7D14C0B6-2BAE-4773-9B6F-3E1CD0474EBC}"/>
    <cellStyle name="Normal 11 4 6 4 4 2" xfId="49979" xr:uid="{2F3639B3-8735-4E60-9B97-43A8BCD0D9CB}"/>
    <cellStyle name="Normal 11 4 6 4 4 3" xfId="36329" xr:uid="{DAAFC120-E7DB-45D7-91B5-47ED2A518DEC}"/>
    <cellStyle name="Normal 11 4 6 4 4 4" xfId="22766" xr:uid="{C4DDA4B9-B34A-471C-BD7C-516A60044179}"/>
    <cellStyle name="Normal 11 4 6 4 5" xfId="49974" xr:uid="{7D9347A9-EA4F-4362-AA4F-CC7BB81BD143}"/>
    <cellStyle name="Normal 11 4 6 4 6" xfId="36324" xr:uid="{1DC3C0DC-1F09-4BB8-BD3F-38D5DEBB0714}"/>
    <cellStyle name="Normal 11 4 6 4 7" xfId="22761" xr:uid="{B898DFD2-4F74-4C60-AF6B-1AB72CCB62F8}"/>
    <cellStyle name="Normal 11 4 6 5" xfId="8846" xr:uid="{07931324-4712-4E5F-839B-7698ED5EBDBA}"/>
    <cellStyle name="Normal 11 4 6 5 2" xfId="8847" xr:uid="{05DED7C2-D7D0-48CF-9B27-8E343B6009BE}"/>
    <cellStyle name="Normal 11 4 6 5 2 2" xfId="8848" xr:uid="{DFBA1ED8-41B0-4B97-B6A9-ADC0CAAA65F5}"/>
    <cellStyle name="Normal 11 4 6 5 2 2 2" xfId="49982" xr:uid="{C7826797-E9A3-4318-AEC0-009A2FB509A2}"/>
    <cellStyle name="Normal 11 4 6 5 2 2 3" xfId="36332" xr:uid="{14E065EF-B63E-4CAE-B768-668A5FC02314}"/>
    <cellStyle name="Normal 11 4 6 5 2 2 4" xfId="22769" xr:uid="{EA8475BA-D8CA-45D1-9016-453D6202FE07}"/>
    <cellStyle name="Normal 11 4 6 5 2 3" xfId="49981" xr:uid="{BD7D3ABF-96F6-4995-9049-76D7949C4E4B}"/>
    <cellStyle name="Normal 11 4 6 5 2 4" xfId="36331" xr:uid="{F9D50974-A555-4185-A42E-77ED38DB8FEF}"/>
    <cellStyle name="Normal 11 4 6 5 2 5" xfId="22768" xr:uid="{6ADAAA2D-7C04-45AC-A751-7A007BA5D2A7}"/>
    <cellStyle name="Normal 11 4 6 5 3" xfId="8849" xr:uid="{77850443-D960-4861-AF35-DA74F769963F}"/>
    <cellStyle name="Normal 11 4 6 5 3 2" xfId="8850" xr:uid="{035E118E-5D5E-48FA-83A1-20DE3E6BC3B0}"/>
    <cellStyle name="Normal 11 4 6 5 3 2 2" xfId="49984" xr:uid="{DF4916BD-A8A5-446A-BFA0-2EF49AF09E0C}"/>
    <cellStyle name="Normal 11 4 6 5 3 2 3" xfId="36334" xr:uid="{C52EAE04-5EFC-4242-B877-F111E39FA2DF}"/>
    <cellStyle name="Normal 11 4 6 5 3 2 4" xfId="22771" xr:uid="{C2193883-8E56-4320-BFB3-0CC6B7B1EC80}"/>
    <cellStyle name="Normal 11 4 6 5 3 3" xfId="49983" xr:uid="{03D0B9E6-1566-446A-AC7C-601AB41D4716}"/>
    <cellStyle name="Normal 11 4 6 5 3 4" xfId="36333" xr:uid="{2CC445D5-622C-4B61-AA8A-EFB8E8CE7D55}"/>
    <cellStyle name="Normal 11 4 6 5 3 5" xfId="22770" xr:uid="{313C574E-E762-4CAD-AF32-89DE3E1A72E8}"/>
    <cellStyle name="Normal 11 4 6 5 4" xfId="8851" xr:uid="{D7E8E18F-D104-4EC5-807D-1689F8F194CF}"/>
    <cellStyle name="Normal 11 4 6 5 4 2" xfId="49985" xr:uid="{AB142068-5C01-4541-8890-BE65E947FB98}"/>
    <cellStyle name="Normal 11 4 6 5 4 3" xfId="36335" xr:uid="{13EA61E8-5429-4A7B-8D3E-BB265DD16BE4}"/>
    <cellStyle name="Normal 11 4 6 5 4 4" xfId="22772" xr:uid="{49406657-7B90-4DF1-BA59-69115AFCB176}"/>
    <cellStyle name="Normal 11 4 6 5 5" xfId="49980" xr:uid="{E12B6133-129F-4344-9D87-891735D3F5E1}"/>
    <cellStyle name="Normal 11 4 6 5 6" xfId="36330" xr:uid="{4B69B13D-DBAC-48C6-AC80-6D4DD79FF564}"/>
    <cellStyle name="Normal 11 4 6 5 7" xfId="22767" xr:uid="{1410B9BB-2AC4-452D-B5FB-2E75F64715D6}"/>
    <cellStyle name="Normal 11 4 6 6" xfId="8852" xr:uid="{1F4DC5C4-2717-45FA-9D70-6F34EEBEF145}"/>
    <cellStyle name="Normal 11 4 6 6 2" xfId="8853" xr:uid="{C288792F-E404-4497-9514-5262DF885CE7}"/>
    <cellStyle name="Normal 11 4 6 6 2 2" xfId="49987" xr:uid="{BE60975C-C6CE-4A6B-B3E4-D672F0003309}"/>
    <cellStyle name="Normal 11 4 6 6 2 3" xfId="36337" xr:uid="{48243ABC-0FCB-4B07-AD0B-B5F22E05089A}"/>
    <cellStyle name="Normal 11 4 6 6 2 4" xfId="22774" xr:uid="{B10C8D74-7183-4F96-825E-19059B92A4E3}"/>
    <cellStyle name="Normal 11 4 6 6 3" xfId="49986" xr:uid="{682D8E66-88C9-4158-AF26-2333434592EE}"/>
    <cellStyle name="Normal 11 4 6 6 4" xfId="36336" xr:uid="{C4F06658-32B2-4348-A9D3-461B3248FEEB}"/>
    <cellStyle name="Normal 11 4 6 6 5" xfId="22773" xr:uid="{4FC8D5BD-27DD-4B44-8ABA-9D1B3620A052}"/>
    <cellStyle name="Normal 11 4 6 7" xfId="8854" xr:uid="{A5B0C79F-90AD-4BB9-981F-08E73E9180DA}"/>
    <cellStyle name="Normal 11 4 6 7 2" xfId="8855" xr:uid="{AA64F101-1049-43CD-AF12-308568C5FB05}"/>
    <cellStyle name="Normal 11 4 6 7 2 2" xfId="49989" xr:uid="{4CC721C9-7F2A-41C1-9CB8-941728F8C97F}"/>
    <cellStyle name="Normal 11 4 6 7 2 3" xfId="36339" xr:uid="{2C72B8D2-1651-4E22-87AB-B142A5A674BD}"/>
    <cellStyle name="Normal 11 4 6 7 2 4" xfId="22776" xr:uid="{12DA0E0F-BEF6-43D3-A230-9AC48C9EB679}"/>
    <cellStyle name="Normal 11 4 6 7 3" xfId="49988" xr:uid="{C914DB3E-0375-4C1D-A08A-6F0E4E573C31}"/>
    <cellStyle name="Normal 11 4 6 7 4" xfId="36338" xr:uid="{AC73382F-D52A-4A3A-9BAC-D2FF7A32C018}"/>
    <cellStyle name="Normal 11 4 6 7 5" xfId="22775" xr:uid="{023560BB-C85E-40B5-B5B7-1A808DF0288F}"/>
    <cellStyle name="Normal 11 4 6 8" xfId="8856" xr:uid="{6760D257-4940-4587-8574-6B7D3739C254}"/>
    <cellStyle name="Normal 11 4 6 8 2" xfId="49990" xr:uid="{B38E4CAF-C4D0-450D-9C9D-17B3C26D5CE1}"/>
    <cellStyle name="Normal 11 4 6 8 3" xfId="36340" xr:uid="{65FBBB30-7547-47D1-93BC-989DB55FA315}"/>
    <cellStyle name="Normal 11 4 6 8 4" xfId="22777" xr:uid="{157F3C3A-3C43-4374-8B11-E11EC309BE84}"/>
    <cellStyle name="Normal 11 4 6 9" xfId="49955" xr:uid="{92B4F51B-E543-4C96-BC95-837BEBC7818E}"/>
    <cellStyle name="Normal 11 4 7" xfId="8857" xr:uid="{811BA4E8-E8DC-4FBE-A93D-8FDF52A3CE41}"/>
    <cellStyle name="Normal 11 4 7 10" xfId="36341" xr:uid="{22DD0D8C-5AA1-4FD6-AA62-8A9A3AF9A960}"/>
    <cellStyle name="Normal 11 4 7 11" xfId="22778" xr:uid="{2E57C604-680C-4EF0-8A8F-ED1F34A12FFC}"/>
    <cellStyle name="Normal 11 4 7 2" xfId="8858" xr:uid="{716E97FE-9505-4330-BEA7-61DB98D7B2E4}"/>
    <cellStyle name="Normal 11 4 7 2 2" xfId="8859" xr:uid="{63611255-6746-4F75-96AE-6B090F30B3AD}"/>
    <cellStyle name="Normal 11 4 7 2 2 2" xfId="8860" xr:uid="{19F58FD9-73DC-49A1-8120-4BEF315986BD}"/>
    <cellStyle name="Normal 11 4 7 2 2 2 2" xfId="8861" xr:uid="{54F97667-26E3-4BCA-94F5-3EFA2E61F448}"/>
    <cellStyle name="Normal 11 4 7 2 2 2 2 2" xfId="49995" xr:uid="{0E622627-97F9-42FA-AA3E-DA7D10EBBF0D}"/>
    <cellStyle name="Normal 11 4 7 2 2 2 2 3" xfId="36345" xr:uid="{608C0D51-71E6-4DCD-A870-F9AAE93E575E}"/>
    <cellStyle name="Normal 11 4 7 2 2 2 2 4" xfId="22782" xr:uid="{FFA429D8-ED33-4BD0-BDCD-0C7C226B9201}"/>
    <cellStyle name="Normal 11 4 7 2 2 2 3" xfId="49994" xr:uid="{7D4B3409-1C25-4FCB-A240-1FF826BF1F19}"/>
    <cellStyle name="Normal 11 4 7 2 2 2 4" xfId="36344" xr:uid="{8C137902-71D8-4CB2-A8A6-E640B8468F74}"/>
    <cellStyle name="Normal 11 4 7 2 2 2 5" xfId="22781" xr:uid="{76C827B6-A35E-42E5-9461-0CEF96BC8BA7}"/>
    <cellStyle name="Normal 11 4 7 2 2 3" xfId="8862" xr:uid="{6CF1C86B-4D04-4867-B493-F8BD054AEF8B}"/>
    <cellStyle name="Normal 11 4 7 2 2 3 2" xfId="8863" xr:uid="{297C06CA-11D7-4368-ADA5-F036D5B01EDB}"/>
    <cellStyle name="Normal 11 4 7 2 2 3 2 2" xfId="49997" xr:uid="{CE6AAB45-0A4A-40A9-80BA-ABC8E9B33972}"/>
    <cellStyle name="Normal 11 4 7 2 2 3 2 3" xfId="36347" xr:uid="{B4781F66-77B6-4CFE-B186-A8F9E32C3F6B}"/>
    <cellStyle name="Normal 11 4 7 2 2 3 2 4" xfId="22784" xr:uid="{929738F6-1C92-4B7B-832D-FF22B08CB9E3}"/>
    <cellStyle name="Normal 11 4 7 2 2 3 3" xfId="49996" xr:uid="{38FBBADB-78ED-4BEF-ADAC-B088DF94C120}"/>
    <cellStyle name="Normal 11 4 7 2 2 3 4" xfId="36346" xr:uid="{72E269EB-993B-4A68-A022-685D66E0999D}"/>
    <cellStyle name="Normal 11 4 7 2 2 3 5" xfId="22783" xr:uid="{501FE6F8-B7BA-4108-9EEE-540BB3726BCF}"/>
    <cellStyle name="Normal 11 4 7 2 2 4" xfId="8864" xr:uid="{654B8DD1-F290-49F9-B8A8-C557349AAD35}"/>
    <cellStyle name="Normal 11 4 7 2 2 4 2" xfId="49998" xr:uid="{17572F7D-D499-4C3C-B334-CE9589462643}"/>
    <cellStyle name="Normal 11 4 7 2 2 4 3" xfId="36348" xr:uid="{0E8FB596-FEAE-413E-B759-405DDB19A78E}"/>
    <cellStyle name="Normal 11 4 7 2 2 4 4" xfId="22785" xr:uid="{74D5B6BA-5C9E-45E0-AFF1-5F2DE16102B5}"/>
    <cellStyle name="Normal 11 4 7 2 2 5" xfId="49993" xr:uid="{C484A42C-3E46-4B01-8DAA-12F924FE9D63}"/>
    <cellStyle name="Normal 11 4 7 2 2 6" xfId="36343" xr:uid="{3C4D0680-FB84-4196-9E0A-AB30F9DE76F5}"/>
    <cellStyle name="Normal 11 4 7 2 2 7" xfId="22780" xr:uid="{71103BA4-1332-4DA4-B32A-2BCBCA031B09}"/>
    <cellStyle name="Normal 11 4 7 2 3" xfId="8865" xr:uid="{B49ECB41-0861-4769-A66B-FC18F06AC465}"/>
    <cellStyle name="Normal 11 4 7 2 3 2" xfId="8866" xr:uid="{8843F9DE-34DE-4265-B65A-08DAC32E0B3B}"/>
    <cellStyle name="Normal 11 4 7 2 3 2 2" xfId="50000" xr:uid="{A9032890-C099-4F47-A0E3-43518648C6F6}"/>
    <cellStyle name="Normal 11 4 7 2 3 2 3" xfId="36350" xr:uid="{64EFC91A-3910-4B92-B6EA-ADD5652BBD07}"/>
    <cellStyle name="Normal 11 4 7 2 3 2 4" xfId="22787" xr:uid="{BC430466-904D-4AF1-9BA7-1B72FD119824}"/>
    <cellStyle name="Normal 11 4 7 2 3 3" xfId="49999" xr:uid="{22253AB3-B359-4BF4-B771-A052EB87BC97}"/>
    <cellStyle name="Normal 11 4 7 2 3 4" xfId="36349" xr:uid="{A8B87E24-2A31-4369-89F9-B2248EBCC7C1}"/>
    <cellStyle name="Normal 11 4 7 2 3 5" xfId="22786" xr:uid="{69E7B8BA-0130-4B37-A7B2-F7AF094CE12D}"/>
    <cellStyle name="Normal 11 4 7 2 4" xfId="8867" xr:uid="{92543AD7-837D-4AFF-8699-E75A102F0A85}"/>
    <cellStyle name="Normal 11 4 7 2 4 2" xfId="8868" xr:uid="{FB58263C-4181-496D-8585-72E91E4A5C7D}"/>
    <cellStyle name="Normal 11 4 7 2 4 2 2" xfId="50002" xr:uid="{F5F650E3-965E-4A6D-B78A-CA7097C67005}"/>
    <cellStyle name="Normal 11 4 7 2 4 2 3" xfId="36352" xr:uid="{9E7C0918-18CA-4A0A-8D92-A41EE0DD4061}"/>
    <cellStyle name="Normal 11 4 7 2 4 2 4" xfId="22789" xr:uid="{7C18AD3D-A2AB-4964-92F2-F85FE4F40B09}"/>
    <cellStyle name="Normal 11 4 7 2 4 3" xfId="50001" xr:uid="{619EEC8F-B9DE-4864-A125-FFDC2143CF18}"/>
    <cellStyle name="Normal 11 4 7 2 4 4" xfId="36351" xr:uid="{0E281498-09F3-47AC-A980-BE9BD6C61ADA}"/>
    <cellStyle name="Normal 11 4 7 2 4 5" xfId="22788" xr:uid="{F5B116B7-C4E4-443C-A107-82FE68B9E5B5}"/>
    <cellStyle name="Normal 11 4 7 2 5" xfId="8869" xr:uid="{18ACC35E-B868-4F85-9C18-E9AAEAC5D127}"/>
    <cellStyle name="Normal 11 4 7 2 5 2" xfId="50003" xr:uid="{14FBA6A6-AFED-4C85-8BA8-CE25B798E856}"/>
    <cellStyle name="Normal 11 4 7 2 5 3" xfId="36353" xr:uid="{7E37351C-5DAA-41CF-83C1-502CA7247E94}"/>
    <cellStyle name="Normal 11 4 7 2 5 4" xfId="22790" xr:uid="{2BED43A0-EE17-4C73-8F9E-6866753B547A}"/>
    <cellStyle name="Normal 11 4 7 2 6" xfId="49992" xr:uid="{C3ACA564-3B2E-46ED-964A-2ADE2B7CD47E}"/>
    <cellStyle name="Normal 11 4 7 2 7" xfId="36342" xr:uid="{F0531147-FE7C-42D8-AED9-D793AE3D2DA5}"/>
    <cellStyle name="Normal 11 4 7 2 8" xfId="22779" xr:uid="{E970BF9A-6ECD-4AA4-B061-CD3FE6803ACC}"/>
    <cellStyle name="Normal 11 4 7 3" xfId="8870" xr:uid="{F63EC59A-5C64-4182-B2E4-2DCE64529F53}"/>
    <cellStyle name="Normal 11 4 7 3 2" xfId="8871" xr:uid="{1AB4D644-910F-42BD-9800-A33598C3EB40}"/>
    <cellStyle name="Normal 11 4 7 3 2 2" xfId="8872" xr:uid="{E118A0D5-68E7-4425-A303-2AE6818FC614}"/>
    <cellStyle name="Normal 11 4 7 3 2 2 2" xfId="50006" xr:uid="{1C67C12F-DD6E-4D16-BC9F-913632C83398}"/>
    <cellStyle name="Normal 11 4 7 3 2 2 3" xfId="36356" xr:uid="{A348C1A0-0DDD-45BB-8C21-13C5F701F0B6}"/>
    <cellStyle name="Normal 11 4 7 3 2 2 4" xfId="22793" xr:uid="{BC9F95CD-8313-4AF7-9194-D6343F4684C2}"/>
    <cellStyle name="Normal 11 4 7 3 2 3" xfId="50005" xr:uid="{8A5FA399-C3FD-4AA7-800B-379FF93B1235}"/>
    <cellStyle name="Normal 11 4 7 3 2 4" xfId="36355" xr:uid="{4574439E-6ED4-4EE8-9FBA-F5CD95801E36}"/>
    <cellStyle name="Normal 11 4 7 3 2 5" xfId="22792" xr:uid="{961DFD8C-D6B0-4455-B4BF-B2D41EBF38FC}"/>
    <cellStyle name="Normal 11 4 7 3 3" xfId="8873" xr:uid="{A8F7AB1C-AD5E-4073-9352-FBCC1A4E18EA}"/>
    <cellStyle name="Normal 11 4 7 3 3 2" xfId="8874" xr:uid="{CFACC203-6EF9-49E7-B896-F55E5E6F6ED5}"/>
    <cellStyle name="Normal 11 4 7 3 3 2 2" xfId="50008" xr:uid="{75E347A0-D021-4274-BFC9-1FFAAF4CEDC7}"/>
    <cellStyle name="Normal 11 4 7 3 3 2 3" xfId="36358" xr:uid="{10F8ACDC-6A4A-48CC-9217-165B4B79234C}"/>
    <cellStyle name="Normal 11 4 7 3 3 2 4" xfId="22795" xr:uid="{FD19D2FC-48B4-4EB6-B729-560784E6DEB5}"/>
    <cellStyle name="Normal 11 4 7 3 3 3" xfId="50007" xr:uid="{9737E6F0-C102-4E81-B4E9-00100B46A6F9}"/>
    <cellStyle name="Normal 11 4 7 3 3 4" xfId="36357" xr:uid="{DB98825E-7557-4BC3-8E52-A810524FE8D0}"/>
    <cellStyle name="Normal 11 4 7 3 3 5" xfId="22794" xr:uid="{6F33F6D1-861D-41DF-A8B3-B058446A4E8C}"/>
    <cellStyle name="Normal 11 4 7 3 4" xfId="8875" xr:uid="{CB3A536F-0815-4E47-A453-2EDE6F1EF1C4}"/>
    <cellStyle name="Normal 11 4 7 3 4 2" xfId="50009" xr:uid="{4313583E-1D34-4E52-8AB2-51D1F9DCA251}"/>
    <cellStyle name="Normal 11 4 7 3 4 3" xfId="36359" xr:uid="{A38F83F7-4537-42FA-806B-A7FD4711A431}"/>
    <cellStyle name="Normal 11 4 7 3 4 4" xfId="22796" xr:uid="{C21B60E0-FBBA-4169-9089-09B602124FE4}"/>
    <cellStyle name="Normal 11 4 7 3 5" xfId="50004" xr:uid="{419C20D7-6950-49E2-A24A-FB6528D194DA}"/>
    <cellStyle name="Normal 11 4 7 3 6" xfId="36354" xr:uid="{316ADC26-5361-4670-81A8-AE77E7623EA4}"/>
    <cellStyle name="Normal 11 4 7 3 7" xfId="22791" xr:uid="{250BC574-9872-42D3-AEDF-42E1A206164C}"/>
    <cellStyle name="Normal 11 4 7 4" xfId="8876" xr:uid="{178750A9-4FCE-4B20-8478-B972FEDCDD35}"/>
    <cellStyle name="Normal 11 4 7 4 2" xfId="8877" xr:uid="{001243EA-02BA-4332-8A8D-D069E54681BA}"/>
    <cellStyle name="Normal 11 4 7 4 2 2" xfId="8878" xr:uid="{19BC8D2B-F880-49F4-AA9E-1F7AA708A47D}"/>
    <cellStyle name="Normal 11 4 7 4 2 2 2" xfId="50012" xr:uid="{A7B539B9-0E0B-4C00-901E-37BA28AF855D}"/>
    <cellStyle name="Normal 11 4 7 4 2 2 3" xfId="36362" xr:uid="{6A52CCCB-1AAF-49CC-941D-6B7684A99882}"/>
    <cellStyle name="Normal 11 4 7 4 2 2 4" xfId="22799" xr:uid="{26B74C53-A7F8-4042-AFA8-7218526EEFC7}"/>
    <cellStyle name="Normal 11 4 7 4 2 3" xfId="50011" xr:uid="{AC85F9FB-8555-4EDF-8A90-BEF99EBB8208}"/>
    <cellStyle name="Normal 11 4 7 4 2 4" xfId="36361" xr:uid="{73C652B1-9F6D-4321-AF56-2184FEEE58BF}"/>
    <cellStyle name="Normal 11 4 7 4 2 5" xfId="22798" xr:uid="{F0890223-D83F-4032-B449-27E60A91D400}"/>
    <cellStyle name="Normal 11 4 7 4 3" xfId="8879" xr:uid="{93ECCA53-2CFE-4573-A258-8FA2FB0C3B1A}"/>
    <cellStyle name="Normal 11 4 7 4 3 2" xfId="8880" xr:uid="{B04FED29-5DA3-44D5-8605-9BEE800793F1}"/>
    <cellStyle name="Normal 11 4 7 4 3 2 2" xfId="50014" xr:uid="{91A5F930-0A60-4AE6-83FB-4359F2F049F4}"/>
    <cellStyle name="Normal 11 4 7 4 3 2 3" xfId="36364" xr:uid="{97A354E5-F3E2-4F5F-980F-7B9A50F74E9D}"/>
    <cellStyle name="Normal 11 4 7 4 3 2 4" xfId="22801" xr:uid="{22D44065-267B-483B-8F6D-B8EB9E47B9E6}"/>
    <cellStyle name="Normal 11 4 7 4 3 3" xfId="50013" xr:uid="{D847E8F7-CEDF-4B46-8FB5-8D5ABB02193A}"/>
    <cellStyle name="Normal 11 4 7 4 3 4" xfId="36363" xr:uid="{B6FA28C3-2262-4A89-A985-20CAD3B68825}"/>
    <cellStyle name="Normal 11 4 7 4 3 5" xfId="22800" xr:uid="{AEEF53A0-CF83-4966-9E2C-0FF485FC1402}"/>
    <cellStyle name="Normal 11 4 7 4 4" xfId="8881" xr:uid="{AC52CF6C-25C3-49A6-AB4A-E5DAC2D3699B}"/>
    <cellStyle name="Normal 11 4 7 4 4 2" xfId="50015" xr:uid="{17106017-1B81-467F-A5CA-D71A9B75DAFA}"/>
    <cellStyle name="Normal 11 4 7 4 4 3" xfId="36365" xr:uid="{730EFED4-9F66-4CAB-B912-93331A395217}"/>
    <cellStyle name="Normal 11 4 7 4 4 4" xfId="22802" xr:uid="{CFBDAD46-215C-49AA-B3A3-49D5507ED460}"/>
    <cellStyle name="Normal 11 4 7 4 5" xfId="50010" xr:uid="{969E51D2-7DFF-4998-9649-9EBA98CBDC09}"/>
    <cellStyle name="Normal 11 4 7 4 6" xfId="36360" xr:uid="{6D4B6647-73E2-413B-B3C4-14D12BEA64FC}"/>
    <cellStyle name="Normal 11 4 7 4 7" xfId="22797" xr:uid="{95A6F8BA-595F-487C-BA06-219C7EF086C2}"/>
    <cellStyle name="Normal 11 4 7 5" xfId="8882" xr:uid="{7742F5EC-339C-468B-B02A-7DF1CF2F4413}"/>
    <cellStyle name="Normal 11 4 7 5 2" xfId="8883" xr:uid="{6B74211B-5C00-4604-8DD3-9BC0882D2496}"/>
    <cellStyle name="Normal 11 4 7 5 2 2" xfId="8884" xr:uid="{E7C0DA84-76CF-4A56-8189-37680B5C33F7}"/>
    <cellStyle name="Normal 11 4 7 5 2 2 2" xfId="50018" xr:uid="{FAEAD5A2-5143-4B20-B11A-1B626EB48F5F}"/>
    <cellStyle name="Normal 11 4 7 5 2 2 3" xfId="36368" xr:uid="{740F81BD-39FF-47AD-A478-6389D96E9F42}"/>
    <cellStyle name="Normal 11 4 7 5 2 2 4" xfId="22805" xr:uid="{4DEE0A58-63CE-4E5E-9E21-041FD4AB8862}"/>
    <cellStyle name="Normal 11 4 7 5 2 3" xfId="50017" xr:uid="{F69E4B4E-DAEE-42BE-B818-7F1F0ECFE2FA}"/>
    <cellStyle name="Normal 11 4 7 5 2 4" xfId="36367" xr:uid="{9EFDD7EC-E90F-4707-A914-FBC9DD71D46B}"/>
    <cellStyle name="Normal 11 4 7 5 2 5" xfId="22804" xr:uid="{BD6B46FF-3F8A-44CB-86FB-0F6434761FFB}"/>
    <cellStyle name="Normal 11 4 7 5 3" xfId="8885" xr:uid="{97285E95-B2FE-4B51-AC00-D489FC1A53A4}"/>
    <cellStyle name="Normal 11 4 7 5 3 2" xfId="8886" xr:uid="{2A4403EC-8209-4BED-A4DB-7A4FA4E40DA0}"/>
    <cellStyle name="Normal 11 4 7 5 3 2 2" xfId="50020" xr:uid="{741A0542-1C61-4595-94FB-54431C06A82B}"/>
    <cellStyle name="Normal 11 4 7 5 3 2 3" xfId="36370" xr:uid="{DFE78228-F33F-4C35-B4F6-082D9CD549CE}"/>
    <cellStyle name="Normal 11 4 7 5 3 2 4" xfId="22807" xr:uid="{9578CFA3-6619-4E1A-83CD-4BDC2BEDE3CE}"/>
    <cellStyle name="Normal 11 4 7 5 3 3" xfId="50019" xr:uid="{DBE25D3A-C5EB-4EEF-9E98-719074C6CC8C}"/>
    <cellStyle name="Normal 11 4 7 5 3 4" xfId="36369" xr:uid="{535ABF78-34E2-4373-931B-DAFBCA74F0AD}"/>
    <cellStyle name="Normal 11 4 7 5 3 5" xfId="22806" xr:uid="{D53781C1-6CED-4FF4-8811-0C20E6B40AED}"/>
    <cellStyle name="Normal 11 4 7 5 4" xfId="8887" xr:uid="{819837B1-1561-45EE-9190-23AD2A258D79}"/>
    <cellStyle name="Normal 11 4 7 5 4 2" xfId="50021" xr:uid="{01BA0939-C1B0-40CD-BCC3-A7B377B768FC}"/>
    <cellStyle name="Normal 11 4 7 5 4 3" xfId="36371" xr:uid="{134AFCD0-2C17-4805-8960-3FA0DD8214C8}"/>
    <cellStyle name="Normal 11 4 7 5 4 4" xfId="22808" xr:uid="{A011E0A7-6515-408E-B286-6FE06908D438}"/>
    <cellStyle name="Normal 11 4 7 5 5" xfId="50016" xr:uid="{DB8BAD94-FE84-4B14-9DBE-9A6B6D850519}"/>
    <cellStyle name="Normal 11 4 7 5 6" xfId="36366" xr:uid="{84CB6072-E4EC-41A9-B4A2-56469815C370}"/>
    <cellStyle name="Normal 11 4 7 5 7" xfId="22803" xr:uid="{89F10A21-88A6-4023-9B75-5A8D94B7FFED}"/>
    <cellStyle name="Normal 11 4 7 6" xfId="8888" xr:uid="{C80877F9-9A69-4D0E-878C-3ABB80513BEA}"/>
    <cellStyle name="Normal 11 4 7 6 2" xfId="8889" xr:uid="{FD69BC4D-1A51-475F-8C80-B53344992864}"/>
    <cellStyle name="Normal 11 4 7 6 2 2" xfId="50023" xr:uid="{EAABC745-D062-4236-9E16-C7F17026F5E7}"/>
    <cellStyle name="Normal 11 4 7 6 2 3" xfId="36373" xr:uid="{06C54DD4-1321-4657-AFE8-34E2D06F5EFF}"/>
    <cellStyle name="Normal 11 4 7 6 2 4" xfId="22810" xr:uid="{1D47D155-2B7C-4AE8-B858-C19947C459E4}"/>
    <cellStyle name="Normal 11 4 7 6 3" xfId="50022" xr:uid="{38BC9397-17B6-4B88-A650-E2B42506A056}"/>
    <cellStyle name="Normal 11 4 7 6 4" xfId="36372" xr:uid="{0E016DCA-E5F6-4975-A3AD-0B5B54BCC65B}"/>
    <cellStyle name="Normal 11 4 7 6 5" xfId="22809" xr:uid="{D3171DCD-CA15-4C37-BAC2-0D0B78B0D879}"/>
    <cellStyle name="Normal 11 4 7 7" xfId="8890" xr:uid="{8E704A7C-5D75-4453-B56F-4CD66DD9C986}"/>
    <cellStyle name="Normal 11 4 7 7 2" xfId="8891" xr:uid="{B421C870-0008-4EE8-8E05-82BA98167421}"/>
    <cellStyle name="Normal 11 4 7 7 2 2" xfId="50025" xr:uid="{DDF5DA50-E787-4AE4-9385-31BAFBE83368}"/>
    <cellStyle name="Normal 11 4 7 7 2 3" xfId="36375" xr:uid="{E549E1F0-BEB6-46A3-96C5-C481B4C174E0}"/>
    <cellStyle name="Normal 11 4 7 7 2 4" xfId="22812" xr:uid="{5809E0C4-EB49-4502-A6EC-9122DC0E4D18}"/>
    <cellStyle name="Normal 11 4 7 7 3" xfId="50024" xr:uid="{0F2BFA3A-B775-4B5B-BA01-5E1731A3C549}"/>
    <cellStyle name="Normal 11 4 7 7 4" xfId="36374" xr:uid="{8C42CD5B-C434-4A78-AFE3-9AA482FAA835}"/>
    <cellStyle name="Normal 11 4 7 7 5" xfId="22811" xr:uid="{E0A36574-0132-4F7C-B8AC-B623ACB2BD02}"/>
    <cellStyle name="Normal 11 4 7 8" xfId="8892" xr:uid="{55421575-B892-4A10-8F3F-D7A7163C9E0F}"/>
    <cellStyle name="Normal 11 4 7 8 2" xfId="50026" xr:uid="{037AC6CF-CA59-427C-B1C5-C8C43219C0EC}"/>
    <cellStyle name="Normal 11 4 7 8 3" xfId="36376" xr:uid="{287A3075-B82F-4EB0-92E3-25B6DD32B692}"/>
    <cellStyle name="Normal 11 4 7 8 4" xfId="22813" xr:uid="{71C5B380-5066-49B4-A368-E950E89435B8}"/>
    <cellStyle name="Normal 11 4 7 9" xfId="49991" xr:uid="{5AB8A77B-07A8-402E-A937-648DEB1051B8}"/>
    <cellStyle name="Normal 11 4 8" xfId="8893" xr:uid="{2BC7560B-C3CC-428D-8014-D0900CC61E0E}"/>
    <cellStyle name="Normal 11 4 8 2" xfId="8894" xr:uid="{6DB115A4-3438-4BE6-995A-508B14C89D92}"/>
    <cellStyle name="Normal 11 4 8 2 2" xfId="8895" xr:uid="{0966AB62-3167-44F6-B158-67A1240722DD}"/>
    <cellStyle name="Normal 11 4 8 2 2 2" xfId="8896" xr:uid="{AB4ED29D-B497-4492-AE17-0DD59690F612}"/>
    <cellStyle name="Normal 11 4 8 2 2 2 2" xfId="50030" xr:uid="{DA8864E5-15DC-4882-95B3-E3CCEAE413F9}"/>
    <cellStyle name="Normal 11 4 8 2 2 2 3" xfId="36380" xr:uid="{8C4F6505-2C85-4EFB-AF08-00E102E5DA35}"/>
    <cellStyle name="Normal 11 4 8 2 2 2 4" xfId="22817" xr:uid="{CC8BEA80-42D1-4C23-92AD-8ACF18FDCAEA}"/>
    <cellStyle name="Normal 11 4 8 2 2 3" xfId="50029" xr:uid="{F4039E67-9C34-4174-B801-D8E75D0B44F5}"/>
    <cellStyle name="Normal 11 4 8 2 2 4" xfId="36379" xr:uid="{EA423E5E-1C83-44EC-8A2E-C3D2E8CC03D3}"/>
    <cellStyle name="Normal 11 4 8 2 2 5" xfId="22816" xr:uid="{AFD3FAED-4B2E-47D6-A57F-2ABC02797E7A}"/>
    <cellStyle name="Normal 11 4 8 2 3" xfId="8897" xr:uid="{86D840D0-CEEC-430D-BF18-F2C4B1D316E0}"/>
    <cellStyle name="Normal 11 4 8 2 3 2" xfId="8898" xr:uid="{E10AF414-BE30-41B7-9749-F7EA504F73DF}"/>
    <cellStyle name="Normal 11 4 8 2 3 2 2" xfId="50032" xr:uid="{C668A320-F8DF-4694-BF72-ABAA79EBEA90}"/>
    <cellStyle name="Normal 11 4 8 2 3 2 3" xfId="36382" xr:uid="{41E6B75B-54F5-406E-AA3A-E73163359D5D}"/>
    <cellStyle name="Normal 11 4 8 2 3 2 4" xfId="22819" xr:uid="{30B0D053-251C-4DB8-8B53-6AEA1F17C09D}"/>
    <cellStyle name="Normal 11 4 8 2 3 3" xfId="50031" xr:uid="{F1F899BE-8C19-4647-86DD-8E5700586B02}"/>
    <cellStyle name="Normal 11 4 8 2 3 4" xfId="36381" xr:uid="{1F6B24E3-0470-43E1-8252-B8ACF4C8BED0}"/>
    <cellStyle name="Normal 11 4 8 2 3 5" xfId="22818" xr:uid="{40C632B9-05DD-405B-BA7A-023A0E6201E5}"/>
    <cellStyle name="Normal 11 4 8 2 4" xfId="8899" xr:uid="{D3881510-242A-4BE3-BBBE-54812CF4E9E4}"/>
    <cellStyle name="Normal 11 4 8 2 4 2" xfId="50033" xr:uid="{17800E06-B245-420A-A734-9329F7DA84F0}"/>
    <cellStyle name="Normal 11 4 8 2 4 3" xfId="36383" xr:uid="{70E65423-0B15-4CA7-A934-74C45E7B8558}"/>
    <cellStyle name="Normal 11 4 8 2 4 4" xfId="22820" xr:uid="{401D0AAA-840B-4BD2-955D-9C3AD58455B3}"/>
    <cellStyle name="Normal 11 4 8 2 5" xfId="50028" xr:uid="{38562306-C171-4E9D-855F-FE69E86F138B}"/>
    <cellStyle name="Normal 11 4 8 2 6" xfId="36378" xr:uid="{12681664-5ED6-4501-9B5B-A066D21D4012}"/>
    <cellStyle name="Normal 11 4 8 2 7" xfId="22815" xr:uid="{AF3D4F8A-BC42-4C2A-AFB3-8A2054A0BFE7}"/>
    <cellStyle name="Normal 11 4 8 3" xfId="8900" xr:uid="{C34AB691-2DE0-4B16-9C09-A71E81C8DEC9}"/>
    <cellStyle name="Normal 11 4 8 3 2" xfId="8901" xr:uid="{709C0BD9-F766-437B-8A52-B85A67B91E16}"/>
    <cellStyle name="Normal 11 4 8 3 2 2" xfId="8902" xr:uid="{84821F12-ECF4-4508-ADEC-40E814C577C2}"/>
    <cellStyle name="Normal 11 4 8 3 2 2 2" xfId="50036" xr:uid="{5EDC9594-A2FB-441C-BDBE-253338CC87FF}"/>
    <cellStyle name="Normal 11 4 8 3 2 2 3" xfId="36386" xr:uid="{3B48F0CC-E515-4BA0-93ED-7FBA13D85628}"/>
    <cellStyle name="Normal 11 4 8 3 2 2 4" xfId="22823" xr:uid="{546B0263-A8DD-4E46-8781-5B90ECE7DD37}"/>
    <cellStyle name="Normal 11 4 8 3 2 3" xfId="50035" xr:uid="{01958F23-E1C2-4C98-B7EE-884D4C698A5C}"/>
    <cellStyle name="Normal 11 4 8 3 2 4" xfId="36385" xr:uid="{3B0F936F-A75E-4523-BE0E-9DDFF118761D}"/>
    <cellStyle name="Normal 11 4 8 3 2 5" xfId="22822" xr:uid="{A5FDE708-7AC2-4830-9F3C-31764F8E05CB}"/>
    <cellStyle name="Normal 11 4 8 3 3" xfId="8903" xr:uid="{20621D70-AC8C-499F-919F-7603DB7CBD75}"/>
    <cellStyle name="Normal 11 4 8 3 3 2" xfId="8904" xr:uid="{34AA3BEA-568F-485D-BC22-B2A3A616A1B7}"/>
    <cellStyle name="Normal 11 4 8 3 3 2 2" xfId="50038" xr:uid="{E70B7EBF-546F-4A72-A606-E5E4EF408230}"/>
    <cellStyle name="Normal 11 4 8 3 3 2 3" xfId="36388" xr:uid="{EDEEB9F0-369D-4699-B439-7A99066A4192}"/>
    <cellStyle name="Normal 11 4 8 3 3 2 4" xfId="22825" xr:uid="{4ABEE69A-D6B2-484B-8B15-2AACFE9A4B18}"/>
    <cellStyle name="Normal 11 4 8 3 3 3" xfId="50037" xr:uid="{773B88CE-3BE0-4F00-AD82-2978F7E3EE60}"/>
    <cellStyle name="Normal 11 4 8 3 3 4" xfId="36387" xr:uid="{136827D0-7E14-45A4-9C69-3ED844F877E6}"/>
    <cellStyle name="Normal 11 4 8 3 3 5" xfId="22824" xr:uid="{EDBF1C7B-924B-4B14-A277-EE46A59758BF}"/>
    <cellStyle name="Normal 11 4 8 3 4" xfId="8905" xr:uid="{3235B19C-5AF0-404E-8E63-3F287A12E54A}"/>
    <cellStyle name="Normal 11 4 8 3 4 2" xfId="50039" xr:uid="{5B621227-D5A7-4F53-88EE-130BE616378B}"/>
    <cellStyle name="Normal 11 4 8 3 4 3" xfId="36389" xr:uid="{22D88DA2-F244-405B-8390-4214FE7FAD2C}"/>
    <cellStyle name="Normal 11 4 8 3 4 4" xfId="22826" xr:uid="{5B6DB96E-2662-48A9-BD89-57FF8E016C68}"/>
    <cellStyle name="Normal 11 4 8 3 5" xfId="50034" xr:uid="{458742F7-AF69-455E-87D1-7D8896C9241D}"/>
    <cellStyle name="Normal 11 4 8 3 6" xfId="36384" xr:uid="{5DDD089F-48C0-4437-8A1E-716C207FD66D}"/>
    <cellStyle name="Normal 11 4 8 3 7" xfId="22821" xr:uid="{BE1DEA3A-F64B-4AB8-96EC-B6C4C95533AF}"/>
    <cellStyle name="Normal 11 4 8 4" xfId="8906" xr:uid="{430661A4-0D25-49DE-B888-DBE58320BC34}"/>
    <cellStyle name="Normal 11 4 8 4 2" xfId="8907" xr:uid="{F91F55F2-6609-4312-A64F-27F6EE94671F}"/>
    <cellStyle name="Normal 11 4 8 4 2 2" xfId="50041" xr:uid="{9BCBEF5C-4F4B-4B1E-9D34-DD84C8AA6CE3}"/>
    <cellStyle name="Normal 11 4 8 4 2 3" xfId="36391" xr:uid="{F7A0CDB1-6778-452B-8535-53D8C912F9FE}"/>
    <cellStyle name="Normal 11 4 8 4 2 4" xfId="22828" xr:uid="{51181F12-E630-466E-849A-9311DD850253}"/>
    <cellStyle name="Normal 11 4 8 4 3" xfId="50040" xr:uid="{443123E4-A9B8-4691-B632-493D35BA2428}"/>
    <cellStyle name="Normal 11 4 8 4 4" xfId="36390" xr:uid="{3E36A371-DA03-41A2-8F93-568C21CDE25E}"/>
    <cellStyle name="Normal 11 4 8 4 5" xfId="22827" xr:uid="{961D4850-148F-4278-BB63-9BCE12B3EEA0}"/>
    <cellStyle name="Normal 11 4 8 5" xfId="8908" xr:uid="{8BE09DC2-3322-4DB7-AE9B-859C0955E167}"/>
    <cellStyle name="Normal 11 4 8 5 2" xfId="8909" xr:uid="{8734F434-5920-42CB-ACEF-AAA78B466567}"/>
    <cellStyle name="Normal 11 4 8 5 2 2" xfId="50043" xr:uid="{12B797AA-36D3-49DD-8F01-CFFED9FBDD9E}"/>
    <cellStyle name="Normal 11 4 8 5 2 3" xfId="36393" xr:uid="{9C6B4D05-64FB-4722-9A6A-AD32E52B0180}"/>
    <cellStyle name="Normal 11 4 8 5 2 4" xfId="22830" xr:uid="{33180878-46E5-4A6D-B055-2ED4C7F4C6DA}"/>
    <cellStyle name="Normal 11 4 8 5 3" xfId="50042" xr:uid="{E27AEE12-C27F-4482-923D-610DC091370C}"/>
    <cellStyle name="Normal 11 4 8 5 4" xfId="36392" xr:uid="{7C6A6015-91DE-4B16-8818-A61248970097}"/>
    <cellStyle name="Normal 11 4 8 5 5" xfId="22829" xr:uid="{E3ED732D-9D30-49AD-8463-8077BE3D0E58}"/>
    <cellStyle name="Normal 11 4 8 6" xfId="8910" xr:uid="{68952A0D-B276-4A21-8531-8F6C0FB4C7EE}"/>
    <cellStyle name="Normal 11 4 8 6 2" xfId="50044" xr:uid="{B0633144-14C3-4535-8D74-830AD1C82B8F}"/>
    <cellStyle name="Normal 11 4 8 6 3" xfId="36394" xr:uid="{E0C9356A-ACCB-4064-A433-614819C3B616}"/>
    <cellStyle name="Normal 11 4 8 6 4" xfId="22831" xr:uid="{596D650E-D573-483C-B488-D437200C6EE0}"/>
    <cellStyle name="Normal 11 4 8 7" xfId="50027" xr:uid="{FDC2D739-EF2F-4417-8627-22A2E9F05899}"/>
    <cellStyle name="Normal 11 4 8 8" xfId="36377" xr:uid="{DD863FFD-E295-4808-B265-4667209B3663}"/>
    <cellStyle name="Normal 11 4 8 9" xfId="22814" xr:uid="{DB90F25C-9972-4DF2-AE2E-FD52A6C0592E}"/>
    <cellStyle name="Normal 11 4 9" xfId="8911" xr:uid="{2C9C25B2-AC05-4DCF-80A2-B2083044CC40}"/>
    <cellStyle name="Normal 11 4 9 2" xfId="8912" xr:uid="{5B64D6DB-596D-42F9-8919-DBE815A01417}"/>
    <cellStyle name="Normal 11 4 9 2 2" xfId="8913" xr:uid="{61BE1158-4245-4A59-854C-4C217A69796F}"/>
    <cellStyle name="Normal 11 4 9 2 2 2" xfId="8914" xr:uid="{CBF35251-B482-44AC-A18B-20C06BBC1423}"/>
    <cellStyle name="Normal 11 4 9 2 2 2 2" xfId="50048" xr:uid="{5B1CEB09-B876-472F-A7B3-36AAE528B3C8}"/>
    <cellStyle name="Normal 11 4 9 2 2 2 3" xfId="36398" xr:uid="{07810CB5-3714-4F74-BF07-952B6E23C17C}"/>
    <cellStyle name="Normal 11 4 9 2 2 2 4" xfId="22835" xr:uid="{55E5BB9A-B0C6-4BD8-B905-E994F9859A42}"/>
    <cellStyle name="Normal 11 4 9 2 2 3" xfId="50047" xr:uid="{4F3D3110-868A-4CF4-9B09-51CED12422D1}"/>
    <cellStyle name="Normal 11 4 9 2 2 4" xfId="36397" xr:uid="{27BB8B7D-9F62-46BD-944C-A940B6D30E26}"/>
    <cellStyle name="Normal 11 4 9 2 2 5" xfId="22834" xr:uid="{576D77C3-3C2C-4F6B-9C60-2CD5268C1AEE}"/>
    <cellStyle name="Normal 11 4 9 2 3" xfId="8915" xr:uid="{600B40E6-26E6-4DCD-9622-85C463AE50D7}"/>
    <cellStyle name="Normal 11 4 9 2 3 2" xfId="8916" xr:uid="{A14E0958-D581-4BB7-8EEF-E3BD60300863}"/>
    <cellStyle name="Normal 11 4 9 2 3 2 2" xfId="50050" xr:uid="{5FB946F4-758F-4366-96C6-7B23B959F242}"/>
    <cellStyle name="Normal 11 4 9 2 3 2 3" xfId="36400" xr:uid="{FE3C01D4-35DC-401A-B618-900956D4F345}"/>
    <cellStyle name="Normal 11 4 9 2 3 2 4" xfId="22837" xr:uid="{5E8A9CB5-F4DB-413B-B695-ED25926BBA35}"/>
    <cellStyle name="Normal 11 4 9 2 3 3" xfId="50049" xr:uid="{50C25089-3A6E-4809-963E-F7B8E5CF54EC}"/>
    <cellStyle name="Normal 11 4 9 2 3 4" xfId="36399" xr:uid="{21F8C676-3DB9-48AB-966D-EE83EB946423}"/>
    <cellStyle name="Normal 11 4 9 2 3 5" xfId="22836" xr:uid="{D8529F4F-8B2C-4C89-92FC-399A5A86E9BB}"/>
    <cellStyle name="Normal 11 4 9 2 4" xfId="8917" xr:uid="{8C588C6C-4E22-4477-855B-5C88A9EB682F}"/>
    <cellStyle name="Normal 11 4 9 2 4 2" xfId="50051" xr:uid="{58DEC6F1-DE5B-4F41-8981-55A32B6B8047}"/>
    <cellStyle name="Normal 11 4 9 2 4 3" xfId="36401" xr:uid="{A307D54D-ACBD-4D16-87CD-BD1ABC7610E0}"/>
    <cellStyle name="Normal 11 4 9 2 4 4" xfId="22838" xr:uid="{9B092AB5-3B6A-4F09-BE6F-F8EF0A45F35B}"/>
    <cellStyle name="Normal 11 4 9 2 5" xfId="50046" xr:uid="{D0575586-82A9-42FE-AEA1-89BFC9106262}"/>
    <cellStyle name="Normal 11 4 9 2 6" xfId="36396" xr:uid="{36D5174D-3C35-4629-9479-76EABA08BCC6}"/>
    <cellStyle name="Normal 11 4 9 2 7" xfId="22833" xr:uid="{23B09BD2-2F7E-45E3-B0A2-23CE33912128}"/>
    <cellStyle name="Normal 11 4 9 3" xfId="8918" xr:uid="{0FDC7BC3-4418-4DF5-8B56-579CFFB406E5}"/>
    <cellStyle name="Normal 11 4 9 3 2" xfId="8919" xr:uid="{74275651-1A30-4707-B1A2-52E0E5B2772A}"/>
    <cellStyle name="Normal 11 4 9 3 2 2" xfId="8920" xr:uid="{CA5D60EC-3CAC-46CF-8742-381FE33E2BB0}"/>
    <cellStyle name="Normal 11 4 9 3 2 2 2" xfId="50054" xr:uid="{6D1A1C9B-81AD-48E6-98F7-0C51F00D290D}"/>
    <cellStyle name="Normal 11 4 9 3 2 2 3" xfId="36404" xr:uid="{555B5B19-ADC1-4354-AA31-8AD350491213}"/>
    <cellStyle name="Normal 11 4 9 3 2 2 4" xfId="22841" xr:uid="{11512689-2F96-43E2-B8B7-78301766E2DB}"/>
    <cellStyle name="Normal 11 4 9 3 2 3" xfId="50053" xr:uid="{A4A5369C-6F7B-494D-9214-67514E68BA79}"/>
    <cellStyle name="Normal 11 4 9 3 2 4" xfId="36403" xr:uid="{06AA8995-146F-4F42-AE9A-44545D2691CC}"/>
    <cellStyle name="Normal 11 4 9 3 2 5" xfId="22840" xr:uid="{2FD10EC3-F54E-41AF-9A4B-126B9554FF6A}"/>
    <cellStyle name="Normal 11 4 9 3 3" xfId="8921" xr:uid="{6A2A641B-226C-4E78-877E-C431E03505B6}"/>
    <cellStyle name="Normal 11 4 9 3 3 2" xfId="8922" xr:uid="{2BCA562B-3F8E-4FBC-BB2B-04F2865DE3BC}"/>
    <cellStyle name="Normal 11 4 9 3 3 2 2" xfId="50056" xr:uid="{22E4E794-05C0-4B3E-8559-670413D72E17}"/>
    <cellStyle name="Normal 11 4 9 3 3 2 3" xfId="36406" xr:uid="{C8BB04A6-B9D9-44D7-B620-EB922DF1F312}"/>
    <cellStyle name="Normal 11 4 9 3 3 2 4" xfId="22843" xr:uid="{584508DA-E21A-488B-A4A1-433C0D4722EB}"/>
    <cellStyle name="Normal 11 4 9 3 3 3" xfId="50055" xr:uid="{5CEC8C1D-EC31-4C9A-A20D-48A3BAFD0880}"/>
    <cellStyle name="Normal 11 4 9 3 3 4" xfId="36405" xr:uid="{CDBC4CBC-A49C-4AA4-A3E6-B5DBC86FD62D}"/>
    <cellStyle name="Normal 11 4 9 3 3 5" xfId="22842" xr:uid="{DDFF4BBD-3669-49CA-BDF6-A7831FDE3012}"/>
    <cellStyle name="Normal 11 4 9 3 4" xfId="8923" xr:uid="{3C9F331F-8616-43E6-9C59-C196E6DC2C86}"/>
    <cellStyle name="Normal 11 4 9 3 4 2" xfId="50057" xr:uid="{50AFA417-7F15-4FF7-A30D-1EAD9F7F453A}"/>
    <cellStyle name="Normal 11 4 9 3 4 3" xfId="36407" xr:uid="{D3FBE4C3-C4E9-4844-8CB8-C5F67D59B378}"/>
    <cellStyle name="Normal 11 4 9 3 4 4" xfId="22844" xr:uid="{64165A9A-6F46-41BC-AB67-B0034752E1E4}"/>
    <cellStyle name="Normal 11 4 9 3 5" xfId="50052" xr:uid="{8439977A-A76E-4C54-AF46-BBC4D5B6A0C8}"/>
    <cellStyle name="Normal 11 4 9 3 6" xfId="36402" xr:uid="{467D2CD5-9C1C-4E69-882C-4181D1D13BA6}"/>
    <cellStyle name="Normal 11 4 9 3 7" xfId="22839" xr:uid="{C170906E-448D-4F46-8A6F-43801D795F65}"/>
    <cellStyle name="Normal 11 4 9 4" xfId="8924" xr:uid="{BDF071A8-1127-4AF0-8707-4605567A13D0}"/>
    <cellStyle name="Normal 11 4 9 4 2" xfId="8925" xr:uid="{D02BB9A1-E666-4DEA-A4B4-B0E0388582DC}"/>
    <cellStyle name="Normal 11 4 9 4 2 2" xfId="50059" xr:uid="{D126FB81-3CCE-400B-A81C-F1BBE1895E21}"/>
    <cellStyle name="Normal 11 4 9 4 2 3" xfId="36409" xr:uid="{BF1B087A-3560-403D-B43A-6BEC576A2E33}"/>
    <cellStyle name="Normal 11 4 9 4 2 4" xfId="22846" xr:uid="{3268F8B7-681D-4D1B-8492-0F02A4C476DC}"/>
    <cellStyle name="Normal 11 4 9 4 3" xfId="50058" xr:uid="{26F9C58E-CD35-4236-96A6-5595400E3814}"/>
    <cellStyle name="Normal 11 4 9 4 4" xfId="36408" xr:uid="{29487FB9-ED1F-4AD0-AB2D-A6EE9953556E}"/>
    <cellStyle name="Normal 11 4 9 4 5" xfId="22845" xr:uid="{D16C0BB6-87E0-487E-9967-3827F28BE93F}"/>
    <cellStyle name="Normal 11 4 9 5" xfId="8926" xr:uid="{2E03FF89-551A-483C-8277-788D0B3BF2BD}"/>
    <cellStyle name="Normal 11 4 9 5 2" xfId="8927" xr:uid="{A3A61ED3-8FFF-47B7-9D3C-58747297670D}"/>
    <cellStyle name="Normal 11 4 9 5 2 2" xfId="50061" xr:uid="{6500F45D-82B0-413B-952C-F4EE3BD02C5E}"/>
    <cellStyle name="Normal 11 4 9 5 2 3" xfId="36411" xr:uid="{06D93F17-4D3A-4894-8552-122161400912}"/>
    <cellStyle name="Normal 11 4 9 5 2 4" xfId="22848" xr:uid="{B30AACA6-EAA6-4128-97E1-4E3CEDE3714E}"/>
    <cellStyle name="Normal 11 4 9 5 3" xfId="50060" xr:uid="{DA5EF81B-4210-4E6A-90A8-19C6C6A628AE}"/>
    <cellStyle name="Normal 11 4 9 5 4" xfId="36410" xr:uid="{096ABADF-AA78-4F5A-8B53-982E09155A87}"/>
    <cellStyle name="Normal 11 4 9 5 5" xfId="22847" xr:uid="{F873FAF2-76F6-4CAB-B999-224B7935D341}"/>
    <cellStyle name="Normal 11 4 9 6" xfId="8928" xr:uid="{219057F9-49FC-4872-ABBC-E467D1CAD1A1}"/>
    <cellStyle name="Normal 11 4 9 6 2" xfId="50062" xr:uid="{7533E4F0-9A62-440D-ABEA-FA5C3A72CB38}"/>
    <cellStyle name="Normal 11 4 9 6 3" xfId="36412" xr:uid="{AB63D26A-46E1-4C44-8974-F0E3036E7CFA}"/>
    <cellStyle name="Normal 11 4 9 6 4" xfId="22849" xr:uid="{5E10ADCA-FEF8-458B-B309-3B9D401D6CC1}"/>
    <cellStyle name="Normal 11 4 9 7" xfId="50045" xr:uid="{DBB7EE29-6DA5-41E9-96B1-3C3C29118A04}"/>
    <cellStyle name="Normal 11 4 9 8" xfId="36395" xr:uid="{515679A7-3D0B-45FF-9E4A-43C575E37731}"/>
    <cellStyle name="Normal 11 4 9 9" xfId="22832" xr:uid="{523F8019-9CC5-419C-B385-07768F4EF594}"/>
    <cellStyle name="Normal 11 5" xfId="8929" xr:uid="{31C29D93-860D-4CAF-BC3A-42C9DCB5B1AB}"/>
    <cellStyle name="Normal 11 5 10" xfId="8930" xr:uid="{D781F8FA-968F-4974-B674-183ECAA81881}"/>
    <cellStyle name="Normal 11 5 10 2" xfId="8931" xr:uid="{9E6564F6-DFF7-4401-9D4B-CA66097921E4}"/>
    <cellStyle name="Normal 11 5 10 2 2" xfId="8932" xr:uid="{9B4BB951-9795-43A6-8D46-5001B117EE1F}"/>
    <cellStyle name="Normal 11 5 10 2 2 2" xfId="50066" xr:uid="{D53BBB9F-2912-403D-B7F8-5D7DF635A5D3}"/>
    <cellStyle name="Normal 11 5 10 2 2 3" xfId="36416" xr:uid="{CD00D6CB-FCEC-4E99-9B07-54FED3481454}"/>
    <cellStyle name="Normal 11 5 10 2 2 4" xfId="22853" xr:uid="{8B1EE874-45CF-491D-85AF-56522AB900E2}"/>
    <cellStyle name="Normal 11 5 10 2 3" xfId="50065" xr:uid="{A274FF89-DC8B-46EC-B96F-695BFEEF9BF4}"/>
    <cellStyle name="Normal 11 5 10 2 4" xfId="36415" xr:uid="{CCF83278-C622-4737-B31C-736A1598D404}"/>
    <cellStyle name="Normal 11 5 10 2 5" xfId="22852" xr:uid="{BB18DA90-E5C4-4D1F-9851-C38A94389937}"/>
    <cellStyle name="Normal 11 5 10 3" xfId="8933" xr:uid="{9FBD3A91-8139-472D-BF81-0851C25713E6}"/>
    <cellStyle name="Normal 11 5 10 3 2" xfId="8934" xr:uid="{336C5C30-9DBB-4425-B923-0B63B9337F1E}"/>
    <cellStyle name="Normal 11 5 10 3 2 2" xfId="50068" xr:uid="{0E4E08B5-00EF-4167-95EF-B3D55BB78D80}"/>
    <cellStyle name="Normal 11 5 10 3 2 3" xfId="36418" xr:uid="{D37E79B1-6A83-4785-8E76-A742C982E966}"/>
    <cellStyle name="Normal 11 5 10 3 2 4" xfId="22855" xr:uid="{36F58541-ED47-473A-A56E-38EFD684D59A}"/>
    <cellStyle name="Normal 11 5 10 3 3" xfId="50067" xr:uid="{88372A08-99DB-45FE-BE59-F535803D14FE}"/>
    <cellStyle name="Normal 11 5 10 3 4" xfId="36417" xr:uid="{51360E90-F4F7-492A-A1EB-C4EFCFF595B6}"/>
    <cellStyle name="Normal 11 5 10 3 5" xfId="22854" xr:uid="{9E1E7A03-927D-4281-B0D5-D14C7A23855C}"/>
    <cellStyle name="Normal 11 5 10 4" xfId="8935" xr:uid="{4DD008DC-F187-40C9-A875-F10472DF68F4}"/>
    <cellStyle name="Normal 11 5 10 4 2" xfId="50069" xr:uid="{CBBA45B4-FBA8-43F8-BA49-6B1740934712}"/>
    <cellStyle name="Normal 11 5 10 4 3" xfId="36419" xr:uid="{1EE537D5-2665-4940-BD0A-199C6FF90EB7}"/>
    <cellStyle name="Normal 11 5 10 4 4" xfId="22856" xr:uid="{0269D173-3808-4C56-8D03-CE43483ED24F}"/>
    <cellStyle name="Normal 11 5 10 5" xfId="50064" xr:uid="{14334B1C-5FC6-4009-A4EF-FD63C3D65ACC}"/>
    <cellStyle name="Normal 11 5 10 6" xfId="36414" xr:uid="{65C26908-F30E-4600-8DFA-2A1C077E0D55}"/>
    <cellStyle name="Normal 11 5 10 7" xfId="22851" xr:uid="{60DBC318-CDB2-436B-A45E-565B4CE874D6}"/>
    <cellStyle name="Normal 11 5 11" xfId="8936" xr:uid="{CE69DC94-329B-4939-9E85-7859922CAA03}"/>
    <cellStyle name="Normal 11 5 11 2" xfId="8937" xr:uid="{BE2DF31D-A4B5-45AF-A57A-F01990007E34}"/>
    <cellStyle name="Normal 11 5 11 2 2" xfId="8938" xr:uid="{C4390413-ACFA-455C-8E4B-E2F71226A572}"/>
    <cellStyle name="Normal 11 5 11 2 2 2" xfId="50072" xr:uid="{6A10DC7E-EB18-4E36-8F39-C7930001C73C}"/>
    <cellStyle name="Normal 11 5 11 2 2 3" xfId="36422" xr:uid="{941319AA-6579-4226-82E3-78E2C8E923B4}"/>
    <cellStyle name="Normal 11 5 11 2 2 4" xfId="22859" xr:uid="{7B522673-60AC-45A3-85DC-8659384E9DFE}"/>
    <cellStyle name="Normal 11 5 11 2 3" xfId="50071" xr:uid="{AB6AF211-704B-46F6-9CF7-27B33EE72101}"/>
    <cellStyle name="Normal 11 5 11 2 4" xfId="36421" xr:uid="{6971607A-E460-4E60-9AEB-ACDA188342B9}"/>
    <cellStyle name="Normal 11 5 11 2 5" xfId="22858" xr:uid="{85B33F4F-D8C7-482F-85A9-14F2CCE13EFE}"/>
    <cellStyle name="Normal 11 5 11 3" xfId="8939" xr:uid="{3D6BFBD4-0E2B-41B8-A822-9D00F472F2A9}"/>
    <cellStyle name="Normal 11 5 11 3 2" xfId="8940" xr:uid="{A2E61A0C-EA7D-4F11-AA34-4ADF06532EA4}"/>
    <cellStyle name="Normal 11 5 11 3 2 2" xfId="50074" xr:uid="{D344847F-E596-43C4-B27A-03A63D37DE52}"/>
    <cellStyle name="Normal 11 5 11 3 2 3" xfId="36424" xr:uid="{BD433E9A-2A72-4898-B9D6-A1E515DC39C6}"/>
    <cellStyle name="Normal 11 5 11 3 2 4" xfId="22861" xr:uid="{516CB288-E798-4CFD-B89C-F10B7E48BB08}"/>
    <cellStyle name="Normal 11 5 11 3 3" xfId="50073" xr:uid="{D9A85DF2-BCBC-436E-8C9C-F0CB49083771}"/>
    <cellStyle name="Normal 11 5 11 3 4" xfId="36423" xr:uid="{D20AA419-B767-4BA8-A59A-8577E0717B91}"/>
    <cellStyle name="Normal 11 5 11 3 5" xfId="22860" xr:uid="{6309DB69-B012-4395-9334-7A78D97C33E4}"/>
    <cellStyle name="Normal 11 5 11 4" xfId="8941" xr:uid="{2D559C56-2515-49DC-900B-3E3AD0F50ED5}"/>
    <cellStyle name="Normal 11 5 11 4 2" xfId="50075" xr:uid="{F23BF96B-4F46-4051-A5F5-6573388A7FA7}"/>
    <cellStyle name="Normal 11 5 11 4 3" xfId="36425" xr:uid="{1841C19B-71C2-4D38-8150-57B420D42D65}"/>
    <cellStyle name="Normal 11 5 11 4 4" xfId="22862" xr:uid="{E765156F-9DDE-4A25-BDBA-4BAA3A4A2604}"/>
    <cellStyle name="Normal 11 5 11 5" xfId="50070" xr:uid="{E4B86E1F-A9F2-45D0-8864-C5A5A8CA9798}"/>
    <cellStyle name="Normal 11 5 11 6" xfId="36420" xr:uid="{AD989732-EE90-4ED9-8DF8-132911A285C0}"/>
    <cellStyle name="Normal 11 5 11 7" xfId="22857" xr:uid="{596C7CCC-1B5E-4125-B208-1BFFEEAED159}"/>
    <cellStyle name="Normal 11 5 12" xfId="8942" xr:uid="{95D4F439-820B-4C58-9C7B-2929485A63EE}"/>
    <cellStyle name="Normal 11 5 12 2" xfId="8943" xr:uid="{807D1A7B-1972-4CB9-86D3-73E04B25A3CC}"/>
    <cellStyle name="Normal 11 5 12 2 2" xfId="8944" xr:uid="{7FE22075-059B-429D-B947-60DB038B2182}"/>
    <cellStyle name="Normal 11 5 12 2 2 2" xfId="50078" xr:uid="{6D4CA7E9-FF78-4722-AC8E-DFB4A378EC4E}"/>
    <cellStyle name="Normal 11 5 12 2 2 3" xfId="36428" xr:uid="{86B75119-1BF2-4A78-A1F8-E71D58CFADEF}"/>
    <cellStyle name="Normal 11 5 12 2 2 4" xfId="22865" xr:uid="{6B6E766F-FF99-4363-8111-78353C391A3C}"/>
    <cellStyle name="Normal 11 5 12 2 3" xfId="50077" xr:uid="{1E8CCD0B-0DA4-4D74-ADB1-0C2F47FDBECC}"/>
    <cellStyle name="Normal 11 5 12 2 4" xfId="36427" xr:uid="{13BFBCF4-D993-4AAA-9FA4-2984C9B8505C}"/>
    <cellStyle name="Normal 11 5 12 2 5" xfId="22864" xr:uid="{CDA604EE-A15F-4752-A800-95567CF87231}"/>
    <cellStyle name="Normal 11 5 12 3" xfId="8945" xr:uid="{198C4506-369D-4F41-8348-CEBC112867A2}"/>
    <cellStyle name="Normal 11 5 12 3 2" xfId="8946" xr:uid="{518C1BDF-190D-451F-AA25-9585117CECC3}"/>
    <cellStyle name="Normal 11 5 12 3 2 2" xfId="50080" xr:uid="{84375AA2-A1B1-4871-A109-1A158D4CEB5F}"/>
    <cellStyle name="Normal 11 5 12 3 2 3" xfId="36430" xr:uid="{0D809A00-C05D-412E-91B9-D000445ADD80}"/>
    <cellStyle name="Normal 11 5 12 3 2 4" xfId="22867" xr:uid="{E21CD0BC-EE85-497F-8B99-ECF54EEFCC90}"/>
    <cellStyle name="Normal 11 5 12 3 3" xfId="50079" xr:uid="{A0137CD2-0B92-473F-9596-3D60ED4188C4}"/>
    <cellStyle name="Normal 11 5 12 3 4" xfId="36429" xr:uid="{2B92B33F-D6EA-4027-8D8D-7261D3B3071A}"/>
    <cellStyle name="Normal 11 5 12 3 5" xfId="22866" xr:uid="{7A25116E-0E42-415D-A2EA-BC13615AF681}"/>
    <cellStyle name="Normal 11 5 12 4" xfId="8947" xr:uid="{F1859C9C-CC2A-44D8-965C-250BF0E1CA1B}"/>
    <cellStyle name="Normal 11 5 12 4 2" xfId="50081" xr:uid="{2E25B0FB-4ACC-415C-B313-5C127B6FF48A}"/>
    <cellStyle name="Normal 11 5 12 4 3" xfId="36431" xr:uid="{412089E5-72D6-4CC3-8E81-B2541CA31472}"/>
    <cellStyle name="Normal 11 5 12 4 4" xfId="22868" xr:uid="{102E75E9-339A-4F21-96B2-594083CA16D3}"/>
    <cellStyle name="Normal 11 5 12 5" xfId="50076" xr:uid="{E5E5F597-D971-44F3-82A9-61669277FC39}"/>
    <cellStyle name="Normal 11 5 12 6" xfId="36426" xr:uid="{C7AC2D81-A03A-497D-97E6-731D24EA0BFF}"/>
    <cellStyle name="Normal 11 5 12 7" xfId="22863" xr:uid="{66621517-C799-46A5-9EF7-FBDE921E1675}"/>
    <cellStyle name="Normal 11 5 13" xfId="8948" xr:uid="{AFF0D583-27D0-4E41-B2E1-6ECEB2D9E8D2}"/>
    <cellStyle name="Normal 11 5 13 2" xfId="8949" xr:uid="{E77CF7D7-53CD-42F5-852A-9DCA001BD9FC}"/>
    <cellStyle name="Normal 11 5 13 2 2" xfId="8950" xr:uid="{CE612222-94B5-48B6-ADFB-88AEB96DB223}"/>
    <cellStyle name="Normal 11 5 13 2 2 2" xfId="50084" xr:uid="{DACD7F77-5AC9-4BE9-8857-3D24E07A0352}"/>
    <cellStyle name="Normal 11 5 13 2 2 3" xfId="36434" xr:uid="{AA12E30D-C47C-4E13-82C0-D890150760F8}"/>
    <cellStyle name="Normal 11 5 13 2 2 4" xfId="22871" xr:uid="{BF020C12-0706-4330-A290-B5A99C27D0F0}"/>
    <cellStyle name="Normal 11 5 13 2 3" xfId="50083" xr:uid="{3D010465-8CDC-49B5-A905-C83D1529B44B}"/>
    <cellStyle name="Normal 11 5 13 2 4" xfId="36433" xr:uid="{365F2C8B-535A-408F-A0BC-B46F1639D105}"/>
    <cellStyle name="Normal 11 5 13 2 5" xfId="22870" xr:uid="{6EEE5244-1ADA-435C-9AA4-452417C7935D}"/>
    <cellStyle name="Normal 11 5 13 3" xfId="8951" xr:uid="{6EF9D6A6-8875-4BB1-BEC9-ACD79BC1CF36}"/>
    <cellStyle name="Normal 11 5 13 3 2" xfId="8952" xr:uid="{E63D8F3C-CDA9-4A72-9B26-D258C9E4CD1B}"/>
    <cellStyle name="Normal 11 5 13 3 2 2" xfId="50086" xr:uid="{AFD70EDA-7F8B-464C-8826-4F0A18822A01}"/>
    <cellStyle name="Normal 11 5 13 3 2 3" xfId="36436" xr:uid="{D7868B12-1BC1-4594-8A39-C1BC94788279}"/>
    <cellStyle name="Normal 11 5 13 3 2 4" xfId="22873" xr:uid="{D95B90A5-B73C-478D-8C92-34177CCFC2C7}"/>
    <cellStyle name="Normal 11 5 13 3 3" xfId="50085" xr:uid="{B7047A5C-D2F6-4A9A-9F76-487D3D0C52C1}"/>
    <cellStyle name="Normal 11 5 13 3 4" xfId="36435" xr:uid="{C4BEA60F-0962-432A-ABB5-85C8252A0FD8}"/>
    <cellStyle name="Normal 11 5 13 3 5" xfId="22872" xr:uid="{C56FA97B-8C2A-4F63-BCC4-97FC03C8E4B8}"/>
    <cellStyle name="Normal 11 5 13 4" xfId="8953" xr:uid="{2C432754-4D2D-4077-828C-69B96746F354}"/>
    <cellStyle name="Normal 11 5 13 4 2" xfId="50087" xr:uid="{6C5A4C8B-F385-4102-9A7D-33DBE6B39BAB}"/>
    <cellStyle name="Normal 11 5 13 4 3" xfId="36437" xr:uid="{AC3E8D56-31A6-43A5-8C72-4123CE4FB2A4}"/>
    <cellStyle name="Normal 11 5 13 4 4" xfId="22874" xr:uid="{06E40C64-2F8A-4792-AA74-35938E0E8C5F}"/>
    <cellStyle name="Normal 11 5 13 5" xfId="50082" xr:uid="{DD139C63-5D27-4ED5-AFD3-F0C6F7D2F52E}"/>
    <cellStyle name="Normal 11 5 13 6" xfId="36432" xr:uid="{ECE02BC8-FA16-44AD-8878-C296B87EEE53}"/>
    <cellStyle name="Normal 11 5 13 7" xfId="22869" xr:uid="{4F6805E4-F202-4A44-AC2D-E5379D56EF60}"/>
    <cellStyle name="Normal 11 5 14" xfId="8954" xr:uid="{F93A0CAB-3420-43BC-9185-FE83C6345C2C}"/>
    <cellStyle name="Normal 11 5 14 2" xfId="8955" xr:uid="{A1C1A113-293F-41D1-941A-45260C124A3B}"/>
    <cellStyle name="Normal 11 5 14 2 2" xfId="50089" xr:uid="{C29FB378-FA58-49BE-BAE9-D0AF6D7C155A}"/>
    <cellStyle name="Normal 11 5 14 2 3" xfId="36439" xr:uid="{830C7B48-E9CD-4D04-B22C-58F40FFFB878}"/>
    <cellStyle name="Normal 11 5 14 2 4" xfId="22876" xr:uid="{B9757C66-16E2-4171-A222-3C208B455C0D}"/>
    <cellStyle name="Normal 11 5 14 3" xfId="50088" xr:uid="{23F99A28-16CC-4B53-ABE5-E2E5DF788FEF}"/>
    <cellStyle name="Normal 11 5 14 4" xfId="36438" xr:uid="{F2488121-03BC-4FE4-88CC-B6D1931E2902}"/>
    <cellStyle name="Normal 11 5 14 5" xfId="22875" xr:uid="{CED11330-70FF-46E9-89D7-5C8126599EF9}"/>
    <cellStyle name="Normal 11 5 15" xfId="8956" xr:uid="{7BAEB039-1C08-4EE6-B0B3-9A475133199E}"/>
    <cellStyle name="Normal 11 5 15 2" xfId="8957" xr:uid="{5865714B-3DC6-4ABD-9A2B-5ADF3E9FAA2B}"/>
    <cellStyle name="Normal 11 5 15 2 2" xfId="50091" xr:uid="{78AC73F1-AEB9-494F-A144-3D56298A030B}"/>
    <cellStyle name="Normal 11 5 15 2 3" xfId="36441" xr:uid="{D24DCB34-FDD9-40ED-AD1C-38A701765F9E}"/>
    <cellStyle name="Normal 11 5 15 2 4" xfId="22878" xr:uid="{8FFC597A-5592-4DD1-9E85-97046BBC872E}"/>
    <cellStyle name="Normal 11 5 15 3" xfId="50090" xr:uid="{9178DF90-CE89-4D7C-BCD0-87D54D5DD24E}"/>
    <cellStyle name="Normal 11 5 15 4" xfId="36440" xr:uid="{AFECDE44-5BA9-46F5-941C-C4B8ED60546F}"/>
    <cellStyle name="Normal 11 5 15 5" xfId="22877" xr:uid="{E64DA75E-1022-4631-AD6A-D12429C3614B}"/>
    <cellStyle name="Normal 11 5 16" xfId="8958" xr:uid="{BE833F9F-7166-48D8-8FCC-94BEC099C58A}"/>
    <cellStyle name="Normal 11 5 16 2" xfId="50092" xr:uid="{1D74B204-1815-4703-93DA-FA0AC051E6E3}"/>
    <cellStyle name="Normal 11 5 16 3" xfId="36442" xr:uid="{A4C7D8AE-7758-4915-B0F3-2BA9C196D080}"/>
    <cellStyle name="Normal 11 5 16 4" xfId="22879" xr:uid="{E240F27C-55EF-48B4-8771-2EB8CDAD96BC}"/>
    <cellStyle name="Normal 11 5 17" xfId="50063" xr:uid="{1206454A-0F6A-4DBD-8750-358C6C8EC4C7}"/>
    <cellStyle name="Normal 11 5 18" xfId="36413" xr:uid="{F5D1B9EA-1F05-4E30-B27E-B8CB96AC96F2}"/>
    <cellStyle name="Normal 11 5 19" xfId="22850" xr:uid="{15178B3F-0036-488A-9C52-3B08AADF9388}"/>
    <cellStyle name="Normal 11 5 2" xfId="8959" xr:uid="{2621F429-73AF-445E-A74A-3FA87D357C0E}"/>
    <cellStyle name="Normal 11 5 2 10" xfId="36443" xr:uid="{C5285AD4-105F-473D-8F5D-28E6B62E6293}"/>
    <cellStyle name="Normal 11 5 2 11" xfId="22880" xr:uid="{39A399CA-47DC-405B-9D4B-0C3ED6403BA1}"/>
    <cellStyle name="Normal 11 5 2 2" xfId="8960" xr:uid="{05E461E9-8D48-4CEF-87A2-6F3252BBE3FD}"/>
    <cellStyle name="Normal 11 5 2 2 2" xfId="8961" xr:uid="{CBDC60B5-7768-4CF6-A495-87205E0559E8}"/>
    <cellStyle name="Normal 11 5 2 2 2 2" xfId="8962" xr:uid="{FF3805B0-F711-47D1-90D4-88CFDFED3987}"/>
    <cellStyle name="Normal 11 5 2 2 2 2 2" xfId="8963" xr:uid="{B6E40F41-C60B-4AB8-8779-B7AD120D6AC5}"/>
    <cellStyle name="Normal 11 5 2 2 2 2 2 2" xfId="50097" xr:uid="{42BB8142-83BF-4ACD-9F1B-2BE6292818F3}"/>
    <cellStyle name="Normal 11 5 2 2 2 2 2 3" xfId="36447" xr:uid="{C5447C75-2E23-4659-85F4-B3E97C140C9B}"/>
    <cellStyle name="Normal 11 5 2 2 2 2 2 4" xfId="22884" xr:uid="{C97111BD-0824-450A-B5BB-E020B589F324}"/>
    <cellStyle name="Normal 11 5 2 2 2 2 3" xfId="50096" xr:uid="{DA174F0B-6DE5-4513-82CD-1C46170131DA}"/>
    <cellStyle name="Normal 11 5 2 2 2 2 4" xfId="36446" xr:uid="{26DDD1AC-EF90-4CA4-9DAD-D0613E083816}"/>
    <cellStyle name="Normal 11 5 2 2 2 2 5" xfId="22883" xr:uid="{D875DBEF-CCDC-446D-A2BC-1949068A9260}"/>
    <cellStyle name="Normal 11 5 2 2 2 3" xfId="8964" xr:uid="{D6248030-2857-4C07-90B7-C5757CA080B4}"/>
    <cellStyle name="Normal 11 5 2 2 2 3 2" xfId="8965" xr:uid="{2DC3F01A-1DB9-455E-889B-81A5BE6088F5}"/>
    <cellStyle name="Normal 11 5 2 2 2 3 2 2" xfId="50099" xr:uid="{47A878AA-19DA-466E-B65F-F7CAF7A0A11B}"/>
    <cellStyle name="Normal 11 5 2 2 2 3 2 3" xfId="36449" xr:uid="{F7DEB7DE-5E7E-414F-8A77-68986804AC69}"/>
    <cellStyle name="Normal 11 5 2 2 2 3 2 4" xfId="22886" xr:uid="{D3FA4D83-AE53-4BA8-B947-C908154468D4}"/>
    <cellStyle name="Normal 11 5 2 2 2 3 3" xfId="50098" xr:uid="{99B5B41A-A212-4C1A-9FCA-1EB757CDE135}"/>
    <cellStyle name="Normal 11 5 2 2 2 3 4" xfId="36448" xr:uid="{5113428B-0EC8-428D-B79C-4C6755BDF9A5}"/>
    <cellStyle name="Normal 11 5 2 2 2 3 5" xfId="22885" xr:uid="{99C43BFA-084E-4B6B-95D5-91E6A0ACCF1B}"/>
    <cellStyle name="Normal 11 5 2 2 2 4" xfId="8966" xr:uid="{91FE9CBB-A068-437A-A4DE-36518AD81576}"/>
    <cellStyle name="Normal 11 5 2 2 2 4 2" xfId="50100" xr:uid="{238BCAC3-6373-4A25-A671-3963F483E7C3}"/>
    <cellStyle name="Normal 11 5 2 2 2 4 3" xfId="36450" xr:uid="{04E7DEB5-A14D-4986-92A8-0D96C8BBDE17}"/>
    <cellStyle name="Normal 11 5 2 2 2 4 4" xfId="22887" xr:uid="{A26DD7EC-E9E8-4AEB-AA5A-A5E22B66E70B}"/>
    <cellStyle name="Normal 11 5 2 2 2 5" xfId="50095" xr:uid="{D4B59BD7-0FCF-4511-B221-87E9C0DB92ED}"/>
    <cellStyle name="Normal 11 5 2 2 2 6" xfId="36445" xr:uid="{C583353B-BB74-4619-B99A-17315845DF62}"/>
    <cellStyle name="Normal 11 5 2 2 2 7" xfId="22882" xr:uid="{410F5808-CA29-438F-83BE-55A4F3BFEE92}"/>
    <cellStyle name="Normal 11 5 2 2 3" xfId="8967" xr:uid="{EC7FD9F8-5C39-4EB8-99D8-8773A5A04B70}"/>
    <cellStyle name="Normal 11 5 2 2 3 2" xfId="8968" xr:uid="{CF732E1A-5B8E-4D4B-A077-F9BE6A974901}"/>
    <cellStyle name="Normal 11 5 2 2 3 2 2" xfId="50102" xr:uid="{744077A3-FC0C-423C-8990-B451D257F875}"/>
    <cellStyle name="Normal 11 5 2 2 3 2 3" xfId="36452" xr:uid="{65A4EFB0-A39B-4AD0-82D0-BDCD5DD743F8}"/>
    <cellStyle name="Normal 11 5 2 2 3 2 4" xfId="22889" xr:uid="{5C7904F2-4D69-4E0E-B0E4-2C0D869CCE16}"/>
    <cellStyle name="Normal 11 5 2 2 3 3" xfId="50101" xr:uid="{911853AF-0E9D-4DE7-81B5-CA2E3A386C72}"/>
    <cellStyle name="Normal 11 5 2 2 3 4" xfId="36451" xr:uid="{59E4392A-67A0-4204-A0F3-A0A047C7A8ED}"/>
    <cellStyle name="Normal 11 5 2 2 3 5" xfId="22888" xr:uid="{ADE30CE6-3316-4F5B-9D13-D077505A9870}"/>
    <cellStyle name="Normal 11 5 2 2 4" xfId="8969" xr:uid="{6EEA5A73-EE79-4F67-9EE9-ABA7C618F25B}"/>
    <cellStyle name="Normal 11 5 2 2 4 2" xfId="8970" xr:uid="{6212174A-EB08-48B5-851C-D41D1FEDE5D9}"/>
    <cellStyle name="Normal 11 5 2 2 4 2 2" xfId="50104" xr:uid="{51154E7B-42A7-42A6-A407-D0B335C953AE}"/>
    <cellStyle name="Normal 11 5 2 2 4 2 3" xfId="36454" xr:uid="{BE75CA1F-23EC-491E-8EE6-87F0595294FD}"/>
    <cellStyle name="Normal 11 5 2 2 4 2 4" xfId="22891" xr:uid="{2A06479C-66BB-4000-9D10-0A74031083C9}"/>
    <cellStyle name="Normal 11 5 2 2 4 3" xfId="50103" xr:uid="{314CE4B5-8EE6-45C8-A70A-958A0D9686AE}"/>
    <cellStyle name="Normal 11 5 2 2 4 4" xfId="36453" xr:uid="{3565A8B8-3705-4015-B040-79AEEFCEFDC0}"/>
    <cellStyle name="Normal 11 5 2 2 4 5" xfId="22890" xr:uid="{738E25FF-11AE-4778-AA41-F4101D8F592C}"/>
    <cellStyle name="Normal 11 5 2 2 5" xfId="8971" xr:uid="{3A30184B-A8FF-4264-8DE3-C1121DB8CF63}"/>
    <cellStyle name="Normal 11 5 2 2 5 2" xfId="50105" xr:uid="{08F6279C-16C7-4B98-ADE1-B54ADE3781D5}"/>
    <cellStyle name="Normal 11 5 2 2 5 3" xfId="36455" xr:uid="{174F136B-E0B2-450D-8863-52042311BFF8}"/>
    <cellStyle name="Normal 11 5 2 2 5 4" xfId="22892" xr:uid="{C5865341-1438-4151-B199-DDCFD5D22D97}"/>
    <cellStyle name="Normal 11 5 2 2 6" xfId="50094" xr:uid="{D81F1838-E27F-4C22-9BBE-BD7612B4C3ED}"/>
    <cellStyle name="Normal 11 5 2 2 7" xfId="36444" xr:uid="{E67C20EF-B43A-43FD-95D9-746306342672}"/>
    <cellStyle name="Normal 11 5 2 2 8" xfId="22881" xr:uid="{8FDF7C6B-DBC3-47B1-BB29-5882BF3E143E}"/>
    <cellStyle name="Normal 11 5 2 3" xfId="8972" xr:uid="{3105DBBA-8647-4B12-8CD3-4AC9D1DE0D43}"/>
    <cellStyle name="Normal 11 5 2 3 2" xfId="8973" xr:uid="{DBD12B61-5148-47FB-8E76-546756011CF5}"/>
    <cellStyle name="Normal 11 5 2 3 2 2" xfId="8974" xr:uid="{42A63297-432B-4AD7-B1DD-63F60F767AE1}"/>
    <cellStyle name="Normal 11 5 2 3 2 2 2" xfId="50108" xr:uid="{F52C8B66-52A8-41E0-BC1A-BB1BAED933B6}"/>
    <cellStyle name="Normal 11 5 2 3 2 2 3" xfId="36458" xr:uid="{9745B746-C046-49F4-818E-3C90F51313CA}"/>
    <cellStyle name="Normal 11 5 2 3 2 2 4" xfId="22895" xr:uid="{2097EB9E-99FB-4880-9D5A-91514FB94E9F}"/>
    <cellStyle name="Normal 11 5 2 3 2 3" xfId="50107" xr:uid="{ADFECC5A-6290-4988-8DCE-E3475F5FAA18}"/>
    <cellStyle name="Normal 11 5 2 3 2 4" xfId="36457" xr:uid="{A3DFDE41-63A5-4787-BB23-E04FF7DB5DD5}"/>
    <cellStyle name="Normal 11 5 2 3 2 5" xfId="22894" xr:uid="{BF32C2D6-5732-43B4-9C96-F105ECF9F30E}"/>
    <cellStyle name="Normal 11 5 2 3 3" xfId="8975" xr:uid="{C5BB866F-3BC6-40E8-9074-DB5D285A57EC}"/>
    <cellStyle name="Normal 11 5 2 3 3 2" xfId="8976" xr:uid="{3E1A2CC7-3F18-4B34-A4FE-C62D51D354E0}"/>
    <cellStyle name="Normal 11 5 2 3 3 2 2" xfId="50110" xr:uid="{8FC5A767-3E92-4938-81CD-026E7D2C550F}"/>
    <cellStyle name="Normal 11 5 2 3 3 2 3" xfId="36460" xr:uid="{9871AFE2-91D8-44DD-BADE-AC8163B14A6E}"/>
    <cellStyle name="Normal 11 5 2 3 3 2 4" xfId="22897" xr:uid="{7F7870AF-8876-4EED-BFE8-471383A1A3B0}"/>
    <cellStyle name="Normal 11 5 2 3 3 3" xfId="50109" xr:uid="{470EA5FC-C88F-471C-8828-884BC0AF3D50}"/>
    <cellStyle name="Normal 11 5 2 3 3 4" xfId="36459" xr:uid="{C0694FBC-8457-4A29-AACF-86DF4E8C5591}"/>
    <cellStyle name="Normal 11 5 2 3 3 5" xfId="22896" xr:uid="{1880BE38-32DF-4175-8C3B-20135697BCFB}"/>
    <cellStyle name="Normal 11 5 2 3 4" xfId="8977" xr:uid="{4AF717F8-5DC3-4853-9BD8-80688635B83C}"/>
    <cellStyle name="Normal 11 5 2 3 4 2" xfId="50111" xr:uid="{CA39A055-C2E0-4CC2-A829-361F58C2C2AE}"/>
    <cellStyle name="Normal 11 5 2 3 4 3" xfId="36461" xr:uid="{A4FD4DE8-1705-4E95-8F68-2B23DA97786E}"/>
    <cellStyle name="Normal 11 5 2 3 4 4" xfId="22898" xr:uid="{F66A5C3C-732A-47BB-8741-2574AEB78F75}"/>
    <cellStyle name="Normal 11 5 2 3 5" xfId="50106" xr:uid="{B55755B6-F0FD-4271-8B71-452FCA770025}"/>
    <cellStyle name="Normal 11 5 2 3 6" xfId="36456" xr:uid="{4B8ED478-98CF-4D77-A284-039B0F778BB3}"/>
    <cellStyle name="Normal 11 5 2 3 7" xfId="22893" xr:uid="{EACB4012-06BC-469C-8445-C307A1A23D4D}"/>
    <cellStyle name="Normal 11 5 2 4" xfId="8978" xr:uid="{2BD9C1AE-3023-496C-A6B1-DA9E6899600E}"/>
    <cellStyle name="Normal 11 5 2 4 2" xfId="8979" xr:uid="{55DDD6CB-84C2-4C45-881B-AC131CD6FA75}"/>
    <cellStyle name="Normal 11 5 2 4 2 2" xfId="8980" xr:uid="{CEACA4D7-16AD-49F3-93CD-74F9236BCEA1}"/>
    <cellStyle name="Normal 11 5 2 4 2 2 2" xfId="50114" xr:uid="{9F33DD63-3E10-48C3-B83F-ABEB0F5EC7C7}"/>
    <cellStyle name="Normal 11 5 2 4 2 2 3" xfId="36464" xr:uid="{9FB15798-C117-4E49-BE6D-19DC4F38ECA0}"/>
    <cellStyle name="Normal 11 5 2 4 2 2 4" xfId="22901" xr:uid="{EB469459-C9E8-42AE-82D2-99F824B22662}"/>
    <cellStyle name="Normal 11 5 2 4 2 3" xfId="50113" xr:uid="{66679D08-6174-47BC-8CF6-A0FAB9B0E157}"/>
    <cellStyle name="Normal 11 5 2 4 2 4" xfId="36463" xr:uid="{91C0C1CC-70D3-43A6-8935-A892ED669265}"/>
    <cellStyle name="Normal 11 5 2 4 2 5" xfId="22900" xr:uid="{111F2BC5-4FE6-40A1-908A-5913E1A4F8CD}"/>
    <cellStyle name="Normal 11 5 2 4 3" xfId="8981" xr:uid="{9785D42A-CFFA-4247-8735-B4A8343CEF9D}"/>
    <cellStyle name="Normal 11 5 2 4 3 2" xfId="8982" xr:uid="{188A12AB-C2BD-40D7-B35E-47B580F9F77E}"/>
    <cellStyle name="Normal 11 5 2 4 3 2 2" xfId="50116" xr:uid="{69EF4249-A3FE-4FB3-971C-4FC40E5AF086}"/>
    <cellStyle name="Normal 11 5 2 4 3 2 3" xfId="36466" xr:uid="{CE702B59-988D-417E-A847-D7D68E0B4010}"/>
    <cellStyle name="Normal 11 5 2 4 3 2 4" xfId="22903" xr:uid="{ED27FCEA-F356-451F-BE9E-8D12B222944A}"/>
    <cellStyle name="Normal 11 5 2 4 3 3" xfId="50115" xr:uid="{E2EE18CD-7C71-401D-AC96-91251FCB7132}"/>
    <cellStyle name="Normal 11 5 2 4 3 4" xfId="36465" xr:uid="{2FEDD7B9-F639-4096-83BF-EF62C50583C0}"/>
    <cellStyle name="Normal 11 5 2 4 3 5" xfId="22902" xr:uid="{E9DF33F6-A1E8-45CF-9598-11DA67D93164}"/>
    <cellStyle name="Normal 11 5 2 4 4" xfId="8983" xr:uid="{26E01401-BFAD-49EC-A1F1-6EA923D96571}"/>
    <cellStyle name="Normal 11 5 2 4 4 2" xfId="50117" xr:uid="{24BA7919-7401-4B2E-A13D-FB3250EC6FD2}"/>
    <cellStyle name="Normal 11 5 2 4 4 3" xfId="36467" xr:uid="{C905D2E4-6465-4ECB-9553-68280135CA04}"/>
    <cellStyle name="Normal 11 5 2 4 4 4" xfId="22904" xr:uid="{60FD4D64-6922-4C40-A7A3-5721C74C07BD}"/>
    <cellStyle name="Normal 11 5 2 4 5" xfId="50112" xr:uid="{124F8E47-5DFB-4EA2-9F1C-514A84533371}"/>
    <cellStyle name="Normal 11 5 2 4 6" xfId="36462" xr:uid="{B9341559-7EF4-4553-9ADE-63FF7F2F4A59}"/>
    <cellStyle name="Normal 11 5 2 4 7" xfId="22899" xr:uid="{BA5D1565-FEE1-489A-84EB-7163726F104B}"/>
    <cellStyle name="Normal 11 5 2 5" xfId="8984" xr:uid="{9746BD19-5DEF-41D1-8AC5-153ACD212DFB}"/>
    <cellStyle name="Normal 11 5 2 5 2" xfId="8985" xr:uid="{3199A82F-B8DE-470C-BFDD-0E3AF0F9F69F}"/>
    <cellStyle name="Normal 11 5 2 5 2 2" xfId="8986" xr:uid="{B12CC054-180A-4650-9C68-E6A30010A9FE}"/>
    <cellStyle name="Normal 11 5 2 5 2 2 2" xfId="50120" xr:uid="{B08D34D1-7E3B-4CDA-A223-5598A84E9317}"/>
    <cellStyle name="Normal 11 5 2 5 2 2 3" xfId="36470" xr:uid="{0FC48816-7026-4455-9AF9-7DC3821B8562}"/>
    <cellStyle name="Normal 11 5 2 5 2 2 4" xfId="22907" xr:uid="{D3917261-42CF-4831-A7A4-0088060C56D7}"/>
    <cellStyle name="Normal 11 5 2 5 2 3" xfId="50119" xr:uid="{90A2E1F7-F501-4CDA-8A93-0B9181902D3D}"/>
    <cellStyle name="Normal 11 5 2 5 2 4" xfId="36469" xr:uid="{63E2AB75-E3F5-4583-A00B-935FAE6D9646}"/>
    <cellStyle name="Normal 11 5 2 5 2 5" xfId="22906" xr:uid="{4511D52A-2EFC-4FA3-8874-F87A8898B952}"/>
    <cellStyle name="Normal 11 5 2 5 3" xfId="8987" xr:uid="{EB6439AD-BDA4-4205-8B5F-01E78B366860}"/>
    <cellStyle name="Normal 11 5 2 5 3 2" xfId="8988" xr:uid="{09D7170F-F732-47C1-B1BC-D765BF048A72}"/>
    <cellStyle name="Normal 11 5 2 5 3 2 2" xfId="50122" xr:uid="{CC8E9438-B399-45F1-B6A6-CF4E3CAB880E}"/>
    <cellStyle name="Normal 11 5 2 5 3 2 3" xfId="36472" xr:uid="{E86403A3-7D45-4758-8455-9DBE5EDD1E85}"/>
    <cellStyle name="Normal 11 5 2 5 3 2 4" xfId="22909" xr:uid="{994C4125-DB62-44ED-99B8-572EDB4C0193}"/>
    <cellStyle name="Normal 11 5 2 5 3 3" xfId="50121" xr:uid="{818DDF6A-6070-46F2-933B-B94F1D5AF3B1}"/>
    <cellStyle name="Normal 11 5 2 5 3 4" xfId="36471" xr:uid="{24EE8F09-EE3B-4DA8-8E7D-F86B6F28A56F}"/>
    <cellStyle name="Normal 11 5 2 5 3 5" xfId="22908" xr:uid="{2B7CD55C-FFA7-41ED-88C6-3D1C32A5A2F6}"/>
    <cellStyle name="Normal 11 5 2 5 4" xfId="8989" xr:uid="{CDC9AAE1-911E-44D7-80BC-0C1D258D9F30}"/>
    <cellStyle name="Normal 11 5 2 5 4 2" xfId="50123" xr:uid="{79688CE4-7E04-4970-B446-C5730818F680}"/>
    <cellStyle name="Normal 11 5 2 5 4 3" xfId="36473" xr:uid="{5DDE2ADA-E309-4C2B-8731-8046BEAF2239}"/>
    <cellStyle name="Normal 11 5 2 5 4 4" xfId="22910" xr:uid="{016EB87E-3FE1-4773-ADA4-E4B821C3358F}"/>
    <cellStyle name="Normal 11 5 2 5 5" xfId="50118" xr:uid="{51E85349-33CD-4C90-8A2E-BD1DE86A4BBC}"/>
    <cellStyle name="Normal 11 5 2 5 6" xfId="36468" xr:uid="{E2D0D612-CC7A-492E-A9BC-EFCFB7B41304}"/>
    <cellStyle name="Normal 11 5 2 5 7" xfId="22905" xr:uid="{A8EE1FFF-CBE2-493E-8DA7-253F8B65B09E}"/>
    <cellStyle name="Normal 11 5 2 6" xfId="8990" xr:uid="{DEB57E9D-C8F0-4BF1-9BE8-8EA2AD2D2F75}"/>
    <cellStyle name="Normal 11 5 2 6 2" xfId="8991" xr:uid="{A942AA0B-3D3A-403F-ADE6-5300C674349F}"/>
    <cellStyle name="Normal 11 5 2 6 2 2" xfId="50125" xr:uid="{E32E9695-3B13-4E36-994F-45C6355421D1}"/>
    <cellStyle name="Normal 11 5 2 6 2 3" xfId="36475" xr:uid="{A03F7931-8B69-4D32-BD9B-56CDD8CF9DB3}"/>
    <cellStyle name="Normal 11 5 2 6 2 4" xfId="22912" xr:uid="{A27581C5-09FF-497E-B922-846EB0F09F71}"/>
    <cellStyle name="Normal 11 5 2 6 3" xfId="50124" xr:uid="{B811FA69-96B0-490F-9852-934716B1BBE4}"/>
    <cellStyle name="Normal 11 5 2 6 4" xfId="36474" xr:uid="{AEEA46F3-81C2-4903-B8C9-86377A114D2E}"/>
    <cellStyle name="Normal 11 5 2 6 5" xfId="22911" xr:uid="{85F52FC7-1FEC-45AC-8EB0-CE2F5169EC88}"/>
    <cellStyle name="Normal 11 5 2 7" xfId="8992" xr:uid="{7882DB89-8EA6-4904-985F-D0EA4D59BAF0}"/>
    <cellStyle name="Normal 11 5 2 7 2" xfId="8993" xr:uid="{BCF27F05-AA94-4D32-B17B-EBD99CCBE2CD}"/>
    <cellStyle name="Normal 11 5 2 7 2 2" xfId="50127" xr:uid="{3413D997-B02F-493A-8C09-58DD914E4371}"/>
    <cellStyle name="Normal 11 5 2 7 2 3" xfId="36477" xr:uid="{944D7DA5-DB14-4AF0-A269-7F00B44933A7}"/>
    <cellStyle name="Normal 11 5 2 7 2 4" xfId="22914" xr:uid="{593E5D88-602E-424A-BCAD-465F968A2760}"/>
    <cellStyle name="Normal 11 5 2 7 3" xfId="50126" xr:uid="{2BA5D09B-5718-40FD-8634-3B066C28A602}"/>
    <cellStyle name="Normal 11 5 2 7 4" xfId="36476" xr:uid="{15FD40F8-46B3-4CA2-825F-D73466D23BDE}"/>
    <cellStyle name="Normal 11 5 2 7 5" xfId="22913" xr:uid="{ECCE1BD7-9D97-4C93-95B1-7E93F98CFB39}"/>
    <cellStyle name="Normal 11 5 2 8" xfId="8994" xr:uid="{4EAB6E64-F463-42B8-AD78-32CCFFCA4B70}"/>
    <cellStyle name="Normal 11 5 2 8 2" xfId="50128" xr:uid="{973058C3-4DB3-467D-9222-B1DBC6023FD2}"/>
    <cellStyle name="Normal 11 5 2 8 3" xfId="36478" xr:uid="{554E84FA-91BA-4036-A8B4-C1080DB8739B}"/>
    <cellStyle name="Normal 11 5 2 8 4" xfId="22915" xr:uid="{CBF7E23D-6142-4D4C-849C-7CC3B0190F8F}"/>
    <cellStyle name="Normal 11 5 2 9" xfId="50093" xr:uid="{85054755-A6C5-4FAB-93D5-BAC093C010C6}"/>
    <cellStyle name="Normal 11 5 3" xfId="8995" xr:uid="{7B00CE22-CED6-45D1-8712-1CB888AF850F}"/>
    <cellStyle name="Normal 11 5 3 10" xfId="36479" xr:uid="{29EC84B1-F1BB-44EC-B82C-1F42EF08DDB7}"/>
    <cellStyle name="Normal 11 5 3 11" xfId="22916" xr:uid="{2C895A19-EB13-45AC-987C-378B1C1D3DF9}"/>
    <cellStyle name="Normal 11 5 3 2" xfId="8996" xr:uid="{2D3A91A2-0275-4472-A029-DE79FCEF07BC}"/>
    <cellStyle name="Normal 11 5 3 2 2" xfId="8997" xr:uid="{93CE183E-7657-47C0-B805-43E7AEE1705F}"/>
    <cellStyle name="Normal 11 5 3 2 2 2" xfId="8998" xr:uid="{FDC5E6E2-1FB2-4990-B747-9E649FCDC319}"/>
    <cellStyle name="Normal 11 5 3 2 2 2 2" xfId="8999" xr:uid="{E217D7A9-62AF-462D-9F3A-E12786885A62}"/>
    <cellStyle name="Normal 11 5 3 2 2 2 2 2" xfId="50133" xr:uid="{3C56ED01-707B-41ED-9CE7-BB355A048E77}"/>
    <cellStyle name="Normal 11 5 3 2 2 2 2 3" xfId="36483" xr:uid="{C7DEBD6F-32DC-4365-B0CE-21AA28899BF1}"/>
    <cellStyle name="Normal 11 5 3 2 2 2 2 4" xfId="22920" xr:uid="{1F6FFE61-72C7-4438-98A7-D3061F510073}"/>
    <cellStyle name="Normal 11 5 3 2 2 2 3" xfId="50132" xr:uid="{5F26E740-3E08-446F-B420-C3D51B420C03}"/>
    <cellStyle name="Normal 11 5 3 2 2 2 4" xfId="36482" xr:uid="{5BE77889-A8D3-40C3-873A-89A99251B9CF}"/>
    <cellStyle name="Normal 11 5 3 2 2 2 5" xfId="22919" xr:uid="{93088F88-0369-4B42-B809-C37D0B08896C}"/>
    <cellStyle name="Normal 11 5 3 2 2 3" xfId="9000" xr:uid="{A68B8F29-2329-48B4-B44F-CB0EE99F2A77}"/>
    <cellStyle name="Normal 11 5 3 2 2 3 2" xfId="9001" xr:uid="{700D98EF-F10C-4D50-80F1-22F89DD70D0F}"/>
    <cellStyle name="Normal 11 5 3 2 2 3 2 2" xfId="50135" xr:uid="{93C63FFF-1B65-43CD-AEAB-4834781BB2F9}"/>
    <cellStyle name="Normal 11 5 3 2 2 3 2 3" xfId="36485" xr:uid="{6EAAEA01-DD57-45CB-BCF5-DB78FAEC6C2D}"/>
    <cellStyle name="Normal 11 5 3 2 2 3 2 4" xfId="22922" xr:uid="{172EF732-3248-4823-81C1-5D797D715580}"/>
    <cellStyle name="Normal 11 5 3 2 2 3 3" xfId="50134" xr:uid="{D448FECC-7B6A-4B1A-B665-0F2BD735BB4F}"/>
    <cellStyle name="Normal 11 5 3 2 2 3 4" xfId="36484" xr:uid="{5F58FEFC-9C52-438E-9DF7-B3245E53A586}"/>
    <cellStyle name="Normal 11 5 3 2 2 3 5" xfId="22921" xr:uid="{14751021-1466-41D4-9A05-95E3CA7E6DB4}"/>
    <cellStyle name="Normal 11 5 3 2 2 4" xfId="9002" xr:uid="{3FBBF3BA-5447-4DE0-87CA-209F3B6AD6FF}"/>
    <cellStyle name="Normal 11 5 3 2 2 4 2" xfId="50136" xr:uid="{C7D0BB3E-30A5-43D6-984D-DFBF0D9CB2B5}"/>
    <cellStyle name="Normal 11 5 3 2 2 4 3" xfId="36486" xr:uid="{43745228-B5E7-4B18-BAB8-6AC2827C4D4E}"/>
    <cellStyle name="Normal 11 5 3 2 2 4 4" xfId="22923" xr:uid="{8FA67E1D-A29D-4407-9848-DB356FB9267F}"/>
    <cellStyle name="Normal 11 5 3 2 2 5" xfId="50131" xr:uid="{E587577F-87A7-4DC5-8E38-E8E6ACE9A738}"/>
    <cellStyle name="Normal 11 5 3 2 2 6" xfId="36481" xr:uid="{D0718C55-9BAA-45CD-989C-567BFB99BC9D}"/>
    <cellStyle name="Normal 11 5 3 2 2 7" xfId="22918" xr:uid="{5BAF78B9-C07F-46C0-89A7-5D8EDB6A5838}"/>
    <cellStyle name="Normal 11 5 3 2 3" xfId="9003" xr:uid="{84EC8C86-6355-41B4-BDEB-58B523D2E3B7}"/>
    <cellStyle name="Normal 11 5 3 2 3 2" xfId="9004" xr:uid="{7F41522D-FA63-4D92-BDF2-3E3DB4407A49}"/>
    <cellStyle name="Normal 11 5 3 2 3 2 2" xfId="50138" xr:uid="{A0034EC5-2FE2-488B-B6EE-90B99E437623}"/>
    <cellStyle name="Normal 11 5 3 2 3 2 3" xfId="36488" xr:uid="{38F1CF37-840F-41A0-8822-A39CDF313F58}"/>
    <cellStyle name="Normal 11 5 3 2 3 2 4" xfId="22925" xr:uid="{1D67FBCE-0A98-4A5B-9BAD-1ED6C1D4049C}"/>
    <cellStyle name="Normal 11 5 3 2 3 3" xfId="50137" xr:uid="{4C231180-98B6-4310-8565-1012D7A808C3}"/>
    <cellStyle name="Normal 11 5 3 2 3 4" xfId="36487" xr:uid="{8506F8B7-5ACD-4D1A-9B6C-42A9576C9260}"/>
    <cellStyle name="Normal 11 5 3 2 3 5" xfId="22924" xr:uid="{6949EF5F-C316-4D0C-9C06-32C6853A30B6}"/>
    <cellStyle name="Normal 11 5 3 2 4" xfId="9005" xr:uid="{C714F8BF-B75A-45F7-9375-EF7A19363AE4}"/>
    <cellStyle name="Normal 11 5 3 2 4 2" xfId="9006" xr:uid="{D7BB693A-8163-4D52-A96E-2D3F98CE3206}"/>
    <cellStyle name="Normal 11 5 3 2 4 2 2" xfId="50140" xr:uid="{B177E38A-2323-4A82-A4A7-FBBCB9FFF142}"/>
    <cellStyle name="Normal 11 5 3 2 4 2 3" xfId="36490" xr:uid="{873FBEFB-57E5-4009-8758-FBD80808267F}"/>
    <cellStyle name="Normal 11 5 3 2 4 2 4" xfId="22927" xr:uid="{423E5CCE-F044-43A5-B47E-896FBE9A3B39}"/>
    <cellStyle name="Normal 11 5 3 2 4 3" xfId="50139" xr:uid="{8D9B27C1-1F3C-49F6-B18A-D9D597FD3BC9}"/>
    <cellStyle name="Normal 11 5 3 2 4 4" xfId="36489" xr:uid="{5DA95F25-6969-44D5-BD14-09DC9049C058}"/>
    <cellStyle name="Normal 11 5 3 2 4 5" xfId="22926" xr:uid="{FA2535C2-B0BD-41A9-8348-303E6C200C5A}"/>
    <cellStyle name="Normal 11 5 3 2 5" xfId="9007" xr:uid="{5299645D-362A-496D-B90A-557595A4EE81}"/>
    <cellStyle name="Normal 11 5 3 2 5 2" xfId="50141" xr:uid="{61730F8C-9919-4077-A3F8-B8B107B48A77}"/>
    <cellStyle name="Normal 11 5 3 2 5 3" xfId="36491" xr:uid="{31C78B31-6C21-4879-B854-3AA090CD7621}"/>
    <cellStyle name="Normal 11 5 3 2 5 4" xfId="22928" xr:uid="{5294EFC6-AE8A-46F3-BBE1-7234043BBDB5}"/>
    <cellStyle name="Normal 11 5 3 2 6" xfId="50130" xr:uid="{58AC2A27-1ED6-4559-861F-0F816C999FA1}"/>
    <cellStyle name="Normal 11 5 3 2 7" xfId="36480" xr:uid="{0E6DA77B-BF47-4DA1-90DB-BF892823FA6B}"/>
    <cellStyle name="Normal 11 5 3 2 8" xfId="22917" xr:uid="{05ADE04C-308E-4BA7-A856-BC1501B1F5BE}"/>
    <cellStyle name="Normal 11 5 3 3" xfId="9008" xr:uid="{BFBE9360-1E91-4F07-8D8D-CFC88E1E8DE4}"/>
    <cellStyle name="Normal 11 5 3 3 2" xfId="9009" xr:uid="{020B4733-1DF8-4107-9BDE-477CBC71D369}"/>
    <cellStyle name="Normal 11 5 3 3 2 2" xfId="9010" xr:uid="{2F4BD446-A6FE-4EA5-8931-7A027E7BAB99}"/>
    <cellStyle name="Normal 11 5 3 3 2 2 2" xfId="50144" xr:uid="{B2D4213D-D517-45A8-9EF5-C0EF5DD91F98}"/>
    <cellStyle name="Normal 11 5 3 3 2 2 3" xfId="36494" xr:uid="{43658FBA-F0A6-411C-AA89-226540DA7548}"/>
    <cellStyle name="Normal 11 5 3 3 2 2 4" xfId="22931" xr:uid="{3BB9CB56-F135-41AF-B5E6-46EE025601EF}"/>
    <cellStyle name="Normal 11 5 3 3 2 3" xfId="50143" xr:uid="{A7719781-3C36-48C6-8DA6-3A6ACB46017E}"/>
    <cellStyle name="Normal 11 5 3 3 2 4" xfId="36493" xr:uid="{E4605FF3-AF06-44C7-BF8E-D3AE62A8A2B4}"/>
    <cellStyle name="Normal 11 5 3 3 2 5" xfId="22930" xr:uid="{EBF607EB-7ECD-4F9C-BAEF-B137FF209370}"/>
    <cellStyle name="Normal 11 5 3 3 3" xfId="9011" xr:uid="{51F74369-179F-498B-B49F-1E41EB0671C3}"/>
    <cellStyle name="Normal 11 5 3 3 3 2" xfId="9012" xr:uid="{257A968F-311B-4755-A024-3AC3FDF53E38}"/>
    <cellStyle name="Normal 11 5 3 3 3 2 2" xfId="50146" xr:uid="{F8A1E81D-E939-4C9A-8B79-0C23F2F59757}"/>
    <cellStyle name="Normal 11 5 3 3 3 2 3" xfId="36496" xr:uid="{B57838F4-793E-47C3-A9B3-5E4AFE44AA89}"/>
    <cellStyle name="Normal 11 5 3 3 3 2 4" xfId="22933" xr:uid="{DA30F5A9-754C-41B0-96C4-52B8D7C6FA56}"/>
    <cellStyle name="Normal 11 5 3 3 3 3" xfId="50145" xr:uid="{84ABE5E3-71F4-4839-9DBE-65DFA56EEB68}"/>
    <cellStyle name="Normal 11 5 3 3 3 4" xfId="36495" xr:uid="{62E0F66E-8A1A-46F5-A0A5-FA9C3AB3290B}"/>
    <cellStyle name="Normal 11 5 3 3 3 5" xfId="22932" xr:uid="{97F960A4-EB53-4BB0-A4A2-61298E81B625}"/>
    <cellStyle name="Normal 11 5 3 3 4" xfId="9013" xr:uid="{CBB3F636-52B0-43A1-A0F6-34BDB9BD357E}"/>
    <cellStyle name="Normal 11 5 3 3 4 2" xfId="50147" xr:uid="{F9A5ACDC-D110-4D0B-96A3-0C45CEEA4E5A}"/>
    <cellStyle name="Normal 11 5 3 3 4 3" xfId="36497" xr:uid="{2CDEDB5F-0D6A-4299-A404-6B9B3E4772DD}"/>
    <cellStyle name="Normal 11 5 3 3 4 4" xfId="22934" xr:uid="{980876AF-7BEC-4E11-AB87-2B164E35CF09}"/>
    <cellStyle name="Normal 11 5 3 3 5" xfId="50142" xr:uid="{BE89C885-515B-4845-8BAC-9EBBD3D0546C}"/>
    <cellStyle name="Normal 11 5 3 3 6" xfId="36492" xr:uid="{09E2E0BA-9B06-4D9F-AB19-9899BCF2C54E}"/>
    <cellStyle name="Normal 11 5 3 3 7" xfId="22929" xr:uid="{52627CA9-DDB6-4DF5-BFDD-F773817D2751}"/>
    <cellStyle name="Normal 11 5 3 4" xfId="9014" xr:uid="{28305D3D-7CCD-4584-830E-B360305572E5}"/>
    <cellStyle name="Normal 11 5 3 4 2" xfId="9015" xr:uid="{0CFBA441-D4E5-40B3-8C31-AE752075EBC9}"/>
    <cellStyle name="Normal 11 5 3 4 2 2" xfId="9016" xr:uid="{4ECAD217-C7F7-47F9-8D17-FE0CF40DD12F}"/>
    <cellStyle name="Normal 11 5 3 4 2 2 2" xfId="50150" xr:uid="{F460243A-502E-4B13-9FF1-DA67118F65DE}"/>
    <cellStyle name="Normal 11 5 3 4 2 2 3" xfId="36500" xr:uid="{4ACEA7E4-F2B9-4DD4-A2AF-A6D33A18C417}"/>
    <cellStyle name="Normal 11 5 3 4 2 2 4" xfId="22937" xr:uid="{E440C140-05F0-45BF-A54E-CD9C0158A810}"/>
    <cellStyle name="Normal 11 5 3 4 2 3" xfId="50149" xr:uid="{26065A43-6DD0-4547-975F-3331867D76A2}"/>
    <cellStyle name="Normal 11 5 3 4 2 4" xfId="36499" xr:uid="{2A214B98-460E-493C-8864-B53563413E36}"/>
    <cellStyle name="Normal 11 5 3 4 2 5" xfId="22936" xr:uid="{FD6C8825-94EE-427D-A87F-79CFFBBF01D8}"/>
    <cellStyle name="Normal 11 5 3 4 3" xfId="9017" xr:uid="{F6F571BB-4C71-42F9-9654-8CC5E79146B0}"/>
    <cellStyle name="Normal 11 5 3 4 3 2" xfId="9018" xr:uid="{1CF31647-D3A5-43DB-B767-141F6CA1F9D4}"/>
    <cellStyle name="Normal 11 5 3 4 3 2 2" xfId="50152" xr:uid="{C6C1CA78-9462-4FE6-AA2C-3F6F56E13187}"/>
    <cellStyle name="Normal 11 5 3 4 3 2 3" xfId="36502" xr:uid="{6C4EA53B-A927-4597-9A5E-656E0676ED94}"/>
    <cellStyle name="Normal 11 5 3 4 3 2 4" xfId="22939" xr:uid="{D1700B77-779B-4D47-811F-681A2656368D}"/>
    <cellStyle name="Normal 11 5 3 4 3 3" xfId="50151" xr:uid="{E74194D7-9C9F-4A45-8288-4819AAE67631}"/>
    <cellStyle name="Normal 11 5 3 4 3 4" xfId="36501" xr:uid="{19F94EC4-92D0-40AC-9D93-787A024EAEA0}"/>
    <cellStyle name="Normal 11 5 3 4 3 5" xfId="22938" xr:uid="{2853322F-518F-43BE-B3F2-D125464A7BE0}"/>
    <cellStyle name="Normal 11 5 3 4 4" xfId="9019" xr:uid="{70C1A650-8F83-4041-A9C6-C5F5FB45B21F}"/>
    <cellStyle name="Normal 11 5 3 4 4 2" xfId="50153" xr:uid="{69CBD9AC-E3E4-46CC-89A1-A43B215DD94B}"/>
    <cellStyle name="Normal 11 5 3 4 4 3" xfId="36503" xr:uid="{BEF626B7-4DEA-433B-86DC-48B8385E7832}"/>
    <cellStyle name="Normal 11 5 3 4 4 4" xfId="22940" xr:uid="{C9B52FCD-368D-4F03-9632-A8B59A82BFAD}"/>
    <cellStyle name="Normal 11 5 3 4 5" xfId="50148" xr:uid="{9D02C414-1D64-4903-9C4F-71138D3B737B}"/>
    <cellStyle name="Normal 11 5 3 4 6" xfId="36498" xr:uid="{F2DCEE6E-F85A-44E8-8AF9-135DEF57845C}"/>
    <cellStyle name="Normal 11 5 3 4 7" xfId="22935" xr:uid="{F70D70F1-9BFA-4185-B74A-A8CFAB6DC1BD}"/>
    <cellStyle name="Normal 11 5 3 5" xfId="9020" xr:uid="{F7FDE35D-03C5-4391-B839-053C55F6696B}"/>
    <cellStyle name="Normal 11 5 3 5 2" xfId="9021" xr:uid="{3DB80D79-C6F0-4914-895C-EA2841BA72DC}"/>
    <cellStyle name="Normal 11 5 3 5 2 2" xfId="9022" xr:uid="{BD6EA915-8379-4A25-9CE8-E1F431FB3B19}"/>
    <cellStyle name="Normal 11 5 3 5 2 2 2" xfId="50156" xr:uid="{C4CA94F2-D868-4A48-A63B-AF48930C11CD}"/>
    <cellStyle name="Normal 11 5 3 5 2 2 3" xfId="36506" xr:uid="{2ABDA40B-CF29-4439-BD90-7BB5512CA1E5}"/>
    <cellStyle name="Normal 11 5 3 5 2 2 4" xfId="22943" xr:uid="{EBBA1D26-D1DA-4753-AE3A-722A56DABE88}"/>
    <cellStyle name="Normal 11 5 3 5 2 3" xfId="50155" xr:uid="{871FC1C2-71E6-4242-A5A2-49F82895CF09}"/>
    <cellStyle name="Normal 11 5 3 5 2 4" xfId="36505" xr:uid="{9380E4A9-5058-4CF8-ABA3-4764A44BC9DD}"/>
    <cellStyle name="Normal 11 5 3 5 2 5" xfId="22942" xr:uid="{5959E310-8F3E-4164-8F99-C3373C2004B9}"/>
    <cellStyle name="Normal 11 5 3 5 3" xfId="9023" xr:uid="{A4277E97-0881-41B2-B5BE-DA84571123C6}"/>
    <cellStyle name="Normal 11 5 3 5 3 2" xfId="9024" xr:uid="{7B55B68F-1060-43BC-8C8F-486A4A0652C5}"/>
    <cellStyle name="Normal 11 5 3 5 3 2 2" xfId="50158" xr:uid="{FC9EA4EF-ABCC-4B3C-905C-56E3F806665D}"/>
    <cellStyle name="Normal 11 5 3 5 3 2 3" xfId="36508" xr:uid="{ABF322FC-6CBD-4F1F-8FD8-8448DE723E42}"/>
    <cellStyle name="Normal 11 5 3 5 3 2 4" xfId="22945" xr:uid="{A4A404D9-EBCF-49A5-A009-A0A24AE7958D}"/>
    <cellStyle name="Normal 11 5 3 5 3 3" xfId="50157" xr:uid="{73724731-E8BE-4560-860C-BE62D80D8AF7}"/>
    <cellStyle name="Normal 11 5 3 5 3 4" xfId="36507" xr:uid="{990AE45C-2E5D-4967-80AC-B2ECE3110B03}"/>
    <cellStyle name="Normal 11 5 3 5 3 5" xfId="22944" xr:uid="{09A305F0-E34D-41BB-9ED2-5F16318B0D4A}"/>
    <cellStyle name="Normal 11 5 3 5 4" xfId="9025" xr:uid="{51A4D1E8-10C5-4C3F-ACB8-8D3D0FEA8A1B}"/>
    <cellStyle name="Normal 11 5 3 5 4 2" xfId="50159" xr:uid="{9A22FBFD-56D6-4774-856A-5216998439D0}"/>
    <cellStyle name="Normal 11 5 3 5 4 3" xfId="36509" xr:uid="{06FB54DB-C2DE-44FD-819D-F29DF145B7F2}"/>
    <cellStyle name="Normal 11 5 3 5 4 4" xfId="22946" xr:uid="{79CCDC9D-7EDA-4D64-9727-4DF8C51682FF}"/>
    <cellStyle name="Normal 11 5 3 5 5" xfId="50154" xr:uid="{3C87DFA8-B0B8-4CB8-9D8A-4616A1BA0C64}"/>
    <cellStyle name="Normal 11 5 3 5 6" xfId="36504" xr:uid="{C5208358-FF95-4DFB-B231-E0C64AEACA79}"/>
    <cellStyle name="Normal 11 5 3 5 7" xfId="22941" xr:uid="{D182DA88-C7D8-42C1-A978-552167DB1636}"/>
    <cellStyle name="Normal 11 5 3 6" xfId="9026" xr:uid="{222E60AE-820F-4F45-8EBD-27EE6939C088}"/>
    <cellStyle name="Normal 11 5 3 6 2" xfId="9027" xr:uid="{CA6BCBD4-717A-4A4B-82C3-96A7F2FAE844}"/>
    <cellStyle name="Normal 11 5 3 6 2 2" xfId="50161" xr:uid="{CE67F4A1-8DF4-49C3-AC54-F0F96D92D8ED}"/>
    <cellStyle name="Normal 11 5 3 6 2 3" xfId="36511" xr:uid="{8B82691F-E711-47C5-AD3D-AA30345F26D2}"/>
    <cellStyle name="Normal 11 5 3 6 2 4" xfId="22948" xr:uid="{3FC603E4-2A1F-41BB-9C84-D2DE5AEA018A}"/>
    <cellStyle name="Normal 11 5 3 6 3" xfId="50160" xr:uid="{2405217D-7102-4FD2-9F38-E21BB78DAD95}"/>
    <cellStyle name="Normal 11 5 3 6 4" xfId="36510" xr:uid="{1CF6402C-CC80-4FB0-A3BA-E187EF7EF98C}"/>
    <cellStyle name="Normal 11 5 3 6 5" xfId="22947" xr:uid="{058A2B33-D0F5-477F-A7F3-CCDFCEBB461C}"/>
    <cellStyle name="Normal 11 5 3 7" xfId="9028" xr:uid="{6E2C3403-B5B9-4B5A-89C3-D683D6D68D75}"/>
    <cellStyle name="Normal 11 5 3 7 2" xfId="9029" xr:uid="{83766B64-BD66-43F1-ACE0-122EB42B942D}"/>
    <cellStyle name="Normal 11 5 3 7 2 2" xfId="50163" xr:uid="{04D5FEFB-BE90-4E76-B5CD-51C82D8C2D18}"/>
    <cellStyle name="Normal 11 5 3 7 2 3" xfId="36513" xr:uid="{B1A30A81-6332-40BB-8F81-4B8DD89E2DED}"/>
    <cellStyle name="Normal 11 5 3 7 2 4" xfId="22950" xr:uid="{A92EDCC0-7948-4349-8197-B641F3396ABA}"/>
    <cellStyle name="Normal 11 5 3 7 3" xfId="50162" xr:uid="{A02F2CB2-6949-4AAC-9101-8DA90F5A8F3A}"/>
    <cellStyle name="Normal 11 5 3 7 4" xfId="36512" xr:uid="{68EED7E8-BE3D-4699-8684-F08B32CA3314}"/>
    <cellStyle name="Normal 11 5 3 7 5" xfId="22949" xr:uid="{BF9EFB0B-6FC9-4144-87F6-A3B847C5D145}"/>
    <cellStyle name="Normal 11 5 3 8" xfId="9030" xr:uid="{160128FB-C131-44CF-B6B6-599C1F427401}"/>
    <cellStyle name="Normal 11 5 3 8 2" xfId="50164" xr:uid="{E86EA269-DB7C-4524-A9A0-72AC20FEBB9C}"/>
    <cellStyle name="Normal 11 5 3 8 3" xfId="36514" xr:uid="{E206D764-4059-4C08-B3B2-A08C956B73A4}"/>
    <cellStyle name="Normal 11 5 3 8 4" xfId="22951" xr:uid="{ABFB566A-F90E-4688-8442-D7763C43CB29}"/>
    <cellStyle name="Normal 11 5 3 9" xfId="50129" xr:uid="{D3BCCFF6-9E57-4D8D-BC90-31C905C8553E}"/>
    <cellStyle name="Normal 11 5 4" xfId="9031" xr:uid="{1D48C04F-DD5F-45DC-B98D-DFD06FD4C057}"/>
    <cellStyle name="Normal 11 5 4 10" xfId="36515" xr:uid="{28220A91-F68B-43B8-807A-0E58A401C981}"/>
    <cellStyle name="Normal 11 5 4 11" xfId="22952" xr:uid="{9BFB4907-A9B4-4B7C-BF24-F4B7BEC3681B}"/>
    <cellStyle name="Normal 11 5 4 2" xfId="9032" xr:uid="{7D7DA34B-83A9-4674-B092-0BC21DB0B875}"/>
    <cellStyle name="Normal 11 5 4 2 2" xfId="9033" xr:uid="{BB65CDED-C5AF-4503-92B6-D62A3624CC38}"/>
    <cellStyle name="Normal 11 5 4 2 2 2" xfId="9034" xr:uid="{F3C1E96E-A0A8-404D-8755-11ADAC215E4D}"/>
    <cellStyle name="Normal 11 5 4 2 2 2 2" xfId="9035" xr:uid="{EBC215C2-37FA-4243-B751-DEA1FEE3D6C2}"/>
    <cellStyle name="Normal 11 5 4 2 2 2 2 2" xfId="50169" xr:uid="{44FEA57A-FAA6-4998-9C2C-948C71F8903E}"/>
    <cellStyle name="Normal 11 5 4 2 2 2 2 3" xfId="36519" xr:uid="{8800FD31-AF59-4B49-9C75-3D39AED1A26E}"/>
    <cellStyle name="Normal 11 5 4 2 2 2 2 4" xfId="22956" xr:uid="{D41E0AD5-725A-4564-A44A-4A1696B9D80A}"/>
    <cellStyle name="Normal 11 5 4 2 2 2 3" xfId="50168" xr:uid="{498C992B-2395-4D25-BBB6-528021A46C36}"/>
    <cellStyle name="Normal 11 5 4 2 2 2 4" xfId="36518" xr:uid="{BE3F3198-E625-402F-A168-E90DD8F1A9A3}"/>
    <cellStyle name="Normal 11 5 4 2 2 2 5" xfId="22955" xr:uid="{1F320DA0-924B-48D3-9292-85371F805B9C}"/>
    <cellStyle name="Normal 11 5 4 2 2 3" xfId="9036" xr:uid="{FDB9EED3-8956-40FF-9340-8EC0C6C05096}"/>
    <cellStyle name="Normal 11 5 4 2 2 3 2" xfId="9037" xr:uid="{ED6A602F-6248-4977-88DF-A6F031938B83}"/>
    <cellStyle name="Normal 11 5 4 2 2 3 2 2" xfId="50171" xr:uid="{D96246C3-2B49-4066-970F-FD9AE585DBAA}"/>
    <cellStyle name="Normal 11 5 4 2 2 3 2 3" xfId="36521" xr:uid="{57FC1831-1675-4565-9598-8CA8031D0584}"/>
    <cellStyle name="Normal 11 5 4 2 2 3 2 4" xfId="22958" xr:uid="{9E533F97-ADE0-47D2-A56B-1A808A8D32AE}"/>
    <cellStyle name="Normal 11 5 4 2 2 3 3" xfId="50170" xr:uid="{4C345B7B-EF48-4FA6-A391-B9AFB939A010}"/>
    <cellStyle name="Normal 11 5 4 2 2 3 4" xfId="36520" xr:uid="{8AA7CBB7-BEFE-4CAB-9705-FA40F8180188}"/>
    <cellStyle name="Normal 11 5 4 2 2 3 5" xfId="22957" xr:uid="{4C1E2349-95DE-4813-965A-BA026EA39A4C}"/>
    <cellStyle name="Normal 11 5 4 2 2 4" xfId="9038" xr:uid="{DAE34D91-E687-40FE-98E5-0B72CFA8067B}"/>
    <cellStyle name="Normal 11 5 4 2 2 4 2" xfId="50172" xr:uid="{AA90D277-07CA-4487-9879-3A0727B66834}"/>
    <cellStyle name="Normal 11 5 4 2 2 4 3" xfId="36522" xr:uid="{DBEBF109-8253-4553-AE0B-D08CF33EB44C}"/>
    <cellStyle name="Normal 11 5 4 2 2 4 4" xfId="22959" xr:uid="{8068FD28-BA55-444F-A6DC-C5A41A171E6D}"/>
    <cellStyle name="Normal 11 5 4 2 2 5" xfId="50167" xr:uid="{4B64C48E-2BDF-4CB5-A062-DD16E675538B}"/>
    <cellStyle name="Normal 11 5 4 2 2 6" xfId="36517" xr:uid="{08F668C8-BA9F-4E3F-997C-ECBA611DFF4B}"/>
    <cellStyle name="Normal 11 5 4 2 2 7" xfId="22954" xr:uid="{DBCE91E7-B127-4255-A2C7-5FDC02542D6D}"/>
    <cellStyle name="Normal 11 5 4 2 3" xfId="9039" xr:uid="{BA6DA128-0BC7-4E1F-BD81-932729340601}"/>
    <cellStyle name="Normal 11 5 4 2 3 2" xfId="9040" xr:uid="{0E25E2BE-FA24-4060-9FC1-41857B98B137}"/>
    <cellStyle name="Normal 11 5 4 2 3 2 2" xfId="50174" xr:uid="{81F972C0-189B-4805-B0C7-1EFAB745E7AE}"/>
    <cellStyle name="Normal 11 5 4 2 3 2 3" xfId="36524" xr:uid="{D599AEE6-0184-4759-92AA-A92D2D62820C}"/>
    <cellStyle name="Normal 11 5 4 2 3 2 4" xfId="22961" xr:uid="{FD300247-C774-4CEC-8996-0ABF58D0B4FB}"/>
    <cellStyle name="Normal 11 5 4 2 3 3" xfId="50173" xr:uid="{803DC1D6-7A2E-4C54-BF2C-0D0DC02D6590}"/>
    <cellStyle name="Normal 11 5 4 2 3 4" xfId="36523" xr:uid="{0A7A5C1E-E574-47E1-A848-496E49C8080D}"/>
    <cellStyle name="Normal 11 5 4 2 3 5" xfId="22960" xr:uid="{EB8F62AE-A9CF-4FFC-A7BB-E25B3930184E}"/>
    <cellStyle name="Normal 11 5 4 2 4" xfId="9041" xr:uid="{5C78EF31-CE98-4B7A-BD6A-4E72477AD78E}"/>
    <cellStyle name="Normal 11 5 4 2 4 2" xfId="9042" xr:uid="{C458D194-B092-4EDD-88E0-AC0ABC935749}"/>
    <cellStyle name="Normal 11 5 4 2 4 2 2" xfId="50176" xr:uid="{81C12DFC-CC19-475B-83D7-66C2AEB609EA}"/>
    <cellStyle name="Normal 11 5 4 2 4 2 3" xfId="36526" xr:uid="{9C8CF835-A76C-4F18-93A7-1DF895F7EF25}"/>
    <cellStyle name="Normal 11 5 4 2 4 2 4" xfId="22963" xr:uid="{052B5EB7-42FB-466D-B34C-5AC2E40DFF1B}"/>
    <cellStyle name="Normal 11 5 4 2 4 3" xfId="50175" xr:uid="{112DCB15-3BF3-4FB5-8777-FEBE742CC167}"/>
    <cellStyle name="Normal 11 5 4 2 4 4" xfId="36525" xr:uid="{4D561E35-EAD4-4528-BC14-642B5B9E1A57}"/>
    <cellStyle name="Normal 11 5 4 2 4 5" xfId="22962" xr:uid="{ED7CF671-C447-4DCF-B429-C6AAF4F5452E}"/>
    <cellStyle name="Normal 11 5 4 2 5" xfId="9043" xr:uid="{EB7A2834-2F13-4CB1-991C-740D9FA8F83C}"/>
    <cellStyle name="Normal 11 5 4 2 5 2" xfId="50177" xr:uid="{74761489-6D28-4893-99D2-93BCA4414556}"/>
    <cellStyle name="Normal 11 5 4 2 5 3" xfId="36527" xr:uid="{F15B23B6-2725-4FDD-ABF1-E8F9070EBECF}"/>
    <cellStyle name="Normal 11 5 4 2 5 4" xfId="22964" xr:uid="{AB0D7E3C-50E0-42A9-AA07-C3393433143B}"/>
    <cellStyle name="Normal 11 5 4 2 6" xfId="50166" xr:uid="{9990D200-490C-4162-A1DA-B00AF6228AC1}"/>
    <cellStyle name="Normal 11 5 4 2 7" xfId="36516" xr:uid="{7ACDF9D7-152C-45B4-AE92-C0AB65D29F61}"/>
    <cellStyle name="Normal 11 5 4 2 8" xfId="22953" xr:uid="{4D2208FA-BD76-4453-A728-539FF6CD2D88}"/>
    <cellStyle name="Normal 11 5 4 3" xfId="9044" xr:uid="{8044079E-56F7-487F-81D5-065A14A70A5B}"/>
    <cellStyle name="Normal 11 5 4 3 2" xfId="9045" xr:uid="{0C09B072-6089-4CD0-AFDB-3084808FC96A}"/>
    <cellStyle name="Normal 11 5 4 3 2 2" xfId="9046" xr:uid="{B7EF8760-A0D9-4AE9-8BA2-6601D7F1C3CC}"/>
    <cellStyle name="Normal 11 5 4 3 2 2 2" xfId="50180" xr:uid="{3F56120A-5D25-41B4-96DE-6E2FD15F7F81}"/>
    <cellStyle name="Normal 11 5 4 3 2 2 3" xfId="36530" xr:uid="{679058F8-6497-4E83-8A69-CE70BE79F5B8}"/>
    <cellStyle name="Normal 11 5 4 3 2 2 4" xfId="22967" xr:uid="{AE9C6A16-12B9-456D-A670-993AC4F59EE9}"/>
    <cellStyle name="Normal 11 5 4 3 2 3" xfId="50179" xr:uid="{A57B1E99-DE6B-4296-8146-21D14940CEC1}"/>
    <cellStyle name="Normal 11 5 4 3 2 4" xfId="36529" xr:uid="{94C58271-7802-4B53-846A-631E97BB7A66}"/>
    <cellStyle name="Normal 11 5 4 3 2 5" xfId="22966" xr:uid="{5F4797BE-422E-470F-8F52-4D0CF8547E55}"/>
    <cellStyle name="Normal 11 5 4 3 3" xfId="9047" xr:uid="{7B611D96-489F-4FDE-93F5-7A4D3B5A07B0}"/>
    <cellStyle name="Normal 11 5 4 3 3 2" xfId="9048" xr:uid="{C689C0B6-C705-4294-A80C-72DA746587B9}"/>
    <cellStyle name="Normal 11 5 4 3 3 2 2" xfId="50182" xr:uid="{D87E828F-CC2E-4ED6-AF6E-C4D3247BFCE0}"/>
    <cellStyle name="Normal 11 5 4 3 3 2 3" xfId="36532" xr:uid="{D58BE924-717F-4ACA-A0EF-BE4B418E8BDC}"/>
    <cellStyle name="Normal 11 5 4 3 3 2 4" xfId="22969" xr:uid="{4EA0327B-A103-4621-ABA4-255791ECABC0}"/>
    <cellStyle name="Normal 11 5 4 3 3 3" xfId="50181" xr:uid="{67C7B11C-6F57-4D30-A818-CD3BC4B7B99C}"/>
    <cellStyle name="Normal 11 5 4 3 3 4" xfId="36531" xr:uid="{78365755-D263-45B0-B762-8BA195DBBCD1}"/>
    <cellStyle name="Normal 11 5 4 3 3 5" xfId="22968" xr:uid="{3DC5DD23-C871-4F88-B451-A25D06C726D6}"/>
    <cellStyle name="Normal 11 5 4 3 4" xfId="9049" xr:uid="{1F0A08A0-84F1-4B8C-AC82-DA8542184FD5}"/>
    <cellStyle name="Normal 11 5 4 3 4 2" xfId="50183" xr:uid="{CC84AF5C-68A5-4723-BF66-29885FD213CB}"/>
    <cellStyle name="Normal 11 5 4 3 4 3" xfId="36533" xr:uid="{95387F05-FC60-400B-9083-D2D1362C569F}"/>
    <cellStyle name="Normal 11 5 4 3 4 4" xfId="22970" xr:uid="{BFC19A3A-FE95-4406-8101-3186121BA1E7}"/>
    <cellStyle name="Normal 11 5 4 3 5" xfId="50178" xr:uid="{A3D670D9-1CBB-4B98-A108-E41D405F11D2}"/>
    <cellStyle name="Normal 11 5 4 3 6" xfId="36528" xr:uid="{15F0D931-0E2B-443C-9A03-990BE4957F73}"/>
    <cellStyle name="Normal 11 5 4 3 7" xfId="22965" xr:uid="{20B61237-4FDA-467B-B2A9-5FB9563AE8B9}"/>
    <cellStyle name="Normal 11 5 4 4" xfId="9050" xr:uid="{D6627891-601E-4177-B361-E130C16A7213}"/>
    <cellStyle name="Normal 11 5 4 4 2" xfId="9051" xr:uid="{D20016DF-8713-43EF-AF46-31CC28F6E065}"/>
    <cellStyle name="Normal 11 5 4 4 2 2" xfId="9052" xr:uid="{C360033D-310E-404A-8E35-30ECA5E25C4D}"/>
    <cellStyle name="Normal 11 5 4 4 2 2 2" xfId="50186" xr:uid="{A89FCBD2-9854-4B6B-875E-4F5D430E86A6}"/>
    <cellStyle name="Normal 11 5 4 4 2 2 3" xfId="36536" xr:uid="{0C24E116-7E33-48C3-93BF-DE4B1B726047}"/>
    <cellStyle name="Normal 11 5 4 4 2 2 4" xfId="22973" xr:uid="{43B47C18-BE61-48E6-8F38-CB22935F7B4C}"/>
    <cellStyle name="Normal 11 5 4 4 2 3" xfId="50185" xr:uid="{AD5CB1A1-4911-4F51-9C1A-48C61BEFCF33}"/>
    <cellStyle name="Normal 11 5 4 4 2 4" xfId="36535" xr:uid="{33B7D9E3-91DC-46B8-BF15-DDB7C01319B2}"/>
    <cellStyle name="Normal 11 5 4 4 2 5" xfId="22972" xr:uid="{3D25F684-1B4B-4F50-ADD0-320D11441681}"/>
    <cellStyle name="Normal 11 5 4 4 3" xfId="9053" xr:uid="{654F0B2E-BC28-43E4-95DA-7103F60779E3}"/>
    <cellStyle name="Normal 11 5 4 4 3 2" xfId="9054" xr:uid="{B50D5082-4B15-4765-85BB-2F8501B89A73}"/>
    <cellStyle name="Normal 11 5 4 4 3 2 2" xfId="50188" xr:uid="{0D0B302A-7C51-4DA0-A99E-7C4817CE6517}"/>
    <cellStyle name="Normal 11 5 4 4 3 2 3" xfId="36538" xr:uid="{2BD69C83-2C16-421A-B8CF-C2A2D273E3A5}"/>
    <cellStyle name="Normal 11 5 4 4 3 2 4" xfId="22975" xr:uid="{F2C0F0E3-1BB8-4E5C-B0B9-2C46AEF91994}"/>
    <cellStyle name="Normal 11 5 4 4 3 3" xfId="50187" xr:uid="{32A93D2F-F732-4121-B805-61CA2C8550B1}"/>
    <cellStyle name="Normal 11 5 4 4 3 4" xfId="36537" xr:uid="{67F8591E-BAA1-432A-A64E-E292927A39E1}"/>
    <cellStyle name="Normal 11 5 4 4 3 5" xfId="22974" xr:uid="{7C79EC3B-A292-46F4-9DDC-48D848F93303}"/>
    <cellStyle name="Normal 11 5 4 4 4" xfId="9055" xr:uid="{744027C4-86EB-4E4F-8931-D692B2D983EB}"/>
    <cellStyle name="Normal 11 5 4 4 4 2" xfId="50189" xr:uid="{9BDCCEDF-70F8-4B84-A6BC-2BA5CD292A2E}"/>
    <cellStyle name="Normal 11 5 4 4 4 3" xfId="36539" xr:uid="{34045B1C-2425-4ECC-A17B-68412F46B258}"/>
    <cellStyle name="Normal 11 5 4 4 4 4" xfId="22976" xr:uid="{625CE3B8-1F96-46CE-BF4B-6B469F72C232}"/>
    <cellStyle name="Normal 11 5 4 4 5" xfId="50184" xr:uid="{20F17212-B0E2-40DC-96E6-CF08AF718632}"/>
    <cellStyle name="Normal 11 5 4 4 6" xfId="36534" xr:uid="{0508F630-C4BC-4D56-A9BF-4309508046FF}"/>
    <cellStyle name="Normal 11 5 4 4 7" xfId="22971" xr:uid="{341EDD5A-0E3D-4953-AA28-01DC8CA3D094}"/>
    <cellStyle name="Normal 11 5 4 5" xfId="9056" xr:uid="{E3717822-2111-492B-A085-A66767766D26}"/>
    <cellStyle name="Normal 11 5 4 5 2" xfId="9057" xr:uid="{1D6290B2-F29B-4B03-8772-B123020FA03A}"/>
    <cellStyle name="Normal 11 5 4 5 2 2" xfId="9058" xr:uid="{5DB50EFC-08CE-4E8D-BF7D-D7C36F2039E1}"/>
    <cellStyle name="Normal 11 5 4 5 2 2 2" xfId="50192" xr:uid="{1FA1AC71-0A49-41D0-B789-E71F634D8F0D}"/>
    <cellStyle name="Normal 11 5 4 5 2 2 3" xfId="36542" xr:uid="{9932E829-6753-4982-A742-3CD4D4D348DD}"/>
    <cellStyle name="Normal 11 5 4 5 2 2 4" xfId="22979" xr:uid="{04170514-0185-4B35-96E9-D31BB8DEF059}"/>
    <cellStyle name="Normal 11 5 4 5 2 3" xfId="50191" xr:uid="{037D6460-A2DC-41E2-B9CB-AFBDBF1C3FD1}"/>
    <cellStyle name="Normal 11 5 4 5 2 4" xfId="36541" xr:uid="{8BD4481D-4B1D-4BCD-AAB1-9D671A1B9421}"/>
    <cellStyle name="Normal 11 5 4 5 2 5" xfId="22978" xr:uid="{4F986691-30F2-48AB-8042-63EE58FC200E}"/>
    <cellStyle name="Normal 11 5 4 5 3" xfId="9059" xr:uid="{C19104ED-0194-4298-BC15-650DE07F2C1C}"/>
    <cellStyle name="Normal 11 5 4 5 3 2" xfId="9060" xr:uid="{20E96A2C-B2A7-4EEA-B392-29C765384642}"/>
    <cellStyle name="Normal 11 5 4 5 3 2 2" xfId="50194" xr:uid="{3B54EABF-E15A-4EC0-93A3-4A32459D8214}"/>
    <cellStyle name="Normal 11 5 4 5 3 2 3" xfId="36544" xr:uid="{4CEB7735-0891-4FE0-B41D-E03F8905E473}"/>
    <cellStyle name="Normal 11 5 4 5 3 2 4" xfId="22981" xr:uid="{CBAD4F59-731D-4C61-9A39-D6CD501F7981}"/>
    <cellStyle name="Normal 11 5 4 5 3 3" xfId="50193" xr:uid="{2E85FF68-5D46-4B22-AF4D-FE21C59218EA}"/>
    <cellStyle name="Normal 11 5 4 5 3 4" xfId="36543" xr:uid="{DABEC2C6-A49B-4CAD-97E4-4E22774F4E1D}"/>
    <cellStyle name="Normal 11 5 4 5 3 5" xfId="22980" xr:uid="{CEFF2899-A167-4DAD-B535-6F04F911B6F9}"/>
    <cellStyle name="Normal 11 5 4 5 4" xfId="9061" xr:uid="{8D596E08-B9C4-413C-BBCB-79ED0795C9FA}"/>
    <cellStyle name="Normal 11 5 4 5 4 2" xfId="50195" xr:uid="{6B96107B-5980-401A-96F6-9338A1A65C34}"/>
    <cellStyle name="Normal 11 5 4 5 4 3" xfId="36545" xr:uid="{FD44A965-77C2-4D42-A4A8-759F2E6CBF0F}"/>
    <cellStyle name="Normal 11 5 4 5 4 4" xfId="22982" xr:uid="{EC756350-C37F-4C8B-8B29-3E1E32F7636A}"/>
    <cellStyle name="Normal 11 5 4 5 5" xfId="50190" xr:uid="{0D686237-6743-4F5C-A590-7C31817FB22E}"/>
    <cellStyle name="Normal 11 5 4 5 6" xfId="36540" xr:uid="{32D8B6C9-D097-42A7-AA3B-DDCC4B793DA7}"/>
    <cellStyle name="Normal 11 5 4 5 7" xfId="22977" xr:uid="{5E4FB364-E263-4846-B205-CC837DD516CD}"/>
    <cellStyle name="Normal 11 5 4 6" xfId="9062" xr:uid="{B0434C4F-B7CE-4B22-874A-68EFA7B79859}"/>
    <cellStyle name="Normal 11 5 4 6 2" xfId="9063" xr:uid="{D3B728A0-2236-4C09-99B0-13F097129FDC}"/>
    <cellStyle name="Normal 11 5 4 6 2 2" xfId="50197" xr:uid="{02800117-1FCB-464D-A14E-F23A548C2BF4}"/>
    <cellStyle name="Normal 11 5 4 6 2 3" xfId="36547" xr:uid="{4F77A39E-FB07-493D-B210-2ECC5963720C}"/>
    <cellStyle name="Normal 11 5 4 6 2 4" xfId="22984" xr:uid="{DBEF5855-56F5-4220-A871-680C5462199C}"/>
    <cellStyle name="Normal 11 5 4 6 3" xfId="50196" xr:uid="{74952B5A-8E71-46C4-B05C-A80D6C317DA1}"/>
    <cellStyle name="Normal 11 5 4 6 4" xfId="36546" xr:uid="{EB6E24AE-AE0F-4D7B-89D4-E1AF3BAD41DA}"/>
    <cellStyle name="Normal 11 5 4 6 5" xfId="22983" xr:uid="{4A08CCB6-78CF-48F2-BEB1-1DD1BCD28B01}"/>
    <cellStyle name="Normal 11 5 4 7" xfId="9064" xr:uid="{89E85F20-E679-42A0-972F-7C21C4C34DB8}"/>
    <cellStyle name="Normal 11 5 4 7 2" xfId="9065" xr:uid="{639F552D-EBF9-411E-B526-4047E53C6A8A}"/>
    <cellStyle name="Normal 11 5 4 7 2 2" xfId="50199" xr:uid="{481C62A8-089A-4F25-91E4-4A4B07A282C4}"/>
    <cellStyle name="Normal 11 5 4 7 2 3" xfId="36549" xr:uid="{D48A6AD9-CA37-4A4A-8A71-8C2A2A21FFE0}"/>
    <cellStyle name="Normal 11 5 4 7 2 4" xfId="22986" xr:uid="{BEB045B1-AEA3-455D-AEBE-2C373C7FF96D}"/>
    <cellStyle name="Normal 11 5 4 7 3" xfId="50198" xr:uid="{F98AC269-DA4F-44F0-B100-14BDE78EA1D2}"/>
    <cellStyle name="Normal 11 5 4 7 4" xfId="36548" xr:uid="{C6C73312-7F2A-4A6C-B579-8B3057454B85}"/>
    <cellStyle name="Normal 11 5 4 7 5" xfId="22985" xr:uid="{8A96983F-3E53-43B3-B1A4-D4B74E2DC24F}"/>
    <cellStyle name="Normal 11 5 4 8" xfId="9066" xr:uid="{928A3665-DCAC-462C-B615-2C796EEBC492}"/>
    <cellStyle name="Normal 11 5 4 8 2" xfId="50200" xr:uid="{47CB4431-4CAC-4099-9892-A400EA311903}"/>
    <cellStyle name="Normal 11 5 4 8 3" xfId="36550" xr:uid="{24A5DB84-E78E-47AD-9442-D44C1FBB5193}"/>
    <cellStyle name="Normal 11 5 4 8 4" xfId="22987" xr:uid="{909CA644-7528-4197-B821-11F3BE683570}"/>
    <cellStyle name="Normal 11 5 4 9" xfId="50165" xr:uid="{D8D92B2A-FB56-4D80-B958-A95B61A0B853}"/>
    <cellStyle name="Normal 11 5 5" xfId="9067" xr:uid="{4FCEE7E5-85DB-4D49-AEC6-F99F6F929A98}"/>
    <cellStyle name="Normal 11 5 5 10" xfId="36551" xr:uid="{991CEEEC-3224-4939-A3C7-0EF013B3A6B3}"/>
    <cellStyle name="Normal 11 5 5 11" xfId="22988" xr:uid="{3EA3D80E-CF4A-4746-B473-405010E55C0F}"/>
    <cellStyle name="Normal 11 5 5 2" xfId="9068" xr:uid="{719B5037-9108-4E8A-9334-A8535FACEC00}"/>
    <cellStyle name="Normal 11 5 5 2 2" xfId="9069" xr:uid="{E0EB5301-0D14-4B5A-8B59-0FE63386692C}"/>
    <cellStyle name="Normal 11 5 5 2 2 2" xfId="9070" xr:uid="{30D8D409-D5F1-4E74-BEFA-213475888C05}"/>
    <cellStyle name="Normal 11 5 5 2 2 2 2" xfId="9071" xr:uid="{2ED4F45E-72F5-45A4-A213-64ACA3B713F0}"/>
    <cellStyle name="Normal 11 5 5 2 2 2 2 2" xfId="50205" xr:uid="{55026188-3A25-4519-AA30-130BF00CFF25}"/>
    <cellStyle name="Normal 11 5 5 2 2 2 2 3" xfId="36555" xr:uid="{D4251A86-9092-4EC5-A7F2-6681A1FE4E3E}"/>
    <cellStyle name="Normal 11 5 5 2 2 2 2 4" xfId="22992" xr:uid="{4D4CF299-B647-4886-8AB5-0EDFE1AEBDCF}"/>
    <cellStyle name="Normal 11 5 5 2 2 2 3" xfId="50204" xr:uid="{2E6FA405-D110-4F17-999D-040DFDBE724A}"/>
    <cellStyle name="Normal 11 5 5 2 2 2 4" xfId="36554" xr:uid="{0FAF24E6-0D95-4873-80C7-393974C7E038}"/>
    <cellStyle name="Normal 11 5 5 2 2 2 5" xfId="22991" xr:uid="{7DD4F953-1F86-42DE-9CA8-06260F63E2BF}"/>
    <cellStyle name="Normal 11 5 5 2 2 3" xfId="9072" xr:uid="{2E8195A8-8603-46B8-9044-5DA5CB8BFB61}"/>
    <cellStyle name="Normal 11 5 5 2 2 3 2" xfId="9073" xr:uid="{8D1C00EF-0EF1-4FC4-913E-AFF3083AB1F6}"/>
    <cellStyle name="Normal 11 5 5 2 2 3 2 2" xfId="50207" xr:uid="{D20B7329-2EDF-4ECF-A2AB-EC31195DD0C7}"/>
    <cellStyle name="Normal 11 5 5 2 2 3 2 3" xfId="36557" xr:uid="{FB2E918E-1C76-4109-9751-1A8DE70E4E09}"/>
    <cellStyle name="Normal 11 5 5 2 2 3 2 4" xfId="22994" xr:uid="{8AF113FA-A43C-417F-BBA5-8807ADFF4052}"/>
    <cellStyle name="Normal 11 5 5 2 2 3 3" xfId="50206" xr:uid="{5FBCE362-3188-49F4-BE5A-D0A009859E9D}"/>
    <cellStyle name="Normal 11 5 5 2 2 3 4" xfId="36556" xr:uid="{0986D93C-13D1-497A-B5F8-74CCA99C1C78}"/>
    <cellStyle name="Normal 11 5 5 2 2 3 5" xfId="22993" xr:uid="{066FEBF5-B4C0-4B80-9575-0ADA07B5104C}"/>
    <cellStyle name="Normal 11 5 5 2 2 4" xfId="9074" xr:uid="{8772FBA7-C146-4160-8A2E-41DA0BE16A33}"/>
    <cellStyle name="Normal 11 5 5 2 2 4 2" xfId="50208" xr:uid="{42DC6BBF-6C5E-4A9B-A2F6-5AA29951571D}"/>
    <cellStyle name="Normal 11 5 5 2 2 4 3" xfId="36558" xr:uid="{7194975F-58D0-4A29-B038-B1A0F9836809}"/>
    <cellStyle name="Normal 11 5 5 2 2 4 4" xfId="22995" xr:uid="{14E8A189-5254-400A-A26F-80C4BB6DA18B}"/>
    <cellStyle name="Normal 11 5 5 2 2 5" xfId="50203" xr:uid="{DAED5959-E090-4E57-B8E1-2D58876E0E07}"/>
    <cellStyle name="Normal 11 5 5 2 2 6" xfId="36553" xr:uid="{945890A7-ECA9-4629-A0AF-C2ED20C1ADD6}"/>
    <cellStyle name="Normal 11 5 5 2 2 7" xfId="22990" xr:uid="{6155BA7E-600D-438B-94C9-954DEE9C7BF2}"/>
    <cellStyle name="Normal 11 5 5 2 3" xfId="9075" xr:uid="{95BCA1FA-7478-4921-9DED-73F7806B33AD}"/>
    <cellStyle name="Normal 11 5 5 2 3 2" xfId="9076" xr:uid="{102B1A28-65CB-4F3E-844F-6D9B0E20D81E}"/>
    <cellStyle name="Normal 11 5 5 2 3 2 2" xfId="50210" xr:uid="{8003EFF3-4190-4944-B794-39766CA8A991}"/>
    <cellStyle name="Normal 11 5 5 2 3 2 3" xfId="36560" xr:uid="{FA6680C1-A5D9-4CEE-8538-91BE685BA22C}"/>
    <cellStyle name="Normal 11 5 5 2 3 2 4" xfId="22997" xr:uid="{68A56C3E-E9E0-4FF0-BB87-A5ED99F5AAEC}"/>
    <cellStyle name="Normal 11 5 5 2 3 3" xfId="50209" xr:uid="{BA8EA19C-E82C-4C1D-9C77-2783E1DB0D2F}"/>
    <cellStyle name="Normal 11 5 5 2 3 4" xfId="36559" xr:uid="{D6D027EC-8116-4624-8FA8-13B165420759}"/>
    <cellStyle name="Normal 11 5 5 2 3 5" xfId="22996" xr:uid="{659F34CF-48CC-49FB-992D-B91A45B100B9}"/>
    <cellStyle name="Normal 11 5 5 2 4" xfId="9077" xr:uid="{CABBDA41-FF39-4436-B4EF-537507336CF4}"/>
    <cellStyle name="Normal 11 5 5 2 4 2" xfId="9078" xr:uid="{D49357B8-8795-4F1D-8AB9-55A11FFE65BF}"/>
    <cellStyle name="Normal 11 5 5 2 4 2 2" xfId="50212" xr:uid="{C8AD6974-EEC4-48E0-B63A-13F44031EBC0}"/>
    <cellStyle name="Normal 11 5 5 2 4 2 3" xfId="36562" xr:uid="{AC2FAB3F-9264-4F4C-9281-516BB199206C}"/>
    <cellStyle name="Normal 11 5 5 2 4 2 4" xfId="22999" xr:uid="{381938B3-F2D8-4B5C-9629-A417B04472D4}"/>
    <cellStyle name="Normal 11 5 5 2 4 3" xfId="50211" xr:uid="{87FC3874-6189-4545-8A44-023BD1791869}"/>
    <cellStyle name="Normal 11 5 5 2 4 4" xfId="36561" xr:uid="{62B25EA2-4EBE-4D27-9654-2502C48D08D7}"/>
    <cellStyle name="Normal 11 5 5 2 4 5" xfId="22998" xr:uid="{972712FF-DBCD-4C70-8E31-CF394AA96331}"/>
    <cellStyle name="Normal 11 5 5 2 5" xfId="9079" xr:uid="{F082013F-1554-4AEB-B02F-3EC53292A827}"/>
    <cellStyle name="Normal 11 5 5 2 5 2" xfId="50213" xr:uid="{56374854-330B-4A8D-B878-1486DD108FD0}"/>
    <cellStyle name="Normal 11 5 5 2 5 3" xfId="36563" xr:uid="{1B234AB9-B1A7-42B7-BC7D-F53F3638210B}"/>
    <cellStyle name="Normal 11 5 5 2 5 4" xfId="23000" xr:uid="{49051335-0692-4A24-B01E-84264F704CF5}"/>
    <cellStyle name="Normal 11 5 5 2 6" xfId="50202" xr:uid="{70E1B1BB-B472-4014-9E62-86911961D568}"/>
    <cellStyle name="Normal 11 5 5 2 7" xfId="36552" xr:uid="{92FFB0C1-A9EC-45C1-B2AF-C4CF5EEB0451}"/>
    <cellStyle name="Normal 11 5 5 2 8" xfId="22989" xr:uid="{CFDF3489-DF41-4511-9383-4A21BBA0EEA2}"/>
    <cellStyle name="Normal 11 5 5 3" xfId="9080" xr:uid="{C510E1AB-E998-4AFF-B35A-9B95CB18C998}"/>
    <cellStyle name="Normal 11 5 5 3 2" xfId="9081" xr:uid="{E0C0A4A9-763A-4DE5-9057-8B28A4552197}"/>
    <cellStyle name="Normal 11 5 5 3 2 2" xfId="9082" xr:uid="{EF7858D1-1996-4137-9590-516B76BF8216}"/>
    <cellStyle name="Normal 11 5 5 3 2 2 2" xfId="50216" xr:uid="{B8B4BFA6-D484-41CD-A73D-F04AB042A5C6}"/>
    <cellStyle name="Normal 11 5 5 3 2 2 3" xfId="36566" xr:uid="{6C50714C-4988-4E5F-810E-BA763C7AB85E}"/>
    <cellStyle name="Normal 11 5 5 3 2 2 4" xfId="23003" xr:uid="{38C74BBF-7E9F-455B-B908-8B68A811EB9C}"/>
    <cellStyle name="Normal 11 5 5 3 2 3" xfId="50215" xr:uid="{E2D62F36-1B4D-464B-8E16-32CE61342D3E}"/>
    <cellStyle name="Normal 11 5 5 3 2 4" xfId="36565" xr:uid="{9E2B740B-CD4E-4CC3-86F9-02933F13353D}"/>
    <cellStyle name="Normal 11 5 5 3 2 5" xfId="23002" xr:uid="{19514A6C-6D9D-4902-8EE2-6645260B2CA2}"/>
    <cellStyle name="Normal 11 5 5 3 3" xfId="9083" xr:uid="{E8A13FA2-3148-462C-A799-0C2FFB216FFA}"/>
    <cellStyle name="Normal 11 5 5 3 3 2" xfId="9084" xr:uid="{E6670E36-F5B2-4D62-AC9E-AF1A5F449AE0}"/>
    <cellStyle name="Normal 11 5 5 3 3 2 2" xfId="50218" xr:uid="{A672439F-6551-41C4-B789-4DFB1EB6E00B}"/>
    <cellStyle name="Normal 11 5 5 3 3 2 3" xfId="36568" xr:uid="{18423283-5833-4109-AE0A-85DB40D2D68C}"/>
    <cellStyle name="Normal 11 5 5 3 3 2 4" xfId="23005" xr:uid="{0F57D0BD-EF51-480B-B518-CC49956B1110}"/>
    <cellStyle name="Normal 11 5 5 3 3 3" xfId="50217" xr:uid="{A1508C15-AFE2-49F8-B030-7E00D176AEC4}"/>
    <cellStyle name="Normal 11 5 5 3 3 4" xfId="36567" xr:uid="{3D10ED24-9C75-4936-B441-F67BC1B96C11}"/>
    <cellStyle name="Normal 11 5 5 3 3 5" xfId="23004" xr:uid="{FAE38CB6-6017-4076-B5F2-E7A7D6D63CD0}"/>
    <cellStyle name="Normal 11 5 5 3 4" xfId="9085" xr:uid="{2E2BE0E6-A5C0-4EC9-ADD5-643721808F68}"/>
    <cellStyle name="Normal 11 5 5 3 4 2" xfId="50219" xr:uid="{1DBE35E7-676E-489F-A6CE-5186CC68F56B}"/>
    <cellStyle name="Normal 11 5 5 3 4 3" xfId="36569" xr:uid="{93C1237C-5389-41E6-B658-2B96FBA443D7}"/>
    <cellStyle name="Normal 11 5 5 3 4 4" xfId="23006" xr:uid="{2FF6268B-BAC8-4A83-986D-5C10029BCC7C}"/>
    <cellStyle name="Normal 11 5 5 3 5" xfId="50214" xr:uid="{86C9ACA7-0D46-4A27-B35E-8B1CF4BB8999}"/>
    <cellStyle name="Normal 11 5 5 3 6" xfId="36564" xr:uid="{B9FD7CF0-68FC-450A-8DB4-E69887F2F727}"/>
    <cellStyle name="Normal 11 5 5 3 7" xfId="23001" xr:uid="{B39A41AD-0FEF-47F5-9BC4-06D714F262C7}"/>
    <cellStyle name="Normal 11 5 5 4" xfId="9086" xr:uid="{216103BF-5886-4C5A-A368-DCC7A9D94E9E}"/>
    <cellStyle name="Normal 11 5 5 4 2" xfId="9087" xr:uid="{4FDCED49-1599-4C58-9DFF-2FC59FD5997D}"/>
    <cellStyle name="Normal 11 5 5 4 2 2" xfId="9088" xr:uid="{C43069B6-95B7-4277-A5C3-B3955B05E5FE}"/>
    <cellStyle name="Normal 11 5 5 4 2 2 2" xfId="50222" xr:uid="{34D991FB-90CA-4890-BD48-F31F2662D96C}"/>
    <cellStyle name="Normal 11 5 5 4 2 2 3" xfId="36572" xr:uid="{A20CE476-9066-4838-8DA1-446F09067AF2}"/>
    <cellStyle name="Normal 11 5 5 4 2 2 4" xfId="23009" xr:uid="{DDF6C750-789C-4B7E-8F92-84799AEABD34}"/>
    <cellStyle name="Normal 11 5 5 4 2 3" xfId="50221" xr:uid="{D377BC25-D599-4311-8B06-C55A522AB622}"/>
    <cellStyle name="Normal 11 5 5 4 2 4" xfId="36571" xr:uid="{1987149E-5CBC-443C-9F6D-3D275AB22B4B}"/>
    <cellStyle name="Normal 11 5 5 4 2 5" xfId="23008" xr:uid="{02C8C85D-D504-48DE-A0A0-4E2248966593}"/>
    <cellStyle name="Normal 11 5 5 4 3" xfId="9089" xr:uid="{8236562E-B9C0-4F1A-9BE5-A0A8673969EC}"/>
    <cellStyle name="Normal 11 5 5 4 3 2" xfId="9090" xr:uid="{A1AD4B76-A8F0-4E19-9732-037E4B256D0B}"/>
    <cellStyle name="Normal 11 5 5 4 3 2 2" xfId="50224" xr:uid="{C4B6B82B-4B22-486A-9CEA-15F41EE9C730}"/>
    <cellStyle name="Normal 11 5 5 4 3 2 3" xfId="36574" xr:uid="{9C6F2BF3-56ED-43DA-B1CF-9487282D0365}"/>
    <cellStyle name="Normal 11 5 5 4 3 2 4" xfId="23011" xr:uid="{2C389CD4-55F0-4697-B2CF-42021EAA8B87}"/>
    <cellStyle name="Normal 11 5 5 4 3 3" xfId="50223" xr:uid="{71F14171-CD0C-4FDB-8D73-6F7341E23E86}"/>
    <cellStyle name="Normal 11 5 5 4 3 4" xfId="36573" xr:uid="{39DD18D9-A990-4FB0-87C1-A4626A4B012A}"/>
    <cellStyle name="Normal 11 5 5 4 3 5" xfId="23010" xr:uid="{B9342477-C25A-4C16-8F3D-D98F02DFD01D}"/>
    <cellStyle name="Normal 11 5 5 4 4" xfId="9091" xr:uid="{4FA3BB0F-7A12-4540-9CE3-01CCA06E89CE}"/>
    <cellStyle name="Normal 11 5 5 4 4 2" xfId="50225" xr:uid="{1B940319-7E08-48E2-8B37-79F7B5294451}"/>
    <cellStyle name="Normal 11 5 5 4 4 3" xfId="36575" xr:uid="{A768E46B-CD8D-4F14-BFE3-F39AE0B368FD}"/>
    <cellStyle name="Normal 11 5 5 4 4 4" xfId="23012" xr:uid="{951E7DFD-C67C-45A6-A211-C8EBDD84C610}"/>
    <cellStyle name="Normal 11 5 5 4 5" xfId="50220" xr:uid="{55757BE0-A71E-46E0-94CC-F8A5FF134655}"/>
    <cellStyle name="Normal 11 5 5 4 6" xfId="36570" xr:uid="{DF80673A-F5DD-4EEF-870E-D3F8372321DA}"/>
    <cellStyle name="Normal 11 5 5 4 7" xfId="23007" xr:uid="{3DC93BBC-B552-4609-B5F4-0672757C74A5}"/>
    <cellStyle name="Normal 11 5 5 5" xfId="9092" xr:uid="{332A0641-4A67-41BB-A25B-919EE9E2EC23}"/>
    <cellStyle name="Normal 11 5 5 5 2" xfId="9093" xr:uid="{0EC0CE1D-3648-49A5-95E7-DD5B219CFDD0}"/>
    <cellStyle name="Normal 11 5 5 5 2 2" xfId="9094" xr:uid="{841A66D5-9E89-4CEC-85DC-9A5A3C4F2454}"/>
    <cellStyle name="Normal 11 5 5 5 2 2 2" xfId="50228" xr:uid="{AF1CBFEA-A504-408F-9890-DD6969D20BA5}"/>
    <cellStyle name="Normal 11 5 5 5 2 2 3" xfId="36578" xr:uid="{9D200018-661E-4AEE-AF1D-91179CDA929C}"/>
    <cellStyle name="Normal 11 5 5 5 2 2 4" xfId="23015" xr:uid="{A9B5D9B3-3E83-4FB4-ACBD-2FAC56943C51}"/>
    <cellStyle name="Normal 11 5 5 5 2 3" xfId="50227" xr:uid="{5C8E5CB0-000D-4271-A07F-F93ABC505ABF}"/>
    <cellStyle name="Normal 11 5 5 5 2 4" xfId="36577" xr:uid="{C682A5E8-827C-45F2-9FCA-A9DB287C602B}"/>
    <cellStyle name="Normal 11 5 5 5 2 5" xfId="23014" xr:uid="{0AD25F6F-5EB1-4AF4-94C5-068A3F3D3ADD}"/>
    <cellStyle name="Normal 11 5 5 5 3" xfId="9095" xr:uid="{1783C1A6-E839-4993-889F-240E1F45C979}"/>
    <cellStyle name="Normal 11 5 5 5 3 2" xfId="9096" xr:uid="{04E38968-B394-41DB-8B73-11E6DC6C5CDF}"/>
    <cellStyle name="Normal 11 5 5 5 3 2 2" xfId="50230" xr:uid="{A99392AD-60EE-492B-86EE-8441CA6EF47F}"/>
    <cellStyle name="Normal 11 5 5 5 3 2 3" xfId="36580" xr:uid="{E99F6AB9-F6ED-471A-981B-62B3D74B8D70}"/>
    <cellStyle name="Normal 11 5 5 5 3 2 4" xfId="23017" xr:uid="{967738BD-92A5-40BE-BFF4-C0621EF3D0A6}"/>
    <cellStyle name="Normal 11 5 5 5 3 3" xfId="50229" xr:uid="{5BF931D9-FD5B-4146-AE1C-0EF4FB45F1BB}"/>
    <cellStyle name="Normal 11 5 5 5 3 4" xfId="36579" xr:uid="{9410A9C1-0FC9-48BC-9315-65CB71067F9E}"/>
    <cellStyle name="Normal 11 5 5 5 3 5" xfId="23016" xr:uid="{17B97B89-B03F-4E2D-BD30-00B11966710D}"/>
    <cellStyle name="Normal 11 5 5 5 4" xfId="9097" xr:uid="{C95F6E14-E6B1-47FA-8CF5-B67FE187DE60}"/>
    <cellStyle name="Normal 11 5 5 5 4 2" xfId="50231" xr:uid="{00C4C85C-327B-4B8D-BDA9-544B59C607A0}"/>
    <cellStyle name="Normal 11 5 5 5 4 3" xfId="36581" xr:uid="{F764E8AF-0890-44EC-9A9E-C4EB2145A167}"/>
    <cellStyle name="Normal 11 5 5 5 4 4" xfId="23018" xr:uid="{198A7171-FB86-47FD-9B72-6A752DF3C556}"/>
    <cellStyle name="Normal 11 5 5 5 5" xfId="50226" xr:uid="{2743A0F0-9B93-4ED5-806D-E4BD08CDCBC5}"/>
    <cellStyle name="Normal 11 5 5 5 6" xfId="36576" xr:uid="{84EAFF90-13AF-425E-A6A6-40A98F66660D}"/>
    <cellStyle name="Normal 11 5 5 5 7" xfId="23013" xr:uid="{679B1F8B-3718-4F67-BAF4-A4CD8C6D354C}"/>
    <cellStyle name="Normal 11 5 5 6" xfId="9098" xr:uid="{FD24EEB3-107D-47DC-BF9E-AA86EC090288}"/>
    <cellStyle name="Normal 11 5 5 6 2" xfId="9099" xr:uid="{3A152FED-3611-4D17-A668-3C3A5C86C163}"/>
    <cellStyle name="Normal 11 5 5 6 2 2" xfId="50233" xr:uid="{825DECDF-F016-4707-A3F9-1B29B98BD8F0}"/>
    <cellStyle name="Normal 11 5 5 6 2 3" xfId="36583" xr:uid="{3C41B8BB-AF5B-4507-80E6-9BC25FED151D}"/>
    <cellStyle name="Normal 11 5 5 6 2 4" xfId="23020" xr:uid="{2D9718AB-9700-40B0-8BCD-CCCF28FFDB74}"/>
    <cellStyle name="Normal 11 5 5 6 3" xfId="50232" xr:uid="{F366D17E-DED0-4A09-A7FF-59529FE7A154}"/>
    <cellStyle name="Normal 11 5 5 6 4" xfId="36582" xr:uid="{004D945E-627C-486B-9797-2A228835B6B7}"/>
    <cellStyle name="Normal 11 5 5 6 5" xfId="23019" xr:uid="{12681D27-1192-4C39-BBF3-24ED60FC50B3}"/>
    <cellStyle name="Normal 11 5 5 7" xfId="9100" xr:uid="{69E0F91E-67ED-4FB8-A5B9-72916440FFE5}"/>
    <cellStyle name="Normal 11 5 5 7 2" xfId="9101" xr:uid="{ECF4E7F7-A5E4-426B-A8E2-E999AD0CFF45}"/>
    <cellStyle name="Normal 11 5 5 7 2 2" xfId="50235" xr:uid="{274AF0C8-A3D8-47F5-9866-CA8461B1A7EC}"/>
    <cellStyle name="Normal 11 5 5 7 2 3" xfId="36585" xr:uid="{3458F738-A177-4BD5-806B-01E865B411DC}"/>
    <cellStyle name="Normal 11 5 5 7 2 4" xfId="23022" xr:uid="{3408383F-D715-491B-B7C7-3C1AED3B786F}"/>
    <cellStyle name="Normal 11 5 5 7 3" xfId="50234" xr:uid="{20AE8171-F780-4C49-AAAD-D44AC1516215}"/>
    <cellStyle name="Normal 11 5 5 7 4" xfId="36584" xr:uid="{BAA610A5-A1CE-4A93-9F3A-423440CE3187}"/>
    <cellStyle name="Normal 11 5 5 7 5" xfId="23021" xr:uid="{3CD00B1C-99C6-4A5C-B5DA-23D5E58A0D1A}"/>
    <cellStyle name="Normal 11 5 5 8" xfId="9102" xr:uid="{8D7DAA45-AD1F-461F-8C8C-4457C9E393D0}"/>
    <cellStyle name="Normal 11 5 5 8 2" xfId="50236" xr:uid="{B3BBE205-83EE-4129-AB41-860FC82969B9}"/>
    <cellStyle name="Normal 11 5 5 8 3" xfId="36586" xr:uid="{050A4FB1-50BC-4CD4-A144-DF2739C94800}"/>
    <cellStyle name="Normal 11 5 5 8 4" xfId="23023" xr:uid="{D220FA06-628B-4BD4-9F49-69F0BA7D76BB}"/>
    <cellStyle name="Normal 11 5 5 9" xfId="50201" xr:uid="{080837E7-6539-48B9-A95C-6716EC3D800C}"/>
    <cellStyle name="Normal 11 5 6" xfId="9103" xr:uid="{1B9D3E2F-61E5-44B2-8EC1-33AD97C0AE64}"/>
    <cellStyle name="Normal 11 5 6 10" xfId="36587" xr:uid="{1178CEC5-9ACB-440A-9BC4-AE505B73DBA8}"/>
    <cellStyle name="Normal 11 5 6 11" xfId="23024" xr:uid="{7F9AE2A8-A903-4187-8CCC-B48972980DB4}"/>
    <cellStyle name="Normal 11 5 6 2" xfId="9104" xr:uid="{269ACCB5-5807-4FC6-B3D7-F83B854FA4E0}"/>
    <cellStyle name="Normal 11 5 6 2 2" xfId="9105" xr:uid="{702A9342-8DC0-45EE-9ED2-19EF51822CE3}"/>
    <cellStyle name="Normal 11 5 6 2 2 2" xfId="9106" xr:uid="{D943BC68-BD69-40BA-8664-DAADE22A35BA}"/>
    <cellStyle name="Normal 11 5 6 2 2 2 2" xfId="9107" xr:uid="{28601351-B704-4BD1-AAB7-C9592A5556F0}"/>
    <cellStyle name="Normal 11 5 6 2 2 2 2 2" xfId="50241" xr:uid="{F1121340-A72D-49CB-B5EE-C48C9BD181CD}"/>
    <cellStyle name="Normal 11 5 6 2 2 2 2 3" xfId="36591" xr:uid="{342D6BFC-93B3-47D7-9A33-0710B60E1F77}"/>
    <cellStyle name="Normal 11 5 6 2 2 2 2 4" xfId="23028" xr:uid="{4F7ECD61-65B5-4110-B656-A457F848EB32}"/>
    <cellStyle name="Normal 11 5 6 2 2 2 3" xfId="50240" xr:uid="{51B94E76-E2A4-45FE-A7F0-4001D7C52BA0}"/>
    <cellStyle name="Normal 11 5 6 2 2 2 4" xfId="36590" xr:uid="{E3FA5073-28BE-448A-BDEA-BAF98DC845CB}"/>
    <cellStyle name="Normal 11 5 6 2 2 2 5" xfId="23027" xr:uid="{F05020F6-BED1-4A9F-8A9D-FDF02D6FFC8F}"/>
    <cellStyle name="Normal 11 5 6 2 2 3" xfId="9108" xr:uid="{9670DB1F-4DED-48BD-9BCD-0FD6DEA8DB21}"/>
    <cellStyle name="Normal 11 5 6 2 2 3 2" xfId="9109" xr:uid="{11752780-CFDD-4F2D-87DF-CE2EE02D4B13}"/>
    <cellStyle name="Normal 11 5 6 2 2 3 2 2" xfId="50243" xr:uid="{07C71253-E83E-4B52-82CF-FCA5703742A9}"/>
    <cellStyle name="Normal 11 5 6 2 2 3 2 3" xfId="36593" xr:uid="{CE259E76-A77A-4450-8AB7-8E0DF38C0F6B}"/>
    <cellStyle name="Normal 11 5 6 2 2 3 2 4" xfId="23030" xr:uid="{A8422667-361E-48A1-A9B9-A6CE6349245C}"/>
    <cellStyle name="Normal 11 5 6 2 2 3 3" xfId="50242" xr:uid="{55D106F0-B8B6-48E4-9AEE-92D38D438A60}"/>
    <cellStyle name="Normal 11 5 6 2 2 3 4" xfId="36592" xr:uid="{AD56339F-8FB6-4C5E-ACFF-30BBA21D097A}"/>
    <cellStyle name="Normal 11 5 6 2 2 3 5" xfId="23029" xr:uid="{4C8AFEA9-B21D-4047-8E64-A5E9711FC3B5}"/>
    <cellStyle name="Normal 11 5 6 2 2 4" xfId="9110" xr:uid="{0D6B23E4-AA4F-47D6-894E-EE06F3110DCA}"/>
    <cellStyle name="Normal 11 5 6 2 2 4 2" xfId="50244" xr:uid="{00D84A97-021F-40BB-8CA6-A311BD4E0BBB}"/>
    <cellStyle name="Normal 11 5 6 2 2 4 3" xfId="36594" xr:uid="{D3893CCC-BD86-483D-B5F8-E1D0767EFA88}"/>
    <cellStyle name="Normal 11 5 6 2 2 4 4" xfId="23031" xr:uid="{F17B4A47-31E8-46F9-B52E-07611FFCA990}"/>
    <cellStyle name="Normal 11 5 6 2 2 5" xfId="50239" xr:uid="{80F26916-460F-402A-AEF1-53BD2BAA8875}"/>
    <cellStyle name="Normal 11 5 6 2 2 6" xfId="36589" xr:uid="{8B19EB0B-32C6-4567-9B74-95A73BB657C6}"/>
    <cellStyle name="Normal 11 5 6 2 2 7" xfId="23026" xr:uid="{4AEBDD35-9439-4B0F-85EE-D2A091EBFABF}"/>
    <cellStyle name="Normal 11 5 6 2 3" xfId="9111" xr:uid="{1C4A272E-CD6B-4D3B-94D5-81AA73E18FBA}"/>
    <cellStyle name="Normal 11 5 6 2 3 2" xfId="9112" xr:uid="{E23BF96D-965D-475E-B42F-011CA5CCEE8D}"/>
    <cellStyle name="Normal 11 5 6 2 3 2 2" xfId="50246" xr:uid="{C2B340DE-AB55-4408-843F-43921AEB179C}"/>
    <cellStyle name="Normal 11 5 6 2 3 2 3" xfId="36596" xr:uid="{33CFBC0D-0D71-49FC-9F3A-419E9B76FB37}"/>
    <cellStyle name="Normal 11 5 6 2 3 2 4" xfId="23033" xr:uid="{EC2C58D0-4287-4759-8DB9-A0654B2619F3}"/>
    <cellStyle name="Normal 11 5 6 2 3 3" xfId="50245" xr:uid="{C02A54FE-F508-40F4-AE70-B0D45BD33440}"/>
    <cellStyle name="Normal 11 5 6 2 3 4" xfId="36595" xr:uid="{6B90732C-47C7-48B3-88C1-2613A2A4ED0D}"/>
    <cellStyle name="Normal 11 5 6 2 3 5" xfId="23032" xr:uid="{27623321-39CB-4EDA-BDF4-D168F6CB6806}"/>
    <cellStyle name="Normal 11 5 6 2 4" xfId="9113" xr:uid="{FD9C675C-BF50-4076-9138-8BAB18B7ECCE}"/>
    <cellStyle name="Normal 11 5 6 2 4 2" xfId="9114" xr:uid="{FE0BD3C6-BE78-4DB3-AE88-B29334ECABD3}"/>
    <cellStyle name="Normal 11 5 6 2 4 2 2" xfId="50248" xr:uid="{0ACA3FE0-4D14-41DC-98BE-29C151931448}"/>
    <cellStyle name="Normal 11 5 6 2 4 2 3" xfId="36598" xr:uid="{49A80E2A-7C6B-44A3-B8FB-93CB48B7EFB3}"/>
    <cellStyle name="Normal 11 5 6 2 4 2 4" xfId="23035" xr:uid="{DE065E83-A5A0-4238-BDA2-526CEC953519}"/>
    <cellStyle name="Normal 11 5 6 2 4 3" xfId="50247" xr:uid="{EF5274A4-18C5-452A-BD32-BBF510026BE3}"/>
    <cellStyle name="Normal 11 5 6 2 4 4" xfId="36597" xr:uid="{E245A6CA-ABCF-485E-A71B-DF19CB975540}"/>
    <cellStyle name="Normal 11 5 6 2 4 5" xfId="23034" xr:uid="{049F4E96-DC64-4FC3-AD88-643911A3382B}"/>
    <cellStyle name="Normal 11 5 6 2 5" xfId="9115" xr:uid="{0C43692E-BD65-4953-8A76-E69A9E703926}"/>
    <cellStyle name="Normal 11 5 6 2 5 2" xfId="50249" xr:uid="{E4464BB9-4E9F-4D51-A582-7240CA0C2B1C}"/>
    <cellStyle name="Normal 11 5 6 2 5 3" xfId="36599" xr:uid="{008DC0A8-C801-4432-8FF4-A52DA9B2186F}"/>
    <cellStyle name="Normal 11 5 6 2 5 4" xfId="23036" xr:uid="{A3C28903-3E05-4E9B-8388-750D10373AB1}"/>
    <cellStyle name="Normal 11 5 6 2 6" xfId="50238" xr:uid="{C99DCA94-A892-496D-8DD8-83BDB739B185}"/>
    <cellStyle name="Normal 11 5 6 2 7" xfId="36588" xr:uid="{99ECB887-065C-4A89-BCE7-DFF8B93EF831}"/>
    <cellStyle name="Normal 11 5 6 2 8" xfId="23025" xr:uid="{D1BE91A6-B07C-4D87-B291-4B7743482A5C}"/>
    <cellStyle name="Normal 11 5 6 3" xfId="9116" xr:uid="{41791D86-4974-4D0A-BD29-B67A9862973D}"/>
    <cellStyle name="Normal 11 5 6 3 2" xfId="9117" xr:uid="{61257425-1D62-4782-9EF9-4311214B3033}"/>
    <cellStyle name="Normal 11 5 6 3 2 2" xfId="9118" xr:uid="{C426D69A-525E-4A34-80DC-ABDD98FB42C3}"/>
    <cellStyle name="Normal 11 5 6 3 2 2 2" xfId="50252" xr:uid="{192E96C4-822F-4307-8ADF-908949CE137A}"/>
    <cellStyle name="Normal 11 5 6 3 2 2 3" xfId="36602" xr:uid="{D9CC9C9F-9B17-4358-9393-827D803CD6C0}"/>
    <cellStyle name="Normal 11 5 6 3 2 2 4" xfId="23039" xr:uid="{18F3FA44-B7D0-452E-BA30-C8304C8CA671}"/>
    <cellStyle name="Normal 11 5 6 3 2 3" xfId="50251" xr:uid="{7913BFFE-A781-463F-A3F7-4476D12B79D7}"/>
    <cellStyle name="Normal 11 5 6 3 2 4" xfId="36601" xr:uid="{E7E7204B-C334-47FC-BD09-6BFDC35B3A74}"/>
    <cellStyle name="Normal 11 5 6 3 2 5" xfId="23038" xr:uid="{98AC2162-8AB7-4E72-8DD6-5F740AB5E5F6}"/>
    <cellStyle name="Normal 11 5 6 3 3" xfId="9119" xr:uid="{5360E5B2-63AB-440D-9679-B36346854B52}"/>
    <cellStyle name="Normal 11 5 6 3 3 2" xfId="9120" xr:uid="{B9644499-8126-430B-9A90-55CE3B0D4963}"/>
    <cellStyle name="Normal 11 5 6 3 3 2 2" xfId="50254" xr:uid="{D076B046-F8E4-4A90-8F3D-BD855A4097B9}"/>
    <cellStyle name="Normal 11 5 6 3 3 2 3" xfId="36604" xr:uid="{19596F13-839A-49BA-B04E-7DCC1C3F26C6}"/>
    <cellStyle name="Normal 11 5 6 3 3 2 4" xfId="23041" xr:uid="{D09F66C1-3069-45E3-97E0-950A39A8E346}"/>
    <cellStyle name="Normal 11 5 6 3 3 3" xfId="50253" xr:uid="{7F14286F-B244-42E8-8323-2BBEAC25A4D7}"/>
    <cellStyle name="Normal 11 5 6 3 3 4" xfId="36603" xr:uid="{E9F9EFBF-406A-4E71-B846-EB22B3B6332A}"/>
    <cellStyle name="Normal 11 5 6 3 3 5" xfId="23040" xr:uid="{D301FE67-934C-4F88-AFE3-99F1E4F60892}"/>
    <cellStyle name="Normal 11 5 6 3 4" xfId="9121" xr:uid="{72C8DF3C-74EF-4969-850F-21D8A690E0EB}"/>
    <cellStyle name="Normal 11 5 6 3 4 2" xfId="50255" xr:uid="{E384B06D-5B15-4CC3-8880-9FE122A3E42F}"/>
    <cellStyle name="Normal 11 5 6 3 4 3" xfId="36605" xr:uid="{FF73080B-D1BA-4471-B517-98E46EAB7E50}"/>
    <cellStyle name="Normal 11 5 6 3 4 4" xfId="23042" xr:uid="{4B85A9DA-05E7-42B9-A850-829A49FD1189}"/>
    <cellStyle name="Normal 11 5 6 3 5" xfId="50250" xr:uid="{E6096C00-3D22-4492-B307-B622E53A6FD1}"/>
    <cellStyle name="Normal 11 5 6 3 6" xfId="36600" xr:uid="{2F8247C2-92F4-4B17-9D80-D4C9DBD428D9}"/>
    <cellStyle name="Normal 11 5 6 3 7" xfId="23037" xr:uid="{8B23D36D-5609-401D-8305-A13568E1B935}"/>
    <cellStyle name="Normal 11 5 6 4" xfId="9122" xr:uid="{F8536D30-50D7-45C3-9C79-39B54CF58CCF}"/>
    <cellStyle name="Normal 11 5 6 4 2" xfId="9123" xr:uid="{F65EFE68-B036-479D-A3F4-F87FC82EFDF0}"/>
    <cellStyle name="Normal 11 5 6 4 2 2" xfId="9124" xr:uid="{F800AA32-6B7C-4138-AADC-E689D6EC3D28}"/>
    <cellStyle name="Normal 11 5 6 4 2 2 2" xfId="50258" xr:uid="{D1E86360-F7AB-4D21-93F6-4E98C5FDE755}"/>
    <cellStyle name="Normal 11 5 6 4 2 2 3" xfId="36608" xr:uid="{FAA09C56-140B-4F0E-AA45-97BCD9927F07}"/>
    <cellStyle name="Normal 11 5 6 4 2 2 4" xfId="23045" xr:uid="{AC45E747-B826-44B8-8573-42C48AEA9C93}"/>
    <cellStyle name="Normal 11 5 6 4 2 3" xfId="50257" xr:uid="{6559C79A-C66A-4EC2-8CCC-AA16FBC680E0}"/>
    <cellStyle name="Normal 11 5 6 4 2 4" xfId="36607" xr:uid="{BAC2A4F5-45A2-4858-8643-15F11FFF1C41}"/>
    <cellStyle name="Normal 11 5 6 4 2 5" xfId="23044" xr:uid="{0AB8D03D-7CFF-41BE-A9F5-00FBCF653259}"/>
    <cellStyle name="Normal 11 5 6 4 3" xfId="9125" xr:uid="{ACD2F4E6-DAA8-4D4D-B48E-D176EC9A4086}"/>
    <cellStyle name="Normal 11 5 6 4 3 2" xfId="9126" xr:uid="{F2DA2E8E-AA43-4AFD-A2C4-73AAA36F52D3}"/>
    <cellStyle name="Normal 11 5 6 4 3 2 2" xfId="50260" xr:uid="{512FA0DF-48B3-45C4-A36E-FE8D2881FF9F}"/>
    <cellStyle name="Normal 11 5 6 4 3 2 3" xfId="36610" xr:uid="{1892D6BE-8577-466E-8076-272652C85353}"/>
    <cellStyle name="Normal 11 5 6 4 3 2 4" xfId="23047" xr:uid="{0BE9DF1D-75DD-4B57-9B5A-DA05457D813D}"/>
    <cellStyle name="Normal 11 5 6 4 3 3" xfId="50259" xr:uid="{E0FDE912-4303-4848-BAD4-D4217C82DE20}"/>
    <cellStyle name="Normal 11 5 6 4 3 4" xfId="36609" xr:uid="{8A66E695-2559-4ACA-99E7-284AFC6C361E}"/>
    <cellStyle name="Normal 11 5 6 4 3 5" xfId="23046" xr:uid="{88F8EE0A-8202-43D0-973A-E4072E951659}"/>
    <cellStyle name="Normal 11 5 6 4 4" xfId="9127" xr:uid="{7027C73E-B879-473A-8DF8-4702616A6107}"/>
    <cellStyle name="Normal 11 5 6 4 4 2" xfId="50261" xr:uid="{5DFA5FAE-B716-4C66-9574-D3EA9B4871C4}"/>
    <cellStyle name="Normal 11 5 6 4 4 3" xfId="36611" xr:uid="{25D4FD05-F204-481A-8690-F8B935D4783B}"/>
    <cellStyle name="Normal 11 5 6 4 4 4" xfId="23048" xr:uid="{9875BA21-945D-4059-9E5A-3385AC902EBA}"/>
    <cellStyle name="Normal 11 5 6 4 5" xfId="50256" xr:uid="{3B00600B-6BF3-4FA3-AF88-27FB04F72951}"/>
    <cellStyle name="Normal 11 5 6 4 6" xfId="36606" xr:uid="{C720AF69-0265-4AE7-9BC5-452C15166991}"/>
    <cellStyle name="Normal 11 5 6 4 7" xfId="23043" xr:uid="{8540EB60-C27F-4854-8FCC-E5746FB9BC72}"/>
    <cellStyle name="Normal 11 5 6 5" xfId="9128" xr:uid="{52F30567-5F85-4585-B45B-6743D8315DD0}"/>
    <cellStyle name="Normal 11 5 6 5 2" xfId="9129" xr:uid="{38A75A48-85DD-44F9-982A-3B8773AEBB72}"/>
    <cellStyle name="Normal 11 5 6 5 2 2" xfId="9130" xr:uid="{808F8FA8-283D-4D33-B35E-84173E27F1AE}"/>
    <cellStyle name="Normal 11 5 6 5 2 2 2" xfId="50264" xr:uid="{6BB75630-B3D0-4776-BFB4-EB8573DD749A}"/>
    <cellStyle name="Normal 11 5 6 5 2 2 3" xfId="36614" xr:uid="{AD83184D-A758-4B56-A4A8-344F923C9E92}"/>
    <cellStyle name="Normal 11 5 6 5 2 2 4" xfId="23051" xr:uid="{A216E78C-30D4-4278-A30E-832E7FBDA2FB}"/>
    <cellStyle name="Normal 11 5 6 5 2 3" xfId="50263" xr:uid="{DAEF000F-F9EA-46CF-8C83-4B56E773DE48}"/>
    <cellStyle name="Normal 11 5 6 5 2 4" xfId="36613" xr:uid="{4D39882B-DEFA-4D79-AB68-285B990FC8F4}"/>
    <cellStyle name="Normal 11 5 6 5 2 5" xfId="23050" xr:uid="{17CCFF6A-C504-4A34-8492-DBA59E4D4CB0}"/>
    <cellStyle name="Normal 11 5 6 5 3" xfId="9131" xr:uid="{E69C6D7F-A29F-4D1C-8FC2-A581426FE200}"/>
    <cellStyle name="Normal 11 5 6 5 3 2" xfId="9132" xr:uid="{ED5D9F41-4210-49BB-9FF6-75E8C3168A73}"/>
    <cellStyle name="Normal 11 5 6 5 3 2 2" xfId="50266" xr:uid="{6FCFCDF5-32B8-496F-A9EC-7090031B023B}"/>
    <cellStyle name="Normal 11 5 6 5 3 2 3" xfId="36616" xr:uid="{329057B7-4910-4B9B-8F3C-92FA9CA12C7F}"/>
    <cellStyle name="Normal 11 5 6 5 3 2 4" xfId="23053" xr:uid="{7F1DED0B-DD32-4C2C-BCE3-C818A501C2C4}"/>
    <cellStyle name="Normal 11 5 6 5 3 3" xfId="50265" xr:uid="{4EA4C29C-0E5C-413B-B7FC-57EC24DB8567}"/>
    <cellStyle name="Normal 11 5 6 5 3 4" xfId="36615" xr:uid="{D4CCA461-0564-41FF-ABBF-899EC4E184D1}"/>
    <cellStyle name="Normal 11 5 6 5 3 5" xfId="23052" xr:uid="{044A3D92-07ED-4FAC-BE1E-49F02A459BBC}"/>
    <cellStyle name="Normal 11 5 6 5 4" xfId="9133" xr:uid="{29374FAF-F121-4F3E-9DDB-22EFFFEE8B08}"/>
    <cellStyle name="Normal 11 5 6 5 4 2" xfId="50267" xr:uid="{E419A56B-0C0C-4F05-9F03-C46CC1F57EBD}"/>
    <cellStyle name="Normal 11 5 6 5 4 3" xfId="36617" xr:uid="{3C92576F-53B8-4559-AF67-02A84B7E2739}"/>
    <cellStyle name="Normal 11 5 6 5 4 4" xfId="23054" xr:uid="{36F9A02E-D886-4D5F-9684-6DA532CFC7AE}"/>
    <cellStyle name="Normal 11 5 6 5 5" xfId="50262" xr:uid="{9B5EF0AE-24B5-4C7C-BC14-591658335B91}"/>
    <cellStyle name="Normal 11 5 6 5 6" xfId="36612" xr:uid="{AE8C54DC-9F07-4D90-9727-7C014B3E9422}"/>
    <cellStyle name="Normal 11 5 6 5 7" xfId="23049" xr:uid="{CED1B817-0528-411B-A168-0DBCD60551E4}"/>
    <cellStyle name="Normal 11 5 6 6" xfId="9134" xr:uid="{8524D6E3-E6A3-40BF-8451-B38ED210E18A}"/>
    <cellStyle name="Normal 11 5 6 6 2" xfId="9135" xr:uid="{E52657A8-385A-45D9-B656-69F8C630F0DF}"/>
    <cellStyle name="Normal 11 5 6 6 2 2" xfId="50269" xr:uid="{54997F2D-CC6B-4AEA-A35B-3A994DF7DBEC}"/>
    <cellStyle name="Normal 11 5 6 6 2 3" xfId="36619" xr:uid="{390A1744-7D89-4EE4-9392-AA8E31389645}"/>
    <cellStyle name="Normal 11 5 6 6 2 4" xfId="23056" xr:uid="{49DC8665-AE6F-4F7E-AFC7-9C7FF963AAD2}"/>
    <cellStyle name="Normal 11 5 6 6 3" xfId="50268" xr:uid="{06E38875-911C-44DB-9822-D2CFAD4DF746}"/>
    <cellStyle name="Normal 11 5 6 6 4" xfId="36618" xr:uid="{C3B943A0-753E-459E-885E-8D3EC13BA56B}"/>
    <cellStyle name="Normal 11 5 6 6 5" xfId="23055" xr:uid="{43043A0D-F71F-42C1-902A-5E750BC1E315}"/>
    <cellStyle name="Normal 11 5 6 7" xfId="9136" xr:uid="{76F0AE0B-6EA7-4C92-9131-865EFD530862}"/>
    <cellStyle name="Normal 11 5 6 7 2" xfId="9137" xr:uid="{31BB160C-48FF-4409-91B4-0A4A98EF86F9}"/>
    <cellStyle name="Normal 11 5 6 7 2 2" xfId="50271" xr:uid="{FDDA5C8B-7DB6-4D2E-9B2C-9EB0A4362BE1}"/>
    <cellStyle name="Normal 11 5 6 7 2 3" xfId="36621" xr:uid="{668A0E62-72C5-43BF-9E54-9C62D8B4D6D7}"/>
    <cellStyle name="Normal 11 5 6 7 2 4" xfId="23058" xr:uid="{99DF40AC-D2A0-40F8-9B61-C4AA3B5FDA3F}"/>
    <cellStyle name="Normal 11 5 6 7 3" xfId="50270" xr:uid="{6FD8F7C0-A391-4A29-9D73-B77ADE1B8D25}"/>
    <cellStyle name="Normal 11 5 6 7 4" xfId="36620" xr:uid="{8A5F97BC-2697-4D3D-94A3-10D0DFD5DD7A}"/>
    <cellStyle name="Normal 11 5 6 7 5" xfId="23057" xr:uid="{06A2DE7F-2CC4-4CA1-A966-6707462A6F76}"/>
    <cellStyle name="Normal 11 5 6 8" xfId="9138" xr:uid="{D8B46F46-239E-452A-849C-F0975B2471F0}"/>
    <cellStyle name="Normal 11 5 6 8 2" xfId="50272" xr:uid="{99081AE6-EA16-43E9-97AA-059FB5CA0828}"/>
    <cellStyle name="Normal 11 5 6 8 3" xfId="36622" xr:uid="{E6EB593F-7C76-4899-9FCA-DF10EDC4D869}"/>
    <cellStyle name="Normal 11 5 6 8 4" xfId="23059" xr:uid="{FE80E144-E362-4A9B-832F-8C5959144B2D}"/>
    <cellStyle name="Normal 11 5 6 9" xfId="50237" xr:uid="{1D233DC4-1E06-42C0-917B-19C547DF4B83}"/>
    <cellStyle name="Normal 11 5 7" xfId="9139" xr:uid="{F9AE1BFF-9176-465A-B173-3BCA365A4C5A}"/>
    <cellStyle name="Normal 11 5 7 2" xfId="9140" xr:uid="{19068FBC-639D-42A6-BEDC-82825FAD38DB}"/>
    <cellStyle name="Normal 11 5 7 2 2" xfId="9141" xr:uid="{3629250B-D5BF-4153-93E9-450BA27F74A6}"/>
    <cellStyle name="Normal 11 5 7 2 2 2" xfId="9142" xr:uid="{F222FC6C-A8E5-478A-95A0-BC20CF210017}"/>
    <cellStyle name="Normal 11 5 7 2 2 2 2" xfId="50276" xr:uid="{7F93F379-BEEB-47C3-B31B-02CB089A3BD7}"/>
    <cellStyle name="Normal 11 5 7 2 2 2 3" xfId="36626" xr:uid="{8143BD86-5F6C-4550-83C8-89930E8CCCEB}"/>
    <cellStyle name="Normal 11 5 7 2 2 2 4" xfId="23063" xr:uid="{C0869ACE-A00B-4CE2-AE67-61FE4A63C8CA}"/>
    <cellStyle name="Normal 11 5 7 2 2 3" xfId="50275" xr:uid="{6C72FA31-55FB-4B8D-B2C5-29F554414799}"/>
    <cellStyle name="Normal 11 5 7 2 2 4" xfId="36625" xr:uid="{044D5ACD-8106-40DA-940A-65CAEB7AA42E}"/>
    <cellStyle name="Normal 11 5 7 2 2 5" xfId="23062" xr:uid="{0251FC81-2D9C-43E1-9CE0-21FDD38694B9}"/>
    <cellStyle name="Normal 11 5 7 2 3" xfId="9143" xr:uid="{0683ABDB-9F6B-463D-975D-6EBDE1E5FE3E}"/>
    <cellStyle name="Normal 11 5 7 2 3 2" xfId="9144" xr:uid="{778A4298-39A2-48A0-AFDA-211B4BCE9EE6}"/>
    <cellStyle name="Normal 11 5 7 2 3 2 2" xfId="50278" xr:uid="{1A483176-6DC8-40C6-9999-451ECE5181FA}"/>
    <cellStyle name="Normal 11 5 7 2 3 2 3" xfId="36628" xr:uid="{E36518B3-DFE1-41F7-9E61-8FB7FE8153D7}"/>
    <cellStyle name="Normal 11 5 7 2 3 2 4" xfId="23065" xr:uid="{5F44B425-D15C-40FF-8909-C8A088E4F684}"/>
    <cellStyle name="Normal 11 5 7 2 3 3" xfId="50277" xr:uid="{623DC601-59E0-4543-997C-EF74CA98A33D}"/>
    <cellStyle name="Normal 11 5 7 2 3 4" xfId="36627" xr:uid="{6BD043AA-E46C-417A-9D20-FE3DD09A18A9}"/>
    <cellStyle name="Normal 11 5 7 2 3 5" xfId="23064" xr:uid="{12560183-A561-43E7-98A7-CC233CA27615}"/>
    <cellStyle name="Normal 11 5 7 2 4" xfId="9145" xr:uid="{C0ADFD0D-3BC2-4E6B-AE53-FFC60D0490C0}"/>
    <cellStyle name="Normal 11 5 7 2 4 2" xfId="50279" xr:uid="{F92818A1-5DFD-4053-A91F-2DAB3BA7C8A2}"/>
    <cellStyle name="Normal 11 5 7 2 4 3" xfId="36629" xr:uid="{25F4FDB2-40C1-45CF-A269-D857FD642794}"/>
    <cellStyle name="Normal 11 5 7 2 4 4" xfId="23066" xr:uid="{82C87414-A22A-42AC-9454-295564D85F60}"/>
    <cellStyle name="Normal 11 5 7 2 5" xfId="50274" xr:uid="{CFDE120C-F9DD-4ABA-A530-9A0A6F5342CF}"/>
    <cellStyle name="Normal 11 5 7 2 6" xfId="36624" xr:uid="{7810EBCD-55EA-405F-92F5-F793F06A4641}"/>
    <cellStyle name="Normal 11 5 7 2 7" xfId="23061" xr:uid="{674B89B6-ACE0-4FF1-8D97-8947B50E21D1}"/>
    <cellStyle name="Normal 11 5 7 3" xfId="9146" xr:uid="{D25C5A02-D921-4030-8E4E-C92E34E207DB}"/>
    <cellStyle name="Normal 11 5 7 3 2" xfId="9147" xr:uid="{981DFEF7-F503-429B-A860-96F598CFFC4F}"/>
    <cellStyle name="Normal 11 5 7 3 2 2" xfId="9148" xr:uid="{1B2964F2-5502-40BB-BC27-775D42D2D2C7}"/>
    <cellStyle name="Normal 11 5 7 3 2 2 2" xfId="50282" xr:uid="{32A48F66-A8D9-41F3-96E4-3D07148055CC}"/>
    <cellStyle name="Normal 11 5 7 3 2 2 3" xfId="36632" xr:uid="{532A5551-651F-4C91-88C4-1A079AA6F16B}"/>
    <cellStyle name="Normal 11 5 7 3 2 2 4" xfId="23069" xr:uid="{B35EAA87-107A-4296-A76B-6927DA0619B0}"/>
    <cellStyle name="Normal 11 5 7 3 2 3" xfId="50281" xr:uid="{6177A3A7-2215-4ACB-BFD5-924455586CBA}"/>
    <cellStyle name="Normal 11 5 7 3 2 4" xfId="36631" xr:uid="{B10EDE6F-FE2C-4EEC-AB9E-045D01C805B5}"/>
    <cellStyle name="Normal 11 5 7 3 2 5" xfId="23068" xr:uid="{1BBF2BD3-D0E0-46BA-8E5D-63C6DAB2F24E}"/>
    <cellStyle name="Normal 11 5 7 3 3" xfId="9149" xr:uid="{E1D348AE-9319-4317-88A7-67A8E7DB0B59}"/>
    <cellStyle name="Normal 11 5 7 3 3 2" xfId="9150" xr:uid="{7D883675-1D3A-4307-B967-4950472FBC66}"/>
    <cellStyle name="Normal 11 5 7 3 3 2 2" xfId="50284" xr:uid="{7F834DFF-D0E1-4B97-80FF-EA1538B948D8}"/>
    <cellStyle name="Normal 11 5 7 3 3 2 3" xfId="36634" xr:uid="{9FB71740-1643-4551-AD31-8F8DCAB98487}"/>
    <cellStyle name="Normal 11 5 7 3 3 2 4" xfId="23071" xr:uid="{8C72099C-3400-4B43-829B-4488A26D80BB}"/>
    <cellStyle name="Normal 11 5 7 3 3 3" xfId="50283" xr:uid="{7B9B5EBB-C15A-4A50-A432-A29D3B8E42D4}"/>
    <cellStyle name="Normal 11 5 7 3 3 4" xfId="36633" xr:uid="{F0BDD12A-9AE9-4948-B756-D61E73BD87E3}"/>
    <cellStyle name="Normal 11 5 7 3 3 5" xfId="23070" xr:uid="{0BB16BA8-2C80-435A-962D-941ED5CC6420}"/>
    <cellStyle name="Normal 11 5 7 3 4" xfId="9151" xr:uid="{6CC0DDE0-1042-4CB0-8024-A8E0FEEC9463}"/>
    <cellStyle name="Normal 11 5 7 3 4 2" xfId="50285" xr:uid="{D536F181-7F71-4741-881A-5D4A27CA6106}"/>
    <cellStyle name="Normal 11 5 7 3 4 3" xfId="36635" xr:uid="{7225AACE-0325-4248-85DA-D102B202873F}"/>
    <cellStyle name="Normal 11 5 7 3 4 4" xfId="23072" xr:uid="{AD739794-8C50-4D2D-84E5-5D21931B6B45}"/>
    <cellStyle name="Normal 11 5 7 3 5" xfId="50280" xr:uid="{6FD24D1B-040C-4C29-8BC3-E3EB763C2B0D}"/>
    <cellStyle name="Normal 11 5 7 3 6" xfId="36630" xr:uid="{02DBC71B-11DA-48B1-9FC8-5414666E27B9}"/>
    <cellStyle name="Normal 11 5 7 3 7" xfId="23067" xr:uid="{427C66FE-1E12-4498-8890-6E582637B407}"/>
    <cellStyle name="Normal 11 5 7 4" xfId="9152" xr:uid="{F3373E14-95E0-49B8-A265-A2F1E5373FD1}"/>
    <cellStyle name="Normal 11 5 7 4 2" xfId="9153" xr:uid="{09D8EB92-FBA4-4406-86BD-2959932D37E5}"/>
    <cellStyle name="Normal 11 5 7 4 2 2" xfId="50287" xr:uid="{C1E05C18-A01C-4B89-8D7E-BB3B73311E2D}"/>
    <cellStyle name="Normal 11 5 7 4 2 3" xfId="36637" xr:uid="{25938DA8-0E68-47F1-A3B6-0C89A09C3CE4}"/>
    <cellStyle name="Normal 11 5 7 4 2 4" xfId="23074" xr:uid="{04A4F86F-DA2C-475C-AE7D-2A4761D80EE4}"/>
    <cellStyle name="Normal 11 5 7 4 3" xfId="50286" xr:uid="{4C38F930-17C9-442B-8847-4F7C401C51BF}"/>
    <cellStyle name="Normal 11 5 7 4 4" xfId="36636" xr:uid="{4AA4B9F4-5577-4AFB-A3F1-8A8A69831C5C}"/>
    <cellStyle name="Normal 11 5 7 4 5" xfId="23073" xr:uid="{F2E335AD-2C4E-4031-9D58-924364DD1F5E}"/>
    <cellStyle name="Normal 11 5 7 5" xfId="9154" xr:uid="{5AA5858A-ABE4-4463-8471-4C355BD8B6C6}"/>
    <cellStyle name="Normal 11 5 7 5 2" xfId="9155" xr:uid="{7234AF8E-2EBA-4888-9E88-EEC549656390}"/>
    <cellStyle name="Normal 11 5 7 5 2 2" xfId="50289" xr:uid="{C2738321-3F0D-4B44-801F-5A9521781345}"/>
    <cellStyle name="Normal 11 5 7 5 2 3" xfId="36639" xr:uid="{277CDB21-AA25-48CE-BF6B-BB19069EEF7F}"/>
    <cellStyle name="Normal 11 5 7 5 2 4" xfId="23076" xr:uid="{59627064-62E3-4E10-A377-A8BDF202C034}"/>
    <cellStyle name="Normal 11 5 7 5 3" xfId="50288" xr:uid="{24C4C945-1030-41E6-AA74-7BEDEAFD493E}"/>
    <cellStyle name="Normal 11 5 7 5 4" xfId="36638" xr:uid="{019A55CD-EA3E-4F01-8D45-B69665F1F07B}"/>
    <cellStyle name="Normal 11 5 7 5 5" xfId="23075" xr:uid="{E56142D5-E0D3-4CA4-9821-9EE534ECBEC3}"/>
    <cellStyle name="Normal 11 5 7 6" xfId="9156" xr:uid="{5071B5DC-BBC3-4E49-A8CC-1A78CE71A7FA}"/>
    <cellStyle name="Normal 11 5 7 6 2" xfId="50290" xr:uid="{3B3F60FB-F7F2-4881-8225-3D47DC3EE4E9}"/>
    <cellStyle name="Normal 11 5 7 6 3" xfId="36640" xr:uid="{C985E853-C8B0-47DF-A457-81FBFA9B53C7}"/>
    <cellStyle name="Normal 11 5 7 6 4" xfId="23077" xr:uid="{F0A2863B-30AB-4E86-B4F6-91678D8539A0}"/>
    <cellStyle name="Normal 11 5 7 7" xfId="50273" xr:uid="{7615420F-E872-4A9A-90CA-B199ECB000C3}"/>
    <cellStyle name="Normal 11 5 7 8" xfId="36623" xr:uid="{24A205C7-A41C-4916-BA42-5122E8828155}"/>
    <cellStyle name="Normal 11 5 7 9" xfId="23060" xr:uid="{59EFEEB5-92F8-4F62-82BE-5CA0DB8F9E29}"/>
    <cellStyle name="Normal 11 5 8" xfId="9157" xr:uid="{5B2EE7DE-D24E-46CD-B8D5-BCB56490B403}"/>
    <cellStyle name="Normal 11 5 8 2" xfId="9158" xr:uid="{7FCF59F3-82E6-48F0-9D25-57C1CDF085E5}"/>
    <cellStyle name="Normal 11 5 8 2 2" xfId="9159" xr:uid="{D5CD9E3E-40CB-421F-9B72-206DBAA863A8}"/>
    <cellStyle name="Normal 11 5 8 2 2 2" xfId="9160" xr:uid="{CF6A725E-06ED-4B2A-935A-254CD940FCED}"/>
    <cellStyle name="Normal 11 5 8 2 2 2 2" xfId="50294" xr:uid="{6B0A11E9-CCC9-40B6-974E-6825FA2C8283}"/>
    <cellStyle name="Normal 11 5 8 2 2 2 3" xfId="36644" xr:uid="{0E38BEE4-63F2-46B6-B9B5-F44B41C2DFAC}"/>
    <cellStyle name="Normal 11 5 8 2 2 2 4" xfId="23081" xr:uid="{BB104742-519C-437D-99B4-545C1C1C6293}"/>
    <cellStyle name="Normal 11 5 8 2 2 3" xfId="50293" xr:uid="{740F6588-F764-4F37-B85E-740A86EAACC5}"/>
    <cellStyle name="Normal 11 5 8 2 2 4" xfId="36643" xr:uid="{E592355B-1495-4BB0-BAD4-AFA2DC583A2D}"/>
    <cellStyle name="Normal 11 5 8 2 2 5" xfId="23080" xr:uid="{6A8A0DEB-A22E-41F8-B4B3-6DB901BB174A}"/>
    <cellStyle name="Normal 11 5 8 2 3" xfId="9161" xr:uid="{31D7FF01-F8F7-4E3D-AD5A-7AF863B8BC71}"/>
    <cellStyle name="Normal 11 5 8 2 3 2" xfId="9162" xr:uid="{5C93427E-61B2-4671-9598-BECBD5211748}"/>
    <cellStyle name="Normal 11 5 8 2 3 2 2" xfId="50296" xr:uid="{67AA4316-9FAF-41CB-8365-2404DCD24DD0}"/>
    <cellStyle name="Normal 11 5 8 2 3 2 3" xfId="36646" xr:uid="{E8542ECA-9233-4D41-998B-8B31663C9805}"/>
    <cellStyle name="Normal 11 5 8 2 3 2 4" xfId="23083" xr:uid="{67316C31-7EE9-4BAD-B705-3E88DF53F5DC}"/>
    <cellStyle name="Normal 11 5 8 2 3 3" xfId="50295" xr:uid="{E02A87F7-45DF-4A77-86DE-0A306D146180}"/>
    <cellStyle name="Normal 11 5 8 2 3 4" xfId="36645" xr:uid="{A6DF6342-E0CB-45A3-AA47-3E72E55FA146}"/>
    <cellStyle name="Normal 11 5 8 2 3 5" xfId="23082" xr:uid="{2C6C92F6-B962-4470-B68E-FB9947E0BC06}"/>
    <cellStyle name="Normal 11 5 8 2 4" xfId="9163" xr:uid="{51A90FE2-198D-42F4-B8BB-136F2396A696}"/>
    <cellStyle name="Normal 11 5 8 2 4 2" xfId="50297" xr:uid="{CA373BB4-A042-4E0A-941F-1CDB76327884}"/>
    <cellStyle name="Normal 11 5 8 2 4 3" xfId="36647" xr:uid="{B16B8371-CEED-4F19-987D-78E390F2B74D}"/>
    <cellStyle name="Normal 11 5 8 2 4 4" xfId="23084" xr:uid="{379FC647-1A82-4422-BE8A-225BB8AEA1E0}"/>
    <cellStyle name="Normal 11 5 8 2 5" xfId="50292" xr:uid="{98374FBB-5415-4C22-80F0-E9861F07F285}"/>
    <cellStyle name="Normal 11 5 8 2 6" xfId="36642" xr:uid="{B408C50A-B833-4E02-81E4-8688E27498D3}"/>
    <cellStyle name="Normal 11 5 8 2 7" xfId="23079" xr:uid="{1E6E13F6-7916-40DB-9B42-94662D991BE5}"/>
    <cellStyle name="Normal 11 5 8 3" xfId="9164" xr:uid="{FEDB6C30-11E7-4F8D-BB2E-4B474E4A9A88}"/>
    <cellStyle name="Normal 11 5 8 3 2" xfId="9165" xr:uid="{667A5031-35FB-47D7-97AA-7A819680EC66}"/>
    <cellStyle name="Normal 11 5 8 3 2 2" xfId="9166" xr:uid="{4E09BF27-7CA0-490F-B6A8-FE99636FD991}"/>
    <cellStyle name="Normal 11 5 8 3 2 2 2" xfId="50300" xr:uid="{90BDAFAA-E36B-4B57-A3C0-462BD5C65B7D}"/>
    <cellStyle name="Normal 11 5 8 3 2 2 3" xfId="36650" xr:uid="{716AF940-E572-4E44-AB82-F468CC000616}"/>
    <cellStyle name="Normal 11 5 8 3 2 2 4" xfId="23087" xr:uid="{34BC1C78-7AC4-431F-98E0-44A3B4A7A203}"/>
    <cellStyle name="Normal 11 5 8 3 2 3" xfId="50299" xr:uid="{8C28AAEA-892B-4E31-9BEE-12E0EA7C8CBE}"/>
    <cellStyle name="Normal 11 5 8 3 2 4" xfId="36649" xr:uid="{249B61C9-BA64-4012-B912-FE5C757A6F3C}"/>
    <cellStyle name="Normal 11 5 8 3 2 5" xfId="23086" xr:uid="{FE92BFBC-F72F-4736-939D-649CC0B6B389}"/>
    <cellStyle name="Normal 11 5 8 3 3" xfId="9167" xr:uid="{3068F74C-9EA0-4C41-A417-56886C2C477F}"/>
    <cellStyle name="Normal 11 5 8 3 3 2" xfId="9168" xr:uid="{945A3C4C-D841-493B-8BEE-ED93F89AD9D9}"/>
    <cellStyle name="Normal 11 5 8 3 3 2 2" xfId="50302" xr:uid="{E939BE25-8393-4097-A16D-1A64E055D570}"/>
    <cellStyle name="Normal 11 5 8 3 3 2 3" xfId="36652" xr:uid="{2145C48A-26B1-46B3-B2EC-55E780CFA773}"/>
    <cellStyle name="Normal 11 5 8 3 3 2 4" xfId="23089" xr:uid="{0A8142D4-45E5-4B4F-94C9-E6CAA4BCD380}"/>
    <cellStyle name="Normal 11 5 8 3 3 3" xfId="50301" xr:uid="{DB312F37-7BB4-4066-BC0D-B0C9616EE5BC}"/>
    <cellStyle name="Normal 11 5 8 3 3 4" xfId="36651" xr:uid="{741CFFE9-7F34-4B8B-BE24-F45EA6E0E6A6}"/>
    <cellStyle name="Normal 11 5 8 3 3 5" xfId="23088" xr:uid="{27FC94F0-BEA5-4377-9298-4BBEE256267D}"/>
    <cellStyle name="Normal 11 5 8 3 4" xfId="9169" xr:uid="{2DAB9D76-1CA5-4212-AEFF-0D3C570C200B}"/>
    <cellStyle name="Normal 11 5 8 3 4 2" xfId="50303" xr:uid="{8DA94D8B-79E5-44B1-8958-23CFBA863413}"/>
    <cellStyle name="Normal 11 5 8 3 4 3" xfId="36653" xr:uid="{0A46CFAD-CA9B-4703-B720-0B470DC33BD0}"/>
    <cellStyle name="Normal 11 5 8 3 4 4" xfId="23090" xr:uid="{DB7635E0-7509-4110-92A8-77539E8F372D}"/>
    <cellStyle name="Normal 11 5 8 3 5" xfId="50298" xr:uid="{7A836B97-5374-4A3F-A1BD-8E443487EC45}"/>
    <cellStyle name="Normal 11 5 8 3 6" xfId="36648" xr:uid="{24CF1A0E-5232-4895-81C0-0EA11EEFBA55}"/>
    <cellStyle name="Normal 11 5 8 3 7" xfId="23085" xr:uid="{52DECDB9-A900-4D31-90CE-19278391FE19}"/>
    <cellStyle name="Normal 11 5 8 4" xfId="9170" xr:uid="{5642DE9B-ECE5-47DA-BABD-9107D6231103}"/>
    <cellStyle name="Normal 11 5 8 4 2" xfId="9171" xr:uid="{BFD50B4A-24C2-4F57-84FC-7E0A1A172E4A}"/>
    <cellStyle name="Normal 11 5 8 4 2 2" xfId="50305" xr:uid="{FFD9DFCC-0356-4BD5-A00F-BDE538B43387}"/>
    <cellStyle name="Normal 11 5 8 4 2 3" xfId="36655" xr:uid="{6BD682F4-70CC-4F27-B84B-44B771B47074}"/>
    <cellStyle name="Normal 11 5 8 4 2 4" xfId="23092" xr:uid="{4012F4C5-03E9-4EF8-825E-8A3617BF34A1}"/>
    <cellStyle name="Normal 11 5 8 4 3" xfId="50304" xr:uid="{76A5EA47-39DD-45AE-9B33-B376C7F3CD45}"/>
    <cellStyle name="Normal 11 5 8 4 4" xfId="36654" xr:uid="{F551BAC2-04FF-4637-89A8-9887E5614AE6}"/>
    <cellStyle name="Normal 11 5 8 4 5" xfId="23091" xr:uid="{79428F34-B400-47D3-BFFE-26E271691A19}"/>
    <cellStyle name="Normal 11 5 8 5" xfId="9172" xr:uid="{3845DAAC-E18A-45E0-836D-3E75686F0154}"/>
    <cellStyle name="Normal 11 5 8 5 2" xfId="9173" xr:uid="{E35E7B14-3303-4B57-9BE1-B7A669056654}"/>
    <cellStyle name="Normal 11 5 8 5 2 2" xfId="50307" xr:uid="{69D15777-C1F1-484B-9CD1-A43FECBC1344}"/>
    <cellStyle name="Normal 11 5 8 5 2 3" xfId="36657" xr:uid="{D1F20F3C-E662-4052-A4FF-C1F45C4CACC5}"/>
    <cellStyle name="Normal 11 5 8 5 2 4" xfId="23094" xr:uid="{380A4F55-9FCD-4E81-8AB9-F608B4C0EFAF}"/>
    <cellStyle name="Normal 11 5 8 5 3" xfId="50306" xr:uid="{BC74EFA2-026F-4B99-9243-06B3253BC377}"/>
    <cellStyle name="Normal 11 5 8 5 4" xfId="36656" xr:uid="{EC6E270A-BD4E-4D5F-8652-B2CAB1EDAAF4}"/>
    <cellStyle name="Normal 11 5 8 5 5" xfId="23093" xr:uid="{CEDB7687-4526-464A-AE6E-ECB50DD54E8F}"/>
    <cellStyle name="Normal 11 5 8 6" xfId="9174" xr:uid="{257B1E01-D450-4CE1-A46E-D798F0780A32}"/>
    <cellStyle name="Normal 11 5 8 6 2" xfId="50308" xr:uid="{06398C17-469A-40BE-9E31-FBDC7B5C5E4D}"/>
    <cellStyle name="Normal 11 5 8 6 3" xfId="36658" xr:uid="{6C1AEF7B-F6C5-423D-9EC4-0E5DA0284B3B}"/>
    <cellStyle name="Normal 11 5 8 6 4" xfId="23095" xr:uid="{D1BAB7E0-3A41-4E47-8F9D-1F09BB722E87}"/>
    <cellStyle name="Normal 11 5 8 7" xfId="50291" xr:uid="{522DF995-5FC9-4B59-AF95-F950FB839140}"/>
    <cellStyle name="Normal 11 5 8 8" xfId="36641" xr:uid="{C76D5787-090E-4025-83B3-F52611832C97}"/>
    <cellStyle name="Normal 11 5 8 9" xfId="23078" xr:uid="{EB1E4BCF-E353-466C-92F0-6EC4C735A31E}"/>
    <cellStyle name="Normal 11 5 9" xfId="9175" xr:uid="{C10C398C-5A68-49F9-8D3B-91BA81B4F5C3}"/>
    <cellStyle name="Normal 11 5 9 2" xfId="9176" xr:uid="{A7855957-08EE-4950-9F2A-0838CF3997C9}"/>
    <cellStyle name="Normal 11 5 9 2 2" xfId="9177" xr:uid="{31E4AE4B-3642-48B4-9F1F-56A1E05682A5}"/>
    <cellStyle name="Normal 11 5 9 2 2 2" xfId="50311" xr:uid="{8FA6ADD5-A07C-4DAC-B3AE-66BB1BA38C05}"/>
    <cellStyle name="Normal 11 5 9 2 2 3" xfId="36661" xr:uid="{1DE20E31-00E5-499F-80B5-E8850D39E65D}"/>
    <cellStyle name="Normal 11 5 9 2 2 4" xfId="23098" xr:uid="{F00E6CEB-839C-4BF3-9488-BAE00C8B81B7}"/>
    <cellStyle name="Normal 11 5 9 2 3" xfId="50310" xr:uid="{AF3EB940-15FD-4880-AB47-8AEC654B817F}"/>
    <cellStyle name="Normal 11 5 9 2 4" xfId="36660" xr:uid="{13B27461-A2E2-4ECA-85D8-74E8EFAE4D1C}"/>
    <cellStyle name="Normal 11 5 9 2 5" xfId="23097" xr:uid="{2B55AC3B-26B4-424F-BB12-DA373BDB7443}"/>
    <cellStyle name="Normal 11 5 9 3" xfId="9178" xr:uid="{C65B2E1B-7630-475C-A8FA-A2D7239EA258}"/>
    <cellStyle name="Normal 11 5 9 3 2" xfId="9179" xr:uid="{6DC772A9-4301-49D1-8D00-39CB50C09EE0}"/>
    <cellStyle name="Normal 11 5 9 3 2 2" xfId="50313" xr:uid="{D08F3FC9-30C9-4187-822A-2EEB31FA7D65}"/>
    <cellStyle name="Normal 11 5 9 3 2 3" xfId="36663" xr:uid="{E0F38A94-269E-4DC6-B453-EFE24CB72C9A}"/>
    <cellStyle name="Normal 11 5 9 3 2 4" xfId="23100" xr:uid="{ABD8049B-2996-4C09-B537-6E2FCF255B54}"/>
    <cellStyle name="Normal 11 5 9 3 3" xfId="50312" xr:uid="{DAE35EB3-398C-4963-B2E6-7B1BF56E9B3F}"/>
    <cellStyle name="Normal 11 5 9 3 4" xfId="36662" xr:uid="{D06A3BDA-5AA8-47F2-90BD-C6B8CAD157B7}"/>
    <cellStyle name="Normal 11 5 9 3 5" xfId="23099" xr:uid="{6988053A-5E7C-4EB1-B66D-25A41253FEDA}"/>
    <cellStyle name="Normal 11 5 9 4" xfId="9180" xr:uid="{527541BF-A1E2-4DEC-A0FC-9AF2536DA6AE}"/>
    <cellStyle name="Normal 11 5 9 4 2" xfId="50314" xr:uid="{DFFB558B-C517-4925-B493-9B3393323A7F}"/>
    <cellStyle name="Normal 11 5 9 4 3" xfId="36664" xr:uid="{1FD6A85A-3194-498F-ADE4-65DEB85D9A71}"/>
    <cellStyle name="Normal 11 5 9 4 4" xfId="23101" xr:uid="{B2EB31C7-749C-4407-942A-CCB40537BF76}"/>
    <cellStyle name="Normal 11 5 9 5" xfId="50309" xr:uid="{0D85A2C8-0221-4CEB-8CE5-3BBDC862D44E}"/>
    <cellStyle name="Normal 11 5 9 6" xfId="36659" xr:uid="{9B4137A9-06FE-4652-B588-7DB8D99D876A}"/>
    <cellStyle name="Normal 11 5 9 7" xfId="23096" xr:uid="{E734502F-5F1D-4948-A8B3-8D8935D6E041}"/>
    <cellStyle name="Normal 11 6" xfId="9181" xr:uid="{AC3A4845-1BC1-4B0F-94A9-E4864DBD7D77}"/>
    <cellStyle name="Normal 11 6 2" xfId="50315" xr:uid="{9DC41974-7E55-4525-98AD-0170BF5547D7}"/>
    <cellStyle name="Normal 11 6 3" xfId="36665" xr:uid="{AFC7F427-E884-40D1-BB83-773DB4E01C0B}"/>
    <cellStyle name="Normal 11 6 4" xfId="23102" xr:uid="{2834566A-4667-4F1E-9378-AF71D70BBD3E}"/>
    <cellStyle name="Normal 11 7" xfId="9182" xr:uid="{097AFCD7-7F2E-40CE-82D6-26864B54791B}"/>
    <cellStyle name="Normal 11 7 2" xfId="50316" xr:uid="{16F683F6-91A2-4F21-9B67-EC68CDB2B2AF}"/>
    <cellStyle name="Normal 11 7 3" xfId="36666" xr:uid="{19BDE00F-7342-412B-8BB0-7F13EC7C21E8}"/>
    <cellStyle name="Normal 11 7 4" xfId="23103" xr:uid="{CC9DBE1C-38FE-4391-BE60-477B791C85CE}"/>
    <cellStyle name="Normal 11 8" xfId="9183" xr:uid="{D192F14F-B419-4503-89AD-D2B47191C338}"/>
    <cellStyle name="Normal 11 8 2" xfId="50317" xr:uid="{1971614B-1144-4884-914D-6840A1026E50}"/>
    <cellStyle name="Normal 11 8 3" xfId="36667" xr:uid="{E79E62B9-C8B7-41D2-9371-2F00370B47BC}"/>
    <cellStyle name="Normal 11 8 4" xfId="23104" xr:uid="{65F40486-F33C-4706-9A87-0E3FEE581287}"/>
    <cellStyle name="Normal 11 9" xfId="9184" xr:uid="{4AC6DE05-ABE7-4A27-B8C5-4E1011A2DC53}"/>
    <cellStyle name="Normal 11 9 2" xfId="50318" xr:uid="{7D22176C-36B7-45BA-B4C5-96A5CC40C57A}"/>
    <cellStyle name="Normal 11 9 3" xfId="36668" xr:uid="{23F769CD-7DAC-433B-9222-BEAF369DA988}"/>
    <cellStyle name="Normal 11 9 4" xfId="23105" xr:uid="{A04730AB-6368-44CE-9577-383E9288D9D2}"/>
    <cellStyle name="Normal 110" xfId="9185" xr:uid="{590E3C58-9C2A-402B-A7BF-A0FB991FF40D}"/>
    <cellStyle name="Normal 111" xfId="9186" xr:uid="{F0D20112-24B9-49B9-8542-77AC702081BD}"/>
    <cellStyle name="Normal 112" xfId="9187" xr:uid="{42931F6C-1B19-4822-9E00-13FCA1346DE1}"/>
    <cellStyle name="Normal 113" xfId="9188" xr:uid="{158DF046-247E-4362-BC33-77FB9DA3C56F}"/>
    <cellStyle name="Normal 114" xfId="9189" xr:uid="{A56B92FC-3F42-46A4-946E-A212967CFA88}"/>
    <cellStyle name="Normal 115" xfId="9190" xr:uid="{F13B973C-591D-424B-8DB6-7DEE911A7784}"/>
    <cellStyle name="Normal 116" xfId="9191" xr:uid="{6CF86508-7EA6-4E80-8994-00B11D90D1B4}"/>
    <cellStyle name="Normal 117" xfId="9192" xr:uid="{470F5B01-ED9B-4A8C-8DBC-426C613F7ECD}"/>
    <cellStyle name="Normal 118" xfId="9193" xr:uid="{E2A22DAC-82AA-4EAD-9F57-EB963EC97A9F}"/>
    <cellStyle name="Normal 119" xfId="9194" xr:uid="{879ED8FC-F1F0-4D39-BA22-454436030741}"/>
    <cellStyle name="Normal 12" xfId="9195" xr:uid="{D7CB1FAA-F789-4E5A-AB79-0D406AE1E643}"/>
    <cellStyle name="Normal 12 10" xfId="9196" xr:uid="{1DA933B5-B9D0-4217-AD8D-FE4EE755342F}"/>
    <cellStyle name="Normal 12 10 2" xfId="50320" xr:uid="{CF7EA694-D5BD-45FD-8A29-610289F11A11}"/>
    <cellStyle name="Normal 12 10 3" xfId="36670" xr:uid="{4F2AC2AF-DF00-45FC-93C3-FC16BDFF60BE}"/>
    <cellStyle name="Normal 12 10 4" xfId="23107" xr:uid="{EB959181-90AF-4DDC-8CDF-2C073FBEFD18}"/>
    <cellStyle name="Normal 12 11" xfId="9197" xr:uid="{79109257-1C86-42A0-BDCF-F308B3B8C5E8}"/>
    <cellStyle name="Normal 12 11 2" xfId="50321" xr:uid="{C67ED9A4-D97D-4826-924E-85E8AA0D0557}"/>
    <cellStyle name="Normal 12 11 3" xfId="36671" xr:uid="{068CBC9B-71BF-4061-A8DA-ABB35533BD12}"/>
    <cellStyle name="Normal 12 11 4" xfId="23108" xr:uid="{C6EB9645-CCEF-4BA3-BCFC-6E522E05DA3D}"/>
    <cellStyle name="Normal 12 12" xfId="9198" xr:uid="{62FC6B3E-3762-46AA-97AF-14CCB1B737E5}"/>
    <cellStyle name="Normal 12 12 2" xfId="50322" xr:uid="{A7BC7EF5-4BE8-40C2-A861-7FAC8EE3A522}"/>
    <cellStyle name="Normal 12 12 3" xfId="36672" xr:uid="{EE86F39D-E0C2-447E-808B-3DF76B2C7C37}"/>
    <cellStyle name="Normal 12 12 4" xfId="23109" xr:uid="{57C6E6A0-6A8F-42A4-9689-463E62FB72A9}"/>
    <cellStyle name="Normal 12 13" xfId="9199" xr:uid="{17B422F5-2D8A-4E7E-B1B6-CFAB3FF6F441}"/>
    <cellStyle name="Normal 12 13 2" xfId="50323" xr:uid="{57528FEB-F790-43FD-9057-E2D0BED77BA1}"/>
    <cellStyle name="Normal 12 13 3" xfId="36673" xr:uid="{EC5353D5-384D-46F3-BB24-1819DB7598A4}"/>
    <cellStyle name="Normal 12 13 4" xfId="23110" xr:uid="{23E31942-2FFF-49D5-B03A-08842FF00882}"/>
    <cellStyle name="Normal 12 14" xfId="9200" xr:uid="{E54FD9CB-5134-4B03-B548-D27FB812ED44}"/>
    <cellStyle name="Normal 12 14 2" xfId="50324" xr:uid="{F81FD25C-7ED3-449E-BBC3-00C126A82C66}"/>
    <cellStyle name="Normal 12 14 3" xfId="36674" xr:uid="{F124D39D-F00A-4CD3-9962-40C395D12364}"/>
    <cellStyle name="Normal 12 14 4" xfId="23111" xr:uid="{0A528436-7D50-4551-8BCC-9D21AF5F47BB}"/>
    <cellStyle name="Normal 12 15" xfId="9201" xr:uid="{BD7F4DD8-3CE1-49DC-AE9B-166D8A2BD5D4}"/>
    <cellStyle name="Normal 12 15 2" xfId="50325" xr:uid="{9E7370ED-1A04-4CF2-9639-0AF1630E1658}"/>
    <cellStyle name="Normal 12 15 3" xfId="36675" xr:uid="{78F22BD3-8FDC-43A0-BF8F-9A7BCB776999}"/>
    <cellStyle name="Normal 12 15 4" xfId="23112" xr:uid="{C41B9801-00DC-463E-9264-A1D8414D663A}"/>
    <cellStyle name="Normal 12 16" xfId="9202" xr:uid="{FBE7A15C-0F77-41FC-9657-F36F186531CB}"/>
    <cellStyle name="Normal 12 16 2" xfId="50326" xr:uid="{5E1217A2-48E5-4DBE-9F26-E7F4CEB5F170}"/>
    <cellStyle name="Normal 12 16 3" xfId="36676" xr:uid="{01BD5076-87C0-4D29-B582-8E44C855E6CB}"/>
    <cellStyle name="Normal 12 16 4" xfId="23113" xr:uid="{AD72E769-EFC9-43AA-BE08-E57E5E837774}"/>
    <cellStyle name="Normal 12 17" xfId="9203" xr:uid="{83AF2871-4026-4C9D-A43F-F91B0215A6BD}"/>
    <cellStyle name="Normal 12 17 2" xfId="50327" xr:uid="{94BD953C-8E08-42A8-9A1B-F6AA83B18DB6}"/>
    <cellStyle name="Normal 12 17 3" xfId="36677" xr:uid="{9D91A4F3-613A-402B-96C5-5B18A584633B}"/>
    <cellStyle name="Normal 12 17 4" xfId="23114" xr:uid="{6BD78AFD-8DE0-45A3-B60E-677366A429DE}"/>
    <cellStyle name="Normal 12 18" xfId="9204" xr:uid="{A39A246B-E7D6-413E-B4CB-EE9867446E6B}"/>
    <cellStyle name="Normal 12 18 2" xfId="50328" xr:uid="{A4618F02-AA09-42F5-A83B-6A538AD7985D}"/>
    <cellStyle name="Normal 12 18 3" xfId="36678" xr:uid="{76706ECA-20F4-45F5-8002-E4592294E553}"/>
    <cellStyle name="Normal 12 18 4" xfId="23115" xr:uid="{4AB79B0F-C51E-4BAF-85FD-C32358B395DA}"/>
    <cellStyle name="Normal 12 19" xfId="9205" xr:uid="{55D0D616-8687-40C0-B000-D9BEECD6E24C}"/>
    <cellStyle name="Normal 12 19 2" xfId="9206" xr:uid="{0BEB14D7-EEB3-4C95-82E5-649E35A376A1}"/>
    <cellStyle name="Normal 12 19 2 2" xfId="9207" xr:uid="{7EF36587-5522-41C2-9779-487C27E8B872}"/>
    <cellStyle name="Normal 12 19 2 2 2" xfId="50331" xr:uid="{1C997C9C-582E-4A57-B844-5A3485A1F1FB}"/>
    <cellStyle name="Normal 12 19 2 2 3" xfId="36681" xr:uid="{5B08E8EA-B1E3-4D57-9735-24429D985BBA}"/>
    <cellStyle name="Normal 12 19 2 2 4" xfId="23118" xr:uid="{B4D90B4A-676C-4994-9260-4E508178AE9A}"/>
    <cellStyle name="Normal 12 19 2 3" xfId="50330" xr:uid="{1280A03A-4CA5-4011-829D-53FAB91BDF71}"/>
    <cellStyle name="Normal 12 19 2 4" xfId="36680" xr:uid="{4E182D5F-DC80-4D31-860D-4228B73F8891}"/>
    <cellStyle name="Normal 12 19 2 5" xfId="23117" xr:uid="{3C65A2AB-2318-4D64-839F-5D7AFB98799B}"/>
    <cellStyle name="Normal 12 19 3" xfId="9208" xr:uid="{BA85FE12-4BC3-4604-A945-68DC2DF3AA85}"/>
    <cellStyle name="Normal 12 19 3 2" xfId="50332" xr:uid="{C559E0E8-2993-4F51-AAC0-C4366BDE5463}"/>
    <cellStyle name="Normal 12 19 3 3" xfId="36682" xr:uid="{0288A063-7487-4386-94A9-BCFCC3EF2AD3}"/>
    <cellStyle name="Normal 12 19 3 4" xfId="23119" xr:uid="{AB6B3CED-A3FE-44DC-9B34-60AAC268F17B}"/>
    <cellStyle name="Normal 12 19 4" xfId="50329" xr:uid="{CF4734EE-8099-471C-B4E1-C2929C0229F2}"/>
    <cellStyle name="Normal 12 19 5" xfId="36679" xr:uid="{1164A178-4DF9-49AC-B1E0-825901E8D929}"/>
    <cellStyle name="Normal 12 19 6" xfId="23116" xr:uid="{08F6F470-87E5-4BC2-BD57-E09FA783195C}"/>
    <cellStyle name="Normal 12 2" xfId="9209" xr:uid="{EF90B511-B3BE-439D-919B-537B54FECFA3}"/>
    <cellStyle name="Normal 12 2 10" xfId="9210" xr:uid="{49423C6D-648F-4E9B-80FD-CB01F6A085DA}"/>
    <cellStyle name="Normal 12 2 10 2" xfId="9211" xr:uid="{4FA4DC62-390D-476D-B78D-94C7E6D0B483}"/>
    <cellStyle name="Normal 12 2 10 2 2" xfId="9212" xr:uid="{C8893F97-DC94-4E27-96A6-5442D2622849}"/>
    <cellStyle name="Normal 12 2 10 2 2 2" xfId="50336" xr:uid="{BF653A59-8E1F-40E8-B940-5ECC01CC5540}"/>
    <cellStyle name="Normal 12 2 10 2 2 3" xfId="36686" xr:uid="{A4F434D1-DCAC-4E86-AF47-8B60420C6E53}"/>
    <cellStyle name="Normal 12 2 10 2 2 4" xfId="23123" xr:uid="{4B8D493B-F0B6-4EAB-9702-2650AC263EC9}"/>
    <cellStyle name="Normal 12 2 10 2 3" xfId="50335" xr:uid="{C5CC0E0B-DEDD-4966-A208-A43565786A8F}"/>
    <cellStyle name="Normal 12 2 10 2 4" xfId="36685" xr:uid="{79DF4588-B9E7-47B0-B6F7-202B23CE702C}"/>
    <cellStyle name="Normal 12 2 10 2 5" xfId="23122" xr:uid="{E7E5A514-00F9-42CD-8956-6F90389936B7}"/>
    <cellStyle name="Normal 12 2 10 3" xfId="9213" xr:uid="{A4158CD6-11FF-4AF6-86DB-CC2A11A59286}"/>
    <cellStyle name="Normal 12 2 10 3 2" xfId="9214" xr:uid="{BE811FA8-1042-489E-8D01-A5DB9B291C2E}"/>
    <cellStyle name="Normal 12 2 10 3 2 2" xfId="50338" xr:uid="{0F610833-9125-4EE0-8E50-97AA72F055B7}"/>
    <cellStyle name="Normal 12 2 10 3 2 3" xfId="36688" xr:uid="{C6BC98BB-5B49-4CB9-97A6-3F995412D1C5}"/>
    <cellStyle name="Normal 12 2 10 3 2 4" xfId="23125" xr:uid="{B61A39E8-A70D-4AD6-8DBA-57B193B5B980}"/>
    <cellStyle name="Normal 12 2 10 3 3" xfId="50337" xr:uid="{29040463-FA4A-4E6D-8BAA-505556032DD6}"/>
    <cellStyle name="Normal 12 2 10 3 4" xfId="36687" xr:uid="{6B0D223E-8DB9-4498-BE46-9D8DCFAC5E2D}"/>
    <cellStyle name="Normal 12 2 10 3 5" xfId="23124" xr:uid="{61146141-B202-4B94-AE4A-2D7561437549}"/>
    <cellStyle name="Normal 12 2 10 4" xfId="9215" xr:uid="{B3EEB177-19A7-4058-B3DD-1AED4B1CE0C5}"/>
    <cellStyle name="Normal 12 2 10 4 2" xfId="50339" xr:uid="{CCB172E1-4E83-447E-A83D-AA4A4973E24B}"/>
    <cellStyle name="Normal 12 2 10 4 3" xfId="36689" xr:uid="{3CBC58A5-A368-4E9C-9ACF-86434CE4E36D}"/>
    <cellStyle name="Normal 12 2 10 4 4" xfId="23126" xr:uid="{ACCE762B-54AC-4338-80AE-8FD3554471B2}"/>
    <cellStyle name="Normal 12 2 10 5" xfId="50334" xr:uid="{7646BC5D-0541-4866-8F37-3814E575C0DC}"/>
    <cellStyle name="Normal 12 2 10 6" xfId="36684" xr:uid="{80AD1C53-106B-4A2F-A541-AF346BFFF38E}"/>
    <cellStyle name="Normal 12 2 10 7" xfId="23121" xr:uid="{FBAD2EF6-33AC-4FE8-B2E1-3E68C12F89F4}"/>
    <cellStyle name="Normal 12 2 11" xfId="9216" xr:uid="{7A9EDB4E-825A-4373-867A-C8588E4526D3}"/>
    <cellStyle name="Normal 12 2 11 2" xfId="9217" xr:uid="{500FA06A-B80A-4A85-B94D-B76B0EEFBDD8}"/>
    <cellStyle name="Normal 12 2 11 2 2" xfId="9218" xr:uid="{4CA2241F-69DF-467C-B85F-474AC19A4D31}"/>
    <cellStyle name="Normal 12 2 11 2 2 2" xfId="50342" xr:uid="{9EC5276A-6235-407B-A2D7-FBC0CD14DE29}"/>
    <cellStyle name="Normal 12 2 11 2 2 3" xfId="36692" xr:uid="{9CFD88B8-5F3A-49BC-AF3E-984AE32AB38F}"/>
    <cellStyle name="Normal 12 2 11 2 2 4" xfId="23129" xr:uid="{B8180A42-1CF3-476A-BEB7-5CCF5AB7D0A0}"/>
    <cellStyle name="Normal 12 2 11 2 3" xfId="50341" xr:uid="{8A8D17D3-168B-4E1A-A24F-BCB3EA881FFA}"/>
    <cellStyle name="Normal 12 2 11 2 4" xfId="36691" xr:uid="{DC17CDE5-5272-4436-B5CC-C271282FFC17}"/>
    <cellStyle name="Normal 12 2 11 2 5" xfId="23128" xr:uid="{A6F915F6-4776-4F37-9EEA-E4F1662056C8}"/>
    <cellStyle name="Normal 12 2 11 3" xfId="9219" xr:uid="{859AD86C-B708-4958-B492-23D947FABD60}"/>
    <cellStyle name="Normal 12 2 11 3 2" xfId="9220" xr:uid="{B634DA87-6186-4FEB-96E2-5A23A80ADB3B}"/>
    <cellStyle name="Normal 12 2 11 3 2 2" xfId="50344" xr:uid="{BB33DAC7-C579-4E19-B1A3-34A743B9345A}"/>
    <cellStyle name="Normal 12 2 11 3 2 3" xfId="36694" xr:uid="{D7DD0466-8C1F-4865-BAC0-4440A58FA4C2}"/>
    <cellStyle name="Normal 12 2 11 3 2 4" xfId="23131" xr:uid="{F570533C-07FA-4759-8366-332A801112F4}"/>
    <cellStyle name="Normal 12 2 11 3 3" xfId="50343" xr:uid="{F508E8A0-2C72-404C-B3F7-FC55442D1BB6}"/>
    <cellStyle name="Normal 12 2 11 3 4" xfId="36693" xr:uid="{89C90028-71F1-4A47-9BC8-1D205F1BF490}"/>
    <cellStyle name="Normal 12 2 11 3 5" xfId="23130" xr:uid="{D83083A8-5E50-4BAB-B125-1EC7DF4F74DE}"/>
    <cellStyle name="Normal 12 2 11 4" xfId="9221" xr:uid="{8E83D020-4727-4DDF-8EDD-B5ACFB412726}"/>
    <cellStyle name="Normal 12 2 11 4 2" xfId="50345" xr:uid="{0568C609-FD56-4174-A414-BEAB84B74540}"/>
    <cellStyle name="Normal 12 2 11 4 3" xfId="36695" xr:uid="{27F14008-86F9-422B-9AE7-89D68565153E}"/>
    <cellStyle name="Normal 12 2 11 4 4" xfId="23132" xr:uid="{EE916F11-FD31-4132-9F2D-2E135F30983B}"/>
    <cellStyle name="Normal 12 2 11 5" xfId="50340" xr:uid="{C683B713-4FEC-4FCE-BD4A-1A735AC8C9E8}"/>
    <cellStyle name="Normal 12 2 11 6" xfId="36690" xr:uid="{4193891B-F5DB-47A1-8376-C1D79D73AA02}"/>
    <cellStyle name="Normal 12 2 11 7" xfId="23127" xr:uid="{F3D391C7-E51A-4E61-AC03-382AE4A244A8}"/>
    <cellStyle name="Normal 12 2 12" xfId="9222" xr:uid="{D5CACB15-6309-44D2-A72F-98F62F70E109}"/>
    <cellStyle name="Normal 12 2 12 2" xfId="9223" xr:uid="{2C9C5EE0-4AA2-4AEA-B9C2-61A4D86C36EA}"/>
    <cellStyle name="Normal 12 2 12 2 2" xfId="9224" xr:uid="{617B14A4-2F34-40C6-8F43-F8E8193B52D0}"/>
    <cellStyle name="Normal 12 2 12 2 2 2" xfId="50348" xr:uid="{180C6062-6062-4962-B2DA-6EA9B3AFFE27}"/>
    <cellStyle name="Normal 12 2 12 2 2 3" xfId="36698" xr:uid="{F2E21B60-3F12-4C14-91CA-4A951079EC55}"/>
    <cellStyle name="Normal 12 2 12 2 2 4" xfId="23135" xr:uid="{F0AEB6B8-2E53-4C3B-ABD5-3B51E64655C7}"/>
    <cellStyle name="Normal 12 2 12 2 3" xfId="50347" xr:uid="{0E640778-7943-4CAC-95FB-5D5E85D13071}"/>
    <cellStyle name="Normal 12 2 12 2 4" xfId="36697" xr:uid="{DD7C7263-B071-4E59-B391-099377B8DA91}"/>
    <cellStyle name="Normal 12 2 12 2 5" xfId="23134" xr:uid="{65FF34E0-8126-4823-AC78-4DE1E0D6BAEE}"/>
    <cellStyle name="Normal 12 2 12 3" xfId="9225" xr:uid="{4F7BCEEF-DF4E-47C5-B219-ED305C2DF5CB}"/>
    <cellStyle name="Normal 12 2 12 3 2" xfId="9226" xr:uid="{6AC45891-AF27-41CE-BAAA-47E7E9994FF4}"/>
    <cellStyle name="Normal 12 2 12 3 2 2" xfId="50350" xr:uid="{C2B36028-9207-49DF-A0E0-6410D2DAC351}"/>
    <cellStyle name="Normal 12 2 12 3 2 3" xfId="36700" xr:uid="{C8168E4C-1B0A-4A79-AD68-24B876E01647}"/>
    <cellStyle name="Normal 12 2 12 3 2 4" xfId="23137" xr:uid="{D65AD2BC-7740-4EBA-99CF-03E113EAAE9F}"/>
    <cellStyle name="Normal 12 2 12 3 3" xfId="50349" xr:uid="{5287E249-A5E2-49C8-A447-2275B38FD330}"/>
    <cellStyle name="Normal 12 2 12 3 4" xfId="36699" xr:uid="{AF723632-1679-4305-B978-6FBD1E387FD7}"/>
    <cellStyle name="Normal 12 2 12 3 5" xfId="23136" xr:uid="{99A6FD68-A798-4DEA-8D28-23E1D825873C}"/>
    <cellStyle name="Normal 12 2 12 4" xfId="9227" xr:uid="{2682A699-1D90-4FCF-ABD8-6A06CB4B380E}"/>
    <cellStyle name="Normal 12 2 12 4 2" xfId="50351" xr:uid="{FC0225F5-CC2D-481A-BEB6-727557F14C15}"/>
    <cellStyle name="Normal 12 2 12 4 3" xfId="36701" xr:uid="{E45036BC-A804-4780-881D-3B380F96349E}"/>
    <cellStyle name="Normal 12 2 12 4 4" xfId="23138" xr:uid="{4C492829-0A36-44F1-B2CE-4C27C9425724}"/>
    <cellStyle name="Normal 12 2 12 5" xfId="50346" xr:uid="{B226F303-1B77-4D6E-AF19-D0FF12B248A9}"/>
    <cellStyle name="Normal 12 2 12 6" xfId="36696" xr:uid="{3B1EBDF4-8359-4490-9B06-4985BA974FA6}"/>
    <cellStyle name="Normal 12 2 12 7" xfId="23133" xr:uid="{031D0AAF-5657-4B83-89DF-0E7AA5532F40}"/>
    <cellStyle name="Normal 12 2 13" xfId="9228" xr:uid="{945D443A-5624-4CAD-A66D-8179C41EFF6B}"/>
    <cellStyle name="Normal 12 2 13 2" xfId="9229" xr:uid="{74368D5B-6E7E-4931-AD5F-0042BE0EF3D2}"/>
    <cellStyle name="Normal 12 2 13 2 2" xfId="9230" xr:uid="{FE3218BD-9B85-4CC1-A2D2-8DAEEA811024}"/>
    <cellStyle name="Normal 12 2 13 2 2 2" xfId="50354" xr:uid="{5B8EF951-FFB2-4FD6-8A5B-60DEC9B28D0F}"/>
    <cellStyle name="Normal 12 2 13 2 2 3" xfId="36704" xr:uid="{0EB86D5D-E632-4EF5-B1CA-BCBD05577319}"/>
    <cellStyle name="Normal 12 2 13 2 2 4" xfId="23141" xr:uid="{D6BB0A8F-4C66-4A43-9AF2-19BEAEECB42C}"/>
    <cellStyle name="Normal 12 2 13 2 3" xfId="50353" xr:uid="{3F8A75B5-9F34-4FBA-8F5C-3040B89A8D36}"/>
    <cellStyle name="Normal 12 2 13 2 4" xfId="36703" xr:uid="{D8A83992-959E-49C6-89A5-AB303A7BED34}"/>
    <cellStyle name="Normal 12 2 13 2 5" xfId="23140" xr:uid="{DB1320A1-115E-46FB-B4EA-9E7DCB05CDE1}"/>
    <cellStyle name="Normal 12 2 13 3" xfId="9231" xr:uid="{B5A8F512-9C18-48E6-AE0F-9FDB1EFF2AAA}"/>
    <cellStyle name="Normal 12 2 13 3 2" xfId="9232" xr:uid="{A9A2FE2D-BCE5-49FA-8D3B-7FCD2B62B9D5}"/>
    <cellStyle name="Normal 12 2 13 3 2 2" xfId="50356" xr:uid="{1B3FA7AC-16A2-4552-AB7E-06D6B93A4854}"/>
    <cellStyle name="Normal 12 2 13 3 2 3" xfId="36706" xr:uid="{C2DA2EA6-5072-4DBD-A2D7-B7D233119317}"/>
    <cellStyle name="Normal 12 2 13 3 2 4" xfId="23143" xr:uid="{7C778958-539A-4458-9797-F5DFE07FC3FC}"/>
    <cellStyle name="Normal 12 2 13 3 3" xfId="50355" xr:uid="{EDEB6718-E3DC-4FCD-BE51-A2F8CE2E7564}"/>
    <cellStyle name="Normal 12 2 13 3 4" xfId="36705" xr:uid="{6ADC0436-FB37-4E0C-80C6-E049846C432E}"/>
    <cellStyle name="Normal 12 2 13 3 5" xfId="23142" xr:uid="{DB7754E8-3896-469A-8443-D53DA3EAA177}"/>
    <cellStyle name="Normal 12 2 13 4" xfId="9233" xr:uid="{44E06C78-BB17-497B-8ADC-0B81971730FC}"/>
    <cellStyle name="Normal 12 2 13 4 2" xfId="50357" xr:uid="{1C3A7C56-AC73-4C1C-AE0C-0C95B2EEF1C9}"/>
    <cellStyle name="Normal 12 2 13 4 3" xfId="36707" xr:uid="{9B0BA1BA-7B53-4238-806E-6CCC73CF7BA0}"/>
    <cellStyle name="Normal 12 2 13 4 4" xfId="23144" xr:uid="{B7DCEB8E-BF67-4FDF-8529-A9F5DCCD6DF1}"/>
    <cellStyle name="Normal 12 2 13 5" xfId="50352" xr:uid="{6305D99E-3344-460B-9435-128FDAFD471C}"/>
    <cellStyle name="Normal 12 2 13 6" xfId="36702" xr:uid="{64376D80-9B33-464E-870C-A77A9E0695CC}"/>
    <cellStyle name="Normal 12 2 13 7" xfId="23139" xr:uid="{1984D42D-A907-4FD4-B7C1-9F828D250334}"/>
    <cellStyle name="Normal 12 2 14" xfId="9234" xr:uid="{B1B422FD-7A86-467F-B58F-FA4F31123548}"/>
    <cellStyle name="Normal 12 2 14 2" xfId="50358" xr:uid="{3FDF908A-29A0-4481-BC9E-4439DA8B46C0}"/>
    <cellStyle name="Normal 12 2 14 3" xfId="36708" xr:uid="{0B4B6054-7FA4-4454-90A5-193C9ECEE152}"/>
    <cellStyle name="Normal 12 2 14 4" xfId="23145" xr:uid="{57A8DAEE-0953-4218-8E34-F3496EB880AC}"/>
    <cellStyle name="Normal 12 2 15" xfId="9235" xr:uid="{9064CC9E-8362-4EB1-B265-9D5EB27CC8D4}"/>
    <cellStyle name="Normal 12 2 15 2" xfId="9236" xr:uid="{017A3767-8352-4EF1-B9F9-805D995B5604}"/>
    <cellStyle name="Normal 12 2 15 2 2" xfId="50360" xr:uid="{F654BBC8-13F5-422F-9A6F-1988E220C924}"/>
    <cellStyle name="Normal 12 2 15 2 3" xfId="36710" xr:uid="{D2218A2D-AB4C-4B10-A02D-8ABC7448372A}"/>
    <cellStyle name="Normal 12 2 15 2 4" xfId="23147" xr:uid="{D313FBB1-E72B-491D-A691-761B00726895}"/>
    <cellStyle name="Normal 12 2 15 3" xfId="50359" xr:uid="{56C4A100-26E0-450B-9593-18B2D18D8BB8}"/>
    <cellStyle name="Normal 12 2 15 4" xfId="36709" xr:uid="{348E8365-F7B9-4186-83EB-03AEC3F167BC}"/>
    <cellStyle name="Normal 12 2 15 5" xfId="23146" xr:uid="{FC2A17E3-1D61-4ED8-8B97-EA89CD9F9716}"/>
    <cellStyle name="Normal 12 2 16" xfId="9237" xr:uid="{5DF263B4-E13B-43D9-9D63-D3982C13F423}"/>
    <cellStyle name="Normal 12 2 16 2" xfId="9238" xr:uid="{D194984B-9F71-40D9-AFB6-9ED49244E5D6}"/>
    <cellStyle name="Normal 12 2 16 2 2" xfId="50362" xr:uid="{85006B10-A1E0-4D79-BBE4-B5E1F50CFF27}"/>
    <cellStyle name="Normal 12 2 16 2 3" xfId="36712" xr:uid="{C1D920D6-ABCB-48DF-9845-A710C3257D45}"/>
    <cellStyle name="Normal 12 2 16 2 4" xfId="23149" xr:uid="{72F88AD9-9CF6-4E78-AD2A-C93B6F5109E7}"/>
    <cellStyle name="Normal 12 2 16 3" xfId="50361" xr:uid="{247EB19D-2EB2-4933-AC2D-46522C6DDA49}"/>
    <cellStyle name="Normal 12 2 16 4" xfId="36711" xr:uid="{251D28A8-5AE4-4758-9BF6-14E9C9DCFE27}"/>
    <cellStyle name="Normal 12 2 16 5" xfId="23148" xr:uid="{89F3B95E-ECD8-4235-BEA5-32A9791A4CE0}"/>
    <cellStyle name="Normal 12 2 17" xfId="9239" xr:uid="{18FE7526-4DC3-4AA5-8782-9B5A7067745E}"/>
    <cellStyle name="Normal 12 2 17 2" xfId="50363" xr:uid="{C0138AFA-7BB7-425F-BC23-52164770C768}"/>
    <cellStyle name="Normal 12 2 17 3" xfId="36713" xr:uid="{13215AE0-13B0-461D-8E3B-A1D5A10E5801}"/>
    <cellStyle name="Normal 12 2 17 4" xfId="23150" xr:uid="{1EBB5F19-35E8-46B9-B757-BF92AA614568}"/>
    <cellStyle name="Normal 12 2 18" xfId="50333" xr:uid="{7AE3D3D3-6AEF-4534-BF92-7551D5A87392}"/>
    <cellStyle name="Normal 12 2 19" xfId="36683" xr:uid="{5AD976FE-5497-4F83-BE72-98D1090B82EA}"/>
    <cellStyle name="Normal 12 2 2" xfId="9240" xr:uid="{89F8760C-C746-4CC0-A81A-7D6436901763}"/>
    <cellStyle name="Normal 12 2 2 10" xfId="50364" xr:uid="{265DF5BC-3BDA-42C9-9666-4943D187C8AC}"/>
    <cellStyle name="Normal 12 2 2 11" xfId="36714" xr:uid="{7E2492E2-8FC5-4042-ADA7-C9B59B2217F2}"/>
    <cellStyle name="Normal 12 2 2 12" xfId="23151" xr:uid="{2A1BD309-690E-4ADD-B0A2-47DF24809F93}"/>
    <cellStyle name="Normal 12 2 2 2" xfId="9241" xr:uid="{F4054ECE-9D92-4CAC-904B-E898E572A945}"/>
    <cellStyle name="Normal 12 2 2 2 2" xfId="9242" xr:uid="{FBC79475-9595-4C9F-9CE2-E47CF91F9044}"/>
    <cellStyle name="Normal 12 2 2 2 2 2" xfId="9243" xr:uid="{ACFFE79B-0CC7-4E13-83E0-6087E664D55E}"/>
    <cellStyle name="Normal 12 2 2 2 2 2 2" xfId="9244" xr:uid="{0CC4557D-EB48-4C00-8DD5-CA5C15B2B317}"/>
    <cellStyle name="Normal 12 2 2 2 2 2 2 2" xfId="50368" xr:uid="{C16FE0D2-2DDB-4467-81F6-6041DE1EB91C}"/>
    <cellStyle name="Normal 12 2 2 2 2 2 2 3" xfId="36718" xr:uid="{201DA7B7-A6F0-47FD-BE99-35350A50082B}"/>
    <cellStyle name="Normal 12 2 2 2 2 2 2 4" xfId="23155" xr:uid="{47C3CFBA-167C-4860-A753-57FD743B4CA8}"/>
    <cellStyle name="Normal 12 2 2 2 2 2 3" xfId="50367" xr:uid="{D76A5EC3-58B2-4534-B63F-3D5B0DBB21F8}"/>
    <cellStyle name="Normal 12 2 2 2 2 2 4" xfId="36717" xr:uid="{DCAD2BEF-5F9E-451D-A2CF-AAC238CA00E5}"/>
    <cellStyle name="Normal 12 2 2 2 2 2 5" xfId="23154" xr:uid="{C864B7AB-E267-447C-BEAB-506A851ECE2D}"/>
    <cellStyle name="Normal 12 2 2 2 2 3" xfId="9245" xr:uid="{CD9FD3CC-8F42-4322-8645-A62ABB0361E1}"/>
    <cellStyle name="Normal 12 2 2 2 2 3 2" xfId="9246" xr:uid="{59519C48-873A-4603-8217-CBFE42DBD8FC}"/>
    <cellStyle name="Normal 12 2 2 2 2 3 2 2" xfId="50370" xr:uid="{ED766280-516F-494E-AF00-C91B9101D91D}"/>
    <cellStyle name="Normal 12 2 2 2 2 3 2 3" xfId="36720" xr:uid="{B3394AB4-2E77-45AB-BE0F-79DFEBC7167D}"/>
    <cellStyle name="Normal 12 2 2 2 2 3 2 4" xfId="23157" xr:uid="{08A9AEE6-15E5-47CD-88C2-C8664BE039D1}"/>
    <cellStyle name="Normal 12 2 2 2 2 3 3" xfId="50369" xr:uid="{1712A38C-4A74-48FA-BC38-0A73265BA573}"/>
    <cellStyle name="Normal 12 2 2 2 2 3 4" xfId="36719" xr:uid="{88CE7C65-FEE8-49DD-80B6-099200F6398A}"/>
    <cellStyle name="Normal 12 2 2 2 2 3 5" xfId="23156" xr:uid="{3396CB5D-A4E4-449B-A381-C38B67D3F9EA}"/>
    <cellStyle name="Normal 12 2 2 2 2 4" xfId="9247" xr:uid="{14545484-F1E3-4675-B07B-7CF7BBE5E0E3}"/>
    <cellStyle name="Normal 12 2 2 2 2 4 2" xfId="50371" xr:uid="{E9DB7CEA-1ADA-4A1F-A37C-63BF52479363}"/>
    <cellStyle name="Normal 12 2 2 2 2 4 3" xfId="36721" xr:uid="{2444C86A-F88A-43B7-9AB0-EDA5F6B8E28D}"/>
    <cellStyle name="Normal 12 2 2 2 2 4 4" xfId="23158" xr:uid="{8199DB25-0D7E-4D19-8B63-98040474CBFD}"/>
    <cellStyle name="Normal 12 2 2 2 2 5" xfId="50366" xr:uid="{15DF37A4-9080-4437-B46D-11FDF3B3EBA7}"/>
    <cellStyle name="Normal 12 2 2 2 2 6" xfId="36716" xr:uid="{D225EC5E-832A-4A32-9167-64E69E2F2EED}"/>
    <cellStyle name="Normal 12 2 2 2 2 7" xfId="23153" xr:uid="{B280344C-23F6-4D3F-B47C-FAECF8C575D8}"/>
    <cellStyle name="Normal 12 2 2 2 3" xfId="9248" xr:uid="{DDB31E39-3F8F-4658-9F02-C5543A9E14C8}"/>
    <cellStyle name="Normal 12 2 2 2 3 2" xfId="9249" xr:uid="{8CF4B6F7-7534-4CF8-A042-A602872F2BA1}"/>
    <cellStyle name="Normal 12 2 2 2 3 2 2" xfId="50373" xr:uid="{CA2A3884-145E-4F88-AEFF-16B5B14E4A81}"/>
    <cellStyle name="Normal 12 2 2 2 3 2 3" xfId="36723" xr:uid="{B1B956CE-8CA5-46C2-B90A-B1AEB80E86FC}"/>
    <cellStyle name="Normal 12 2 2 2 3 2 4" xfId="23160" xr:uid="{A9BD6578-BB61-46C6-98B9-502C952E10BA}"/>
    <cellStyle name="Normal 12 2 2 2 3 3" xfId="50372" xr:uid="{093BE61C-78B1-488D-A367-6F43D5A8F47C}"/>
    <cellStyle name="Normal 12 2 2 2 3 4" xfId="36722" xr:uid="{749F985B-030C-4271-BF69-5B4F0C18D1BF}"/>
    <cellStyle name="Normal 12 2 2 2 3 5" xfId="23159" xr:uid="{AFECC654-8936-43C5-9961-7C246CFCA787}"/>
    <cellStyle name="Normal 12 2 2 2 4" xfId="9250" xr:uid="{C4409AB6-235E-4CC5-9B12-53A68C11C972}"/>
    <cellStyle name="Normal 12 2 2 2 4 2" xfId="9251" xr:uid="{707F475A-5881-432D-8629-7A871CEF50AB}"/>
    <cellStyle name="Normal 12 2 2 2 4 2 2" xfId="50375" xr:uid="{42F9D32E-E4B6-4D7B-BCFD-C9B1D5A518FC}"/>
    <cellStyle name="Normal 12 2 2 2 4 2 3" xfId="36725" xr:uid="{75AC675B-CA14-4D3B-A0AD-9D2FD4233869}"/>
    <cellStyle name="Normal 12 2 2 2 4 2 4" xfId="23162" xr:uid="{0A3FCC54-9793-417A-80EB-F00AF90BB6E0}"/>
    <cellStyle name="Normal 12 2 2 2 4 3" xfId="50374" xr:uid="{46AC494D-CFBB-41B0-BC3D-D7442F2C329B}"/>
    <cellStyle name="Normal 12 2 2 2 4 4" xfId="36724" xr:uid="{9FFF9EF1-A994-4A30-A5DA-2A9C58DD935E}"/>
    <cellStyle name="Normal 12 2 2 2 4 5" xfId="23161" xr:uid="{F0250022-0C7E-430F-A16F-053CE8057763}"/>
    <cellStyle name="Normal 12 2 2 2 5" xfId="9252" xr:uid="{9F2BD8B0-825A-4802-B1C9-B1FE65C8FBA1}"/>
    <cellStyle name="Normal 12 2 2 2 5 2" xfId="50376" xr:uid="{14BBE0ED-BB85-4230-BA63-BDE336AB601D}"/>
    <cellStyle name="Normal 12 2 2 2 5 3" xfId="36726" xr:uid="{53FB9586-6B25-423F-AE51-9ED48D7E8D43}"/>
    <cellStyle name="Normal 12 2 2 2 5 4" xfId="23163" xr:uid="{33616607-14B8-44B7-948B-3DBEDA467DE3}"/>
    <cellStyle name="Normal 12 2 2 2 6" xfId="50365" xr:uid="{84C58644-0A54-47E1-A415-67AB52EEAE3A}"/>
    <cellStyle name="Normal 12 2 2 2 7" xfId="36715" xr:uid="{BAB78808-6E9B-4DDB-A7E4-5B9C12CEF6AE}"/>
    <cellStyle name="Normal 12 2 2 2 8" xfId="23152" xr:uid="{56E7B0B1-907B-4921-9CC0-A5ED6395D003}"/>
    <cellStyle name="Normal 12 2 2 3" xfId="9253" xr:uid="{29A18E3B-FB05-4045-86B3-B62DAFBE513B}"/>
    <cellStyle name="Normal 12 2 2 3 2" xfId="9254" xr:uid="{1D29F64D-86DD-4508-93F4-7F7AA9CA9163}"/>
    <cellStyle name="Normal 12 2 2 3 2 2" xfId="9255" xr:uid="{FE1C4A7F-CDF7-4680-9C0D-5DCBCA35EC31}"/>
    <cellStyle name="Normal 12 2 2 3 2 2 2" xfId="50379" xr:uid="{5460F672-799E-482C-9A5B-0E8E04DD325D}"/>
    <cellStyle name="Normal 12 2 2 3 2 2 3" xfId="36729" xr:uid="{BD94A8F1-D0FD-4240-AF42-0977E7F4E917}"/>
    <cellStyle name="Normal 12 2 2 3 2 2 4" xfId="23166" xr:uid="{1B0FABD1-6728-4351-B0EB-ABB01C0E56F2}"/>
    <cellStyle name="Normal 12 2 2 3 2 3" xfId="50378" xr:uid="{CB16802B-8FC4-4241-9CCB-A9D983C0FDBE}"/>
    <cellStyle name="Normal 12 2 2 3 2 4" xfId="36728" xr:uid="{49F23AB0-C726-418C-B8CA-08860DDE5D51}"/>
    <cellStyle name="Normal 12 2 2 3 2 5" xfId="23165" xr:uid="{AA6BCE8E-CA52-4A63-B9BE-EB79D34C4501}"/>
    <cellStyle name="Normal 12 2 2 3 3" xfId="9256" xr:uid="{FE0FAC3D-CA6E-4592-98A2-9A0EACB77FFD}"/>
    <cellStyle name="Normal 12 2 2 3 3 2" xfId="9257" xr:uid="{0AA9A0A8-41F8-41C9-81AB-BDD7788D28AC}"/>
    <cellStyle name="Normal 12 2 2 3 3 2 2" xfId="50381" xr:uid="{94A72A5F-C29D-466C-871A-5705CC548311}"/>
    <cellStyle name="Normal 12 2 2 3 3 2 3" xfId="36731" xr:uid="{DC7FEB12-2455-48E5-AE58-2E9347C64EE5}"/>
    <cellStyle name="Normal 12 2 2 3 3 2 4" xfId="23168" xr:uid="{9B8E0810-4844-405E-8662-E8D89F7194DF}"/>
    <cellStyle name="Normal 12 2 2 3 3 3" xfId="50380" xr:uid="{D8FA9385-22A5-453E-A3A6-F542F98DA467}"/>
    <cellStyle name="Normal 12 2 2 3 3 4" xfId="36730" xr:uid="{4297B38E-D5E1-4DF9-AB26-112A58FCCD0E}"/>
    <cellStyle name="Normal 12 2 2 3 3 5" xfId="23167" xr:uid="{39D4CCD5-6A0A-4BEB-8A44-298E53CF6A86}"/>
    <cellStyle name="Normal 12 2 2 3 4" xfId="9258" xr:uid="{E9635310-1529-4C44-8DE5-04C20BAF6EF0}"/>
    <cellStyle name="Normal 12 2 2 3 4 2" xfId="50382" xr:uid="{E5CED826-C732-4162-BBB7-3D8EDE473D60}"/>
    <cellStyle name="Normal 12 2 2 3 4 3" xfId="36732" xr:uid="{C253E870-732E-4520-8C89-EC71E734EC91}"/>
    <cellStyle name="Normal 12 2 2 3 4 4" xfId="23169" xr:uid="{6EE2F214-D50A-4892-8361-7BDEB77997B5}"/>
    <cellStyle name="Normal 12 2 2 3 5" xfId="50377" xr:uid="{FE5C6167-6BEE-4A76-90AC-C0FD8EE98439}"/>
    <cellStyle name="Normal 12 2 2 3 6" xfId="36727" xr:uid="{B6DE4B4A-679D-48F4-A1CF-A86236E47721}"/>
    <cellStyle name="Normal 12 2 2 3 7" xfId="23164" xr:uid="{00FDCE0E-ED86-451E-A8D9-8BCB97B0B523}"/>
    <cellStyle name="Normal 12 2 2 4" xfId="9259" xr:uid="{A026E2E9-E717-45AB-B9F6-AA4B256E13CA}"/>
    <cellStyle name="Normal 12 2 2 4 2" xfId="9260" xr:uid="{20C227E1-5DAD-4F15-8C2A-0F7EB6EDC514}"/>
    <cellStyle name="Normal 12 2 2 4 2 2" xfId="9261" xr:uid="{B26CB30A-8015-48CB-A7A8-7E2726DA9652}"/>
    <cellStyle name="Normal 12 2 2 4 2 2 2" xfId="50385" xr:uid="{EE3E58E2-7110-489A-859F-5C0B4FFB0550}"/>
    <cellStyle name="Normal 12 2 2 4 2 2 3" xfId="36735" xr:uid="{41C881F9-2BE9-469F-BB28-CE23CC2E7E9D}"/>
    <cellStyle name="Normal 12 2 2 4 2 2 4" xfId="23172" xr:uid="{177F4337-0583-4824-8B1F-3530753F29FB}"/>
    <cellStyle name="Normal 12 2 2 4 2 3" xfId="50384" xr:uid="{67A5D154-21A2-4C3C-827A-1290DB6E0ED0}"/>
    <cellStyle name="Normal 12 2 2 4 2 4" xfId="36734" xr:uid="{30A6392E-74B2-4745-95BA-59BE986C44C5}"/>
    <cellStyle name="Normal 12 2 2 4 2 5" xfId="23171" xr:uid="{A5CB8B30-7FD2-4769-9F44-4494E9DF8A4F}"/>
    <cellStyle name="Normal 12 2 2 4 3" xfId="9262" xr:uid="{4A2BF389-0A91-48C3-9062-49C705B6F2D6}"/>
    <cellStyle name="Normal 12 2 2 4 3 2" xfId="9263" xr:uid="{37740A68-C026-4E15-8F14-AAE0C79A57B6}"/>
    <cellStyle name="Normal 12 2 2 4 3 2 2" xfId="50387" xr:uid="{E19AD03C-DFDC-4068-9FDE-AB1101595262}"/>
    <cellStyle name="Normal 12 2 2 4 3 2 3" xfId="36737" xr:uid="{F7407BA6-DF98-40CB-8F1C-7F47F4786B59}"/>
    <cellStyle name="Normal 12 2 2 4 3 2 4" xfId="23174" xr:uid="{25FE5D95-8C72-4E7F-AE9E-BF7250ED23A0}"/>
    <cellStyle name="Normal 12 2 2 4 3 3" xfId="50386" xr:uid="{92F6CCE8-159A-44A3-AFD4-6BD7BED94AD6}"/>
    <cellStyle name="Normal 12 2 2 4 3 4" xfId="36736" xr:uid="{D0287641-A155-41D7-8D02-9C09FAED8FEC}"/>
    <cellStyle name="Normal 12 2 2 4 3 5" xfId="23173" xr:uid="{2ECF9941-F53E-4D24-BFF7-5B83706D8A0B}"/>
    <cellStyle name="Normal 12 2 2 4 4" xfId="9264" xr:uid="{BE13045E-F95E-4FBD-985F-1681EEB2C9E2}"/>
    <cellStyle name="Normal 12 2 2 4 4 2" xfId="50388" xr:uid="{A4B9C152-AD74-41D9-A1C6-3B2E18A85C0C}"/>
    <cellStyle name="Normal 12 2 2 4 4 3" xfId="36738" xr:uid="{D5CC6099-8160-413B-A1C6-9CC22994A9B4}"/>
    <cellStyle name="Normal 12 2 2 4 4 4" xfId="23175" xr:uid="{F0330588-9B02-492E-B96A-8FFDF5D46605}"/>
    <cellStyle name="Normal 12 2 2 4 5" xfId="50383" xr:uid="{D66E1E0A-85D6-47E1-BC9B-3EBDC9C35BED}"/>
    <cellStyle name="Normal 12 2 2 4 6" xfId="36733" xr:uid="{3078D402-5C88-44E2-9179-105FB34FBD20}"/>
    <cellStyle name="Normal 12 2 2 4 7" xfId="23170" xr:uid="{E7C22EE9-1B55-4D31-B0A9-F224DB43156B}"/>
    <cellStyle name="Normal 12 2 2 5" xfId="9265" xr:uid="{2066BB7B-A055-41C2-AD4F-5EE9F161D5A5}"/>
    <cellStyle name="Normal 12 2 2 5 2" xfId="9266" xr:uid="{2CE71F84-54C5-4F6F-9893-5ADC5D251B75}"/>
    <cellStyle name="Normal 12 2 2 5 2 2" xfId="9267" xr:uid="{D0F4ED92-2F84-4071-ACA8-5E7D8E0C0DAC}"/>
    <cellStyle name="Normal 12 2 2 5 2 2 2" xfId="50391" xr:uid="{88C464E6-631B-4F8F-9199-885D4F9AEB04}"/>
    <cellStyle name="Normal 12 2 2 5 2 2 3" xfId="36741" xr:uid="{B0373677-CE9E-4667-8709-A4BE63422779}"/>
    <cellStyle name="Normal 12 2 2 5 2 2 4" xfId="23178" xr:uid="{F9E343CE-9E5E-4C35-AAFB-AB27E509FAAB}"/>
    <cellStyle name="Normal 12 2 2 5 2 3" xfId="50390" xr:uid="{F8E68B52-D22C-4D75-A109-D127CD3D02E5}"/>
    <cellStyle name="Normal 12 2 2 5 2 4" xfId="36740" xr:uid="{B1A6F22B-3524-45B6-9631-1A11384DE71E}"/>
    <cellStyle name="Normal 12 2 2 5 2 5" xfId="23177" xr:uid="{036CBE2E-13AD-4A85-B11E-18042A9B9951}"/>
    <cellStyle name="Normal 12 2 2 5 3" xfId="9268" xr:uid="{9615AFB5-74A9-4804-B790-10DE664293D9}"/>
    <cellStyle name="Normal 12 2 2 5 3 2" xfId="9269" xr:uid="{1098933B-2CDC-47CE-99F9-954F24F2B120}"/>
    <cellStyle name="Normal 12 2 2 5 3 2 2" xfId="50393" xr:uid="{6A66D4CE-F766-4EE9-9DAC-5A5C2435E5F1}"/>
    <cellStyle name="Normal 12 2 2 5 3 2 3" xfId="36743" xr:uid="{CCC21DFA-95B9-4468-AF5B-4EC890DA78CC}"/>
    <cellStyle name="Normal 12 2 2 5 3 2 4" xfId="23180" xr:uid="{AA31BED8-F996-48C7-8115-D1D2D322A868}"/>
    <cellStyle name="Normal 12 2 2 5 3 3" xfId="50392" xr:uid="{3F7B9D15-DF71-4A0F-94E7-3C0C3257C839}"/>
    <cellStyle name="Normal 12 2 2 5 3 4" xfId="36742" xr:uid="{D787A0C8-07AA-4463-8991-F65DA200A631}"/>
    <cellStyle name="Normal 12 2 2 5 3 5" xfId="23179" xr:uid="{FC73BE8E-E740-4AD9-BACA-59EC3B0B2548}"/>
    <cellStyle name="Normal 12 2 2 5 4" xfId="9270" xr:uid="{C7DE9121-8FA1-4EBA-8B0B-AE95E1E70A7A}"/>
    <cellStyle name="Normal 12 2 2 5 4 2" xfId="50394" xr:uid="{7FE0040F-7B19-48D4-9766-FA047D47699F}"/>
    <cellStyle name="Normal 12 2 2 5 4 3" xfId="36744" xr:uid="{B4108A12-1E3E-4BC7-B7A2-A5EB62185FFC}"/>
    <cellStyle name="Normal 12 2 2 5 4 4" xfId="23181" xr:uid="{97645CF6-DE9F-424C-BF9A-E64A3878AF76}"/>
    <cellStyle name="Normal 12 2 2 5 5" xfId="50389" xr:uid="{4AA8EB73-3EA2-4D41-B12B-5F18DB10B552}"/>
    <cellStyle name="Normal 12 2 2 5 6" xfId="36739" xr:uid="{2FC12D00-6160-4FD4-90A2-4186A6D727C8}"/>
    <cellStyle name="Normal 12 2 2 5 7" xfId="23176" xr:uid="{381403D5-1D9C-466A-BC1F-81DA09E78F55}"/>
    <cellStyle name="Normal 12 2 2 6" xfId="9271" xr:uid="{413B9AB0-DF90-4F4D-AFED-E9084D6E9E75}"/>
    <cellStyle name="Normal 12 2 2 6 2" xfId="50395" xr:uid="{A88CA693-E715-435A-BA38-33F80AB4FB25}"/>
    <cellStyle name="Normal 12 2 2 6 3" xfId="36745" xr:uid="{7D7AEFC8-17DC-4490-848D-AE4589295938}"/>
    <cellStyle name="Normal 12 2 2 6 4" xfId="23182" xr:uid="{0D4BD020-20A2-450B-A277-596A489DA54C}"/>
    <cellStyle name="Normal 12 2 2 7" xfId="9272" xr:uid="{75CE3896-A187-467F-9325-81EAD3044C23}"/>
    <cellStyle name="Normal 12 2 2 7 2" xfId="9273" xr:uid="{97B04F8B-1A95-4B63-AC9F-7D8B02083EBF}"/>
    <cellStyle name="Normal 12 2 2 7 2 2" xfId="50397" xr:uid="{D82110F4-DD23-4F7C-AE22-2AAA6B6BAC56}"/>
    <cellStyle name="Normal 12 2 2 7 2 3" xfId="36747" xr:uid="{95211D7B-1203-4F2A-BC7F-3990C577FEE0}"/>
    <cellStyle name="Normal 12 2 2 7 2 4" xfId="23184" xr:uid="{0476E318-5344-4D76-97C8-407D0B79A982}"/>
    <cellStyle name="Normal 12 2 2 7 3" xfId="50396" xr:uid="{E70B947D-FB53-4EB1-89BB-BF1B725F09C1}"/>
    <cellStyle name="Normal 12 2 2 7 4" xfId="36746" xr:uid="{D7D32900-3962-4061-A3AD-F49F7EB9CDB8}"/>
    <cellStyle name="Normal 12 2 2 7 5" xfId="23183" xr:uid="{46CD9A87-1AC8-4BC6-A6B9-820D91350F7E}"/>
    <cellStyle name="Normal 12 2 2 8" xfId="9274" xr:uid="{10029742-9412-4B02-BDB4-066D5F666EA8}"/>
    <cellStyle name="Normal 12 2 2 8 2" xfId="9275" xr:uid="{BA78442A-00E7-4A90-B8BA-3E6EDC1C78D1}"/>
    <cellStyle name="Normal 12 2 2 8 2 2" xfId="50399" xr:uid="{D1FC168D-3932-4D6D-837B-89AE9FB107FD}"/>
    <cellStyle name="Normal 12 2 2 8 2 3" xfId="36749" xr:uid="{804B2124-4CF0-4B30-908C-C246B8DF93A2}"/>
    <cellStyle name="Normal 12 2 2 8 2 4" xfId="23186" xr:uid="{926D88C4-2A33-4F91-8116-AB3E58B7E383}"/>
    <cellStyle name="Normal 12 2 2 8 3" xfId="50398" xr:uid="{E71FF061-2B68-4C67-A11E-E6F4075E4F3C}"/>
    <cellStyle name="Normal 12 2 2 8 4" xfId="36748" xr:uid="{6E196596-6D06-4E52-8D91-7972E6C9E0B6}"/>
    <cellStyle name="Normal 12 2 2 8 5" xfId="23185" xr:uid="{E6A11354-B30B-4652-B6E5-71EF0EB16480}"/>
    <cellStyle name="Normal 12 2 2 9" xfId="9276" xr:uid="{E0A7E823-DEA2-4A72-907B-991C59FAE731}"/>
    <cellStyle name="Normal 12 2 2 9 2" xfId="50400" xr:uid="{C8E44C08-0C8D-4C9D-8FF6-264B263228F3}"/>
    <cellStyle name="Normal 12 2 2 9 3" xfId="36750" xr:uid="{E47E9E4C-7A5E-4EC2-A393-85AEBA0437B4}"/>
    <cellStyle name="Normal 12 2 2 9 4" xfId="23187" xr:uid="{E2CED697-E171-40FD-9884-DFA8F5723F83}"/>
    <cellStyle name="Normal 12 2 20" xfId="23120" xr:uid="{9497F831-BA72-4FD2-94A2-6C0FE340A7E8}"/>
    <cellStyle name="Normal 12 2 3" xfId="9277" xr:uid="{4384F87D-86DA-40FB-87B8-02A4D8A4CE69}"/>
    <cellStyle name="Normal 12 2 3 10" xfId="36751" xr:uid="{56CE6D2F-F0CC-4007-B4E1-FC829F1209C2}"/>
    <cellStyle name="Normal 12 2 3 11" xfId="23188" xr:uid="{5BA12862-6616-489A-A86D-AA36C1F16EA4}"/>
    <cellStyle name="Normal 12 2 3 2" xfId="9278" xr:uid="{7426B634-8A00-46A2-9396-5B049580F54A}"/>
    <cellStyle name="Normal 12 2 3 2 2" xfId="9279" xr:uid="{35477AE5-6639-4A0D-BCC2-35203CDCBEE5}"/>
    <cellStyle name="Normal 12 2 3 2 2 2" xfId="9280" xr:uid="{29D9476E-1ACA-4748-ACA0-443C57AF3DD0}"/>
    <cellStyle name="Normal 12 2 3 2 2 2 2" xfId="9281" xr:uid="{CDB63956-6E6D-49D5-80F0-A22A0FBB217D}"/>
    <cellStyle name="Normal 12 2 3 2 2 2 2 2" xfId="50405" xr:uid="{641F844B-A01E-4F06-AF22-8210BA8F6C8F}"/>
    <cellStyle name="Normal 12 2 3 2 2 2 2 3" xfId="36755" xr:uid="{4C989E6B-1265-4060-BD14-0F8472DCF7A6}"/>
    <cellStyle name="Normal 12 2 3 2 2 2 2 4" xfId="23192" xr:uid="{53EF6A81-C60C-4B30-BBF0-595FA8CB80EE}"/>
    <cellStyle name="Normal 12 2 3 2 2 2 3" xfId="50404" xr:uid="{AA570D1A-4589-4DC2-BA47-FA98A8BAAD5C}"/>
    <cellStyle name="Normal 12 2 3 2 2 2 4" xfId="36754" xr:uid="{38DF41E4-14EC-484D-A0B5-7E87577EBEC6}"/>
    <cellStyle name="Normal 12 2 3 2 2 2 5" xfId="23191" xr:uid="{35B4DFD1-0B28-412C-BC41-CCD8E6D66006}"/>
    <cellStyle name="Normal 12 2 3 2 2 3" xfId="9282" xr:uid="{F3376467-D6D7-47BE-8846-1F3C2A532A58}"/>
    <cellStyle name="Normal 12 2 3 2 2 3 2" xfId="9283" xr:uid="{FC749BDE-4991-424A-93F7-1B530A3B1D4A}"/>
    <cellStyle name="Normal 12 2 3 2 2 3 2 2" xfId="50407" xr:uid="{58161668-0064-4EC4-B34A-BFDB4C98354B}"/>
    <cellStyle name="Normal 12 2 3 2 2 3 2 3" xfId="36757" xr:uid="{BCEFCF4E-F40D-4D5E-99EA-DE6AAE0A5C09}"/>
    <cellStyle name="Normal 12 2 3 2 2 3 2 4" xfId="23194" xr:uid="{FBB19FCB-F2EA-4BEC-8ECE-A92012FFE86A}"/>
    <cellStyle name="Normal 12 2 3 2 2 3 3" xfId="50406" xr:uid="{D7ECE6DD-09A0-45DB-9BF2-147CDE200870}"/>
    <cellStyle name="Normal 12 2 3 2 2 3 4" xfId="36756" xr:uid="{C1C8BF8E-D9FB-4DC4-A6CB-01D2E1FCA3BC}"/>
    <cellStyle name="Normal 12 2 3 2 2 3 5" xfId="23193" xr:uid="{671B1585-D184-4926-B76D-9B0A6A1AA82C}"/>
    <cellStyle name="Normal 12 2 3 2 2 4" xfId="9284" xr:uid="{84032326-3930-4E33-B9C9-FF76D0ECD857}"/>
    <cellStyle name="Normal 12 2 3 2 2 4 2" xfId="50408" xr:uid="{18935B8D-D7B2-4BDE-B56C-F17985EC6479}"/>
    <cellStyle name="Normal 12 2 3 2 2 4 3" xfId="36758" xr:uid="{0295710B-CD9F-49D1-9B75-54EA56298606}"/>
    <cellStyle name="Normal 12 2 3 2 2 4 4" xfId="23195" xr:uid="{396A44FF-0517-4D22-A6C3-6707E684163C}"/>
    <cellStyle name="Normal 12 2 3 2 2 5" xfId="50403" xr:uid="{892376BD-2D66-47B7-8BB6-CBD0AF27065E}"/>
    <cellStyle name="Normal 12 2 3 2 2 6" xfId="36753" xr:uid="{5890A263-6C55-47DB-A893-BF40A7F0F552}"/>
    <cellStyle name="Normal 12 2 3 2 2 7" xfId="23190" xr:uid="{E8E82DF6-A7D4-4B86-A2EA-C88B7E691267}"/>
    <cellStyle name="Normal 12 2 3 2 3" xfId="9285" xr:uid="{818D5F7B-0225-4E94-9E53-DD9B26F65F2E}"/>
    <cellStyle name="Normal 12 2 3 2 3 2" xfId="9286" xr:uid="{A6D40BEE-6FB2-4EC0-B490-975205D22423}"/>
    <cellStyle name="Normal 12 2 3 2 3 2 2" xfId="50410" xr:uid="{9EDA72D8-0265-495B-BCF0-D7D1D3500AEB}"/>
    <cellStyle name="Normal 12 2 3 2 3 2 3" xfId="36760" xr:uid="{7C019220-CEBC-4E9E-B9EE-717EC8AD0259}"/>
    <cellStyle name="Normal 12 2 3 2 3 2 4" xfId="23197" xr:uid="{CDDB9907-30FC-425F-BBCE-24A3401DD3EF}"/>
    <cellStyle name="Normal 12 2 3 2 3 3" xfId="50409" xr:uid="{C58FE1D8-FA5D-44F5-9DA0-F735DD4FA479}"/>
    <cellStyle name="Normal 12 2 3 2 3 4" xfId="36759" xr:uid="{CFBA7F40-E8FC-4EDF-9F68-6E61C333EBA0}"/>
    <cellStyle name="Normal 12 2 3 2 3 5" xfId="23196" xr:uid="{101DD98C-9F22-4DDA-B52F-1D7347E6DB13}"/>
    <cellStyle name="Normal 12 2 3 2 4" xfId="9287" xr:uid="{CC09E566-3932-4933-AE87-02FCD6DBEA30}"/>
    <cellStyle name="Normal 12 2 3 2 4 2" xfId="9288" xr:uid="{A77D5A4B-8AAB-451E-9228-6CC1B6DEBDBE}"/>
    <cellStyle name="Normal 12 2 3 2 4 2 2" xfId="50412" xr:uid="{8939CBDC-5D1E-4EBD-A5D6-A6275AB49EBA}"/>
    <cellStyle name="Normal 12 2 3 2 4 2 3" xfId="36762" xr:uid="{92B55558-30CE-4FCD-9815-D4D921F58BEF}"/>
    <cellStyle name="Normal 12 2 3 2 4 2 4" xfId="23199" xr:uid="{BA190FE6-1625-4088-AB5A-1AE57DF58F1E}"/>
    <cellStyle name="Normal 12 2 3 2 4 3" xfId="50411" xr:uid="{F3ABE765-AE55-4ACD-96EB-CAA98EDB1714}"/>
    <cellStyle name="Normal 12 2 3 2 4 4" xfId="36761" xr:uid="{DB8B8EF6-00C9-4E55-9264-094BFAFA063C}"/>
    <cellStyle name="Normal 12 2 3 2 4 5" xfId="23198" xr:uid="{3427C2CD-8388-4C44-8455-883F8BDC3599}"/>
    <cellStyle name="Normal 12 2 3 2 5" xfId="9289" xr:uid="{19832F49-503D-4825-B354-3C978811AC86}"/>
    <cellStyle name="Normal 12 2 3 2 5 2" xfId="50413" xr:uid="{1E0FF6E5-28C7-40E6-881C-9D789A7D9F11}"/>
    <cellStyle name="Normal 12 2 3 2 5 3" xfId="36763" xr:uid="{D7E09015-C233-447D-A2AE-6A395E5B6AD5}"/>
    <cellStyle name="Normal 12 2 3 2 5 4" xfId="23200" xr:uid="{82816DD8-515D-47D5-9FDD-88B8F44A8987}"/>
    <cellStyle name="Normal 12 2 3 2 6" xfId="50402" xr:uid="{5D176693-E6CC-47B5-A24D-3165D0107317}"/>
    <cellStyle name="Normal 12 2 3 2 7" xfId="36752" xr:uid="{61A21376-9B11-42E1-93F9-B22AADA3A492}"/>
    <cellStyle name="Normal 12 2 3 2 8" xfId="23189" xr:uid="{BB90E587-C7B9-430F-8DD9-644E02266FCF}"/>
    <cellStyle name="Normal 12 2 3 3" xfId="9290" xr:uid="{85D10F65-11B0-410F-BB9A-6DE53A4898FF}"/>
    <cellStyle name="Normal 12 2 3 3 2" xfId="9291" xr:uid="{3DC57CCF-EA4D-415D-8122-9C12BBAD5ECA}"/>
    <cellStyle name="Normal 12 2 3 3 2 2" xfId="9292" xr:uid="{89B5A1F7-0659-413A-86BE-B0B398FF409F}"/>
    <cellStyle name="Normal 12 2 3 3 2 2 2" xfId="50416" xr:uid="{9AB2A5C0-968D-4A6A-B917-A9C44E40D9B7}"/>
    <cellStyle name="Normal 12 2 3 3 2 2 3" xfId="36766" xr:uid="{C4D5EDCE-CEF4-4FF5-A099-0B96C921AB14}"/>
    <cellStyle name="Normal 12 2 3 3 2 2 4" xfId="23203" xr:uid="{D4E91362-B16D-4187-960C-D6D59F13F230}"/>
    <cellStyle name="Normal 12 2 3 3 2 3" xfId="50415" xr:uid="{E079460C-64BC-458E-B3D9-47FD66D85597}"/>
    <cellStyle name="Normal 12 2 3 3 2 4" xfId="36765" xr:uid="{411F09B4-955C-43EE-B8DD-18729675C524}"/>
    <cellStyle name="Normal 12 2 3 3 2 5" xfId="23202" xr:uid="{69AB2EFA-0F99-44F2-B290-8037045DA93B}"/>
    <cellStyle name="Normal 12 2 3 3 3" xfId="9293" xr:uid="{C1EE1EB6-F387-4880-9803-56542D53F634}"/>
    <cellStyle name="Normal 12 2 3 3 3 2" xfId="9294" xr:uid="{7BF44E51-843B-4836-B8EF-F182A7E7DED2}"/>
    <cellStyle name="Normal 12 2 3 3 3 2 2" xfId="50418" xr:uid="{E92EA9F5-6688-41D8-8AF9-04673FB4B904}"/>
    <cellStyle name="Normal 12 2 3 3 3 2 3" xfId="36768" xr:uid="{5722553C-ADE3-4E0A-9084-CA9E489138D1}"/>
    <cellStyle name="Normal 12 2 3 3 3 2 4" xfId="23205" xr:uid="{7C367607-5345-411E-B47F-AD3ACFD998CC}"/>
    <cellStyle name="Normal 12 2 3 3 3 3" xfId="50417" xr:uid="{D3C60A3A-B9A2-42C6-A9D4-A1ADCC755E37}"/>
    <cellStyle name="Normal 12 2 3 3 3 4" xfId="36767" xr:uid="{B7CD0574-B762-4767-ADB9-135A421C4EE4}"/>
    <cellStyle name="Normal 12 2 3 3 3 5" xfId="23204" xr:uid="{6DED5F12-33E1-4C73-AF9A-28F9C8909A37}"/>
    <cellStyle name="Normal 12 2 3 3 4" xfId="9295" xr:uid="{A0C60472-6A05-4637-B521-568D648445A6}"/>
    <cellStyle name="Normal 12 2 3 3 4 2" xfId="50419" xr:uid="{A078832E-998A-4C55-8F0B-5388956B499A}"/>
    <cellStyle name="Normal 12 2 3 3 4 3" xfId="36769" xr:uid="{4FDEE33C-E089-4610-9856-CB2A810B0A8A}"/>
    <cellStyle name="Normal 12 2 3 3 4 4" xfId="23206" xr:uid="{1ACDB212-26DB-447F-B9EC-5011ECD6981D}"/>
    <cellStyle name="Normal 12 2 3 3 5" xfId="50414" xr:uid="{ADCBF7BF-2BA4-4825-8246-066F83D501B3}"/>
    <cellStyle name="Normal 12 2 3 3 6" xfId="36764" xr:uid="{822C3897-B41C-44BF-80C6-A6B1886FEF01}"/>
    <cellStyle name="Normal 12 2 3 3 7" xfId="23201" xr:uid="{DCDAC4BD-90EE-420B-9700-0D36724AF225}"/>
    <cellStyle name="Normal 12 2 3 4" xfId="9296" xr:uid="{93CC8A92-5896-4374-A401-477CA8F778C7}"/>
    <cellStyle name="Normal 12 2 3 4 2" xfId="9297" xr:uid="{E0CADC9A-0AB1-4932-B40E-D6D671B22117}"/>
    <cellStyle name="Normal 12 2 3 4 2 2" xfId="9298" xr:uid="{326AF612-84AE-463C-B372-865C31D1BE0C}"/>
    <cellStyle name="Normal 12 2 3 4 2 2 2" xfId="50422" xr:uid="{F908E7DA-C85F-42F4-B464-90704EDDA319}"/>
    <cellStyle name="Normal 12 2 3 4 2 2 3" xfId="36772" xr:uid="{5B19EB7D-977B-4EAA-AFBB-BC2AC7EA054B}"/>
    <cellStyle name="Normal 12 2 3 4 2 2 4" xfId="23209" xr:uid="{B122CB24-58F8-43B3-9DF5-3E479B73E1D3}"/>
    <cellStyle name="Normal 12 2 3 4 2 3" xfId="50421" xr:uid="{BD6DEF5D-3491-496C-9A79-FBE8F6402115}"/>
    <cellStyle name="Normal 12 2 3 4 2 4" xfId="36771" xr:uid="{46806754-CB4F-4542-9C32-8929E54EBFAC}"/>
    <cellStyle name="Normal 12 2 3 4 2 5" xfId="23208" xr:uid="{8125C0F9-C38C-431A-93EE-5D3CBB897C66}"/>
    <cellStyle name="Normal 12 2 3 4 3" xfId="9299" xr:uid="{7CABC70D-6AEB-43C8-A7F1-B8601A8285EB}"/>
    <cellStyle name="Normal 12 2 3 4 3 2" xfId="9300" xr:uid="{6FE92A23-6765-40E3-849C-C4F81A876E9C}"/>
    <cellStyle name="Normal 12 2 3 4 3 2 2" xfId="50424" xr:uid="{775E6B0D-B817-45AD-AA95-4C12C849F708}"/>
    <cellStyle name="Normal 12 2 3 4 3 2 3" xfId="36774" xr:uid="{FC1B15D0-0D47-4789-94E2-0466D981E54B}"/>
    <cellStyle name="Normal 12 2 3 4 3 2 4" xfId="23211" xr:uid="{BB0AD3E7-AB48-4FB8-81B9-5886B3AB9BB7}"/>
    <cellStyle name="Normal 12 2 3 4 3 3" xfId="50423" xr:uid="{5727D341-9A1F-460B-9738-407522DA7C87}"/>
    <cellStyle name="Normal 12 2 3 4 3 4" xfId="36773" xr:uid="{860016F6-EA50-4E39-9B97-29D962D59EE6}"/>
    <cellStyle name="Normal 12 2 3 4 3 5" xfId="23210" xr:uid="{36827431-F846-491D-B87A-0551360166AF}"/>
    <cellStyle name="Normal 12 2 3 4 4" xfId="9301" xr:uid="{ECD07938-7A48-4ECE-9E28-0114BD8940A1}"/>
    <cellStyle name="Normal 12 2 3 4 4 2" xfId="50425" xr:uid="{E9EC5B83-D631-4942-BFFE-D8926AFED2A2}"/>
    <cellStyle name="Normal 12 2 3 4 4 3" xfId="36775" xr:uid="{C856FE71-7B0F-4CB5-BDDC-860665B18C3A}"/>
    <cellStyle name="Normal 12 2 3 4 4 4" xfId="23212" xr:uid="{BBBAA2AC-0261-40D4-8984-C412B7ECB3DF}"/>
    <cellStyle name="Normal 12 2 3 4 5" xfId="50420" xr:uid="{A405C1DF-BE95-413C-AD1E-422A727E29B3}"/>
    <cellStyle name="Normal 12 2 3 4 6" xfId="36770" xr:uid="{F739A7CB-E8EB-435E-BE60-BD15EAEC0E39}"/>
    <cellStyle name="Normal 12 2 3 4 7" xfId="23207" xr:uid="{7CA0BA50-9470-4493-93CB-892B9EF20FBB}"/>
    <cellStyle name="Normal 12 2 3 5" xfId="9302" xr:uid="{EC6D7BEC-0971-4400-BE55-A0CC7D11DEB4}"/>
    <cellStyle name="Normal 12 2 3 5 2" xfId="9303" xr:uid="{1689C4DC-350A-4A6D-80DE-F8163794848F}"/>
    <cellStyle name="Normal 12 2 3 5 2 2" xfId="9304" xr:uid="{D750FE73-CB57-48EA-A65B-5BCE4279DBE8}"/>
    <cellStyle name="Normal 12 2 3 5 2 2 2" xfId="50428" xr:uid="{3EB52286-C1AB-453F-A709-333BEB789664}"/>
    <cellStyle name="Normal 12 2 3 5 2 2 3" xfId="36778" xr:uid="{BD3424A9-BB00-43BB-B52B-4528193C560A}"/>
    <cellStyle name="Normal 12 2 3 5 2 2 4" xfId="23215" xr:uid="{C28F7CA3-D8CD-4B81-A2F2-035CDCF96A16}"/>
    <cellStyle name="Normal 12 2 3 5 2 3" xfId="50427" xr:uid="{38987E96-DC09-4B27-940F-42E890EE8093}"/>
    <cellStyle name="Normal 12 2 3 5 2 4" xfId="36777" xr:uid="{FEB07299-9F02-4F58-9A12-F1774F53572A}"/>
    <cellStyle name="Normal 12 2 3 5 2 5" xfId="23214" xr:uid="{DC786CDA-B520-4D5A-B833-3C0E786CC92A}"/>
    <cellStyle name="Normal 12 2 3 5 3" xfId="9305" xr:uid="{DA7E1442-E2F9-4364-99FA-B93F09342FA9}"/>
    <cellStyle name="Normal 12 2 3 5 3 2" xfId="9306" xr:uid="{0FD7C30D-71A6-407D-B039-F795C9CC39DB}"/>
    <cellStyle name="Normal 12 2 3 5 3 2 2" xfId="50430" xr:uid="{A0C0DF0E-DE5E-4ECC-ABC0-4611C9270529}"/>
    <cellStyle name="Normal 12 2 3 5 3 2 3" xfId="36780" xr:uid="{107D1ADE-3609-4EFE-A34C-735160456D88}"/>
    <cellStyle name="Normal 12 2 3 5 3 2 4" xfId="23217" xr:uid="{BBDE5E9A-3ECD-4EE9-AF60-04C82013328C}"/>
    <cellStyle name="Normal 12 2 3 5 3 3" xfId="50429" xr:uid="{544770DC-5747-427E-8276-A689FB4BEB5A}"/>
    <cellStyle name="Normal 12 2 3 5 3 4" xfId="36779" xr:uid="{10960EC7-C808-49BA-AA1E-6F4299329D98}"/>
    <cellStyle name="Normal 12 2 3 5 3 5" xfId="23216" xr:uid="{EC7F8420-8DC9-4435-8507-1C5F9B16458D}"/>
    <cellStyle name="Normal 12 2 3 5 4" xfId="9307" xr:uid="{E1339FFF-F117-4FF6-A1B4-99DDBE4258DF}"/>
    <cellStyle name="Normal 12 2 3 5 4 2" xfId="50431" xr:uid="{D03ABF45-AD05-4D70-BE0E-90C5E6A63071}"/>
    <cellStyle name="Normal 12 2 3 5 4 3" xfId="36781" xr:uid="{BB5756AF-41E7-480A-BC1F-CC23DAAAD916}"/>
    <cellStyle name="Normal 12 2 3 5 4 4" xfId="23218" xr:uid="{2907D2FE-78CC-40FE-8BE2-004C27EF95E8}"/>
    <cellStyle name="Normal 12 2 3 5 5" xfId="50426" xr:uid="{A1D2A8D0-D9C1-4CAC-B259-747F147B57CD}"/>
    <cellStyle name="Normal 12 2 3 5 6" xfId="36776" xr:uid="{0ACC397F-699D-47ED-8B5A-2153C6F493E7}"/>
    <cellStyle name="Normal 12 2 3 5 7" xfId="23213" xr:uid="{7F1E03FA-C941-4919-99BB-7A2B20256683}"/>
    <cellStyle name="Normal 12 2 3 6" xfId="9308" xr:uid="{CB525D6A-84BA-4BCA-8992-B4A433CDEB8C}"/>
    <cellStyle name="Normal 12 2 3 6 2" xfId="9309" xr:uid="{B6BCC992-6B61-449E-8B6B-8C3971158DD3}"/>
    <cellStyle name="Normal 12 2 3 6 2 2" xfId="50433" xr:uid="{7E844028-F793-4CCA-9FDF-5FC58BBEB7B9}"/>
    <cellStyle name="Normal 12 2 3 6 2 3" xfId="36783" xr:uid="{81EC6273-F9AF-4CA4-A67A-0A7A5BBAB13A}"/>
    <cellStyle name="Normal 12 2 3 6 2 4" xfId="23220" xr:uid="{168A1789-2413-40CC-98C3-9C1A06A0C7BB}"/>
    <cellStyle name="Normal 12 2 3 6 3" xfId="50432" xr:uid="{D66A41CD-258E-4EAD-80EE-5DA2C964DE2C}"/>
    <cellStyle name="Normal 12 2 3 6 4" xfId="36782" xr:uid="{54AEF6CA-3223-4B01-A30D-6085C9DF5735}"/>
    <cellStyle name="Normal 12 2 3 6 5" xfId="23219" xr:uid="{87041374-45CA-46B8-8A64-DC1A15C681F7}"/>
    <cellStyle name="Normal 12 2 3 7" xfId="9310" xr:uid="{9B8FC13F-214A-4812-8259-395CCAFD72DF}"/>
    <cellStyle name="Normal 12 2 3 7 2" xfId="9311" xr:uid="{C3AB9BC1-35F2-4629-B8AA-85DCEDE6B410}"/>
    <cellStyle name="Normal 12 2 3 7 2 2" xfId="50435" xr:uid="{90C328E4-F588-4158-A9F7-EF5DD3B292D5}"/>
    <cellStyle name="Normal 12 2 3 7 2 3" xfId="36785" xr:uid="{53DE08FE-B40C-4DE6-B159-9DFB5124E0E4}"/>
    <cellStyle name="Normal 12 2 3 7 2 4" xfId="23222" xr:uid="{8FBC376C-7043-494E-9F9B-D0428031958D}"/>
    <cellStyle name="Normal 12 2 3 7 3" xfId="50434" xr:uid="{35FFE841-931F-4A29-AA2B-8AB2DE404D95}"/>
    <cellStyle name="Normal 12 2 3 7 4" xfId="36784" xr:uid="{902BE0B4-2A2D-4AB2-B10F-8FF1F41EA85B}"/>
    <cellStyle name="Normal 12 2 3 7 5" xfId="23221" xr:uid="{DEE913A0-DB76-4702-BBAE-919D596A069C}"/>
    <cellStyle name="Normal 12 2 3 8" xfId="9312" xr:uid="{B1169809-36FF-4164-8A6B-09E5D4AFC09C}"/>
    <cellStyle name="Normal 12 2 3 8 2" xfId="50436" xr:uid="{C0305803-729E-4436-8FB3-8A1E4F421A2B}"/>
    <cellStyle name="Normal 12 2 3 8 3" xfId="36786" xr:uid="{4751ADE9-E77D-4240-9AB6-11756A0B9CFA}"/>
    <cellStyle name="Normal 12 2 3 8 4" xfId="23223" xr:uid="{03D7A0C2-0A2E-410C-BE06-0BCD350FB456}"/>
    <cellStyle name="Normal 12 2 3 9" xfId="50401" xr:uid="{3EDE9E75-0B6E-4AC0-B2CC-41852A83B73D}"/>
    <cellStyle name="Normal 12 2 4" xfId="9313" xr:uid="{5B476959-5926-4A2E-9E54-40183D4EA180}"/>
    <cellStyle name="Normal 12 2 4 10" xfId="36787" xr:uid="{2360FD44-3F9E-4385-BEEF-0455970EE3C0}"/>
    <cellStyle name="Normal 12 2 4 11" xfId="23224" xr:uid="{436941F5-2123-4D28-968B-5BCA8E8671A2}"/>
    <cellStyle name="Normal 12 2 4 2" xfId="9314" xr:uid="{4111F5A1-8563-4E32-9FBD-90C42591D437}"/>
    <cellStyle name="Normal 12 2 4 2 2" xfId="9315" xr:uid="{9B238682-AA77-41DC-AF6A-180055CFE229}"/>
    <cellStyle name="Normal 12 2 4 2 2 2" xfId="9316" xr:uid="{B6116AF0-ED6A-4B9F-A7DB-452A922AEE38}"/>
    <cellStyle name="Normal 12 2 4 2 2 2 2" xfId="9317" xr:uid="{74A7331C-3B3A-44BE-8848-70E3CF70E79E}"/>
    <cellStyle name="Normal 12 2 4 2 2 2 2 2" xfId="50441" xr:uid="{DCF49F39-3B26-4B0D-A46D-25F0D4E2A174}"/>
    <cellStyle name="Normal 12 2 4 2 2 2 2 3" xfId="36791" xr:uid="{E4B7C399-F81F-4D06-AB96-DB66A9A73E2C}"/>
    <cellStyle name="Normal 12 2 4 2 2 2 2 4" xfId="23228" xr:uid="{87847F61-E460-436D-B88C-F1BB877AD99A}"/>
    <cellStyle name="Normal 12 2 4 2 2 2 3" xfId="50440" xr:uid="{B145104F-1353-485F-96A1-C4EC5C9451D7}"/>
    <cellStyle name="Normal 12 2 4 2 2 2 4" xfId="36790" xr:uid="{02171C9A-A73E-4284-BDEA-508A3153818C}"/>
    <cellStyle name="Normal 12 2 4 2 2 2 5" xfId="23227" xr:uid="{D0DD2D4C-A31A-4922-9B2A-3C9DF7B9120E}"/>
    <cellStyle name="Normal 12 2 4 2 2 3" xfId="9318" xr:uid="{A3D54B2D-4B10-4ABA-AA72-C7A6B8B7E7E2}"/>
    <cellStyle name="Normal 12 2 4 2 2 3 2" xfId="9319" xr:uid="{86D0EBEC-EDC6-441F-8020-B94DEC52612B}"/>
    <cellStyle name="Normal 12 2 4 2 2 3 2 2" xfId="50443" xr:uid="{98011EDD-EB9E-46C9-BE58-72F4E13280E0}"/>
    <cellStyle name="Normal 12 2 4 2 2 3 2 3" xfId="36793" xr:uid="{F8A0ACF4-06EC-4F18-8635-55762EFC814A}"/>
    <cellStyle name="Normal 12 2 4 2 2 3 2 4" xfId="23230" xr:uid="{A3E641B3-7F71-4215-A657-CF6CA940ACB7}"/>
    <cellStyle name="Normal 12 2 4 2 2 3 3" xfId="50442" xr:uid="{51BE367F-F2AD-4D1A-89BC-C891CC5F2E8E}"/>
    <cellStyle name="Normal 12 2 4 2 2 3 4" xfId="36792" xr:uid="{32950813-5E6C-4ACE-BA57-371CEBC3D621}"/>
    <cellStyle name="Normal 12 2 4 2 2 3 5" xfId="23229" xr:uid="{4ADF505D-CA6F-4DFF-B61C-19B62AF6BA74}"/>
    <cellStyle name="Normal 12 2 4 2 2 4" xfId="9320" xr:uid="{97C172B7-D68F-4455-8DCD-B0689F3B93DE}"/>
    <cellStyle name="Normal 12 2 4 2 2 4 2" xfId="50444" xr:uid="{4FECBB20-AB03-4D38-856B-5B46BBC6F29C}"/>
    <cellStyle name="Normal 12 2 4 2 2 4 3" xfId="36794" xr:uid="{68397713-629C-474E-8026-9A1F64064E5C}"/>
    <cellStyle name="Normal 12 2 4 2 2 4 4" xfId="23231" xr:uid="{8D2FAAAC-2241-4A7C-A444-59E67DADB593}"/>
    <cellStyle name="Normal 12 2 4 2 2 5" xfId="50439" xr:uid="{352B8184-53E8-41C7-BCA1-E3D2CD70FE8B}"/>
    <cellStyle name="Normal 12 2 4 2 2 6" xfId="36789" xr:uid="{BE9E3BB2-C0DA-4E3D-9A63-8F58E6CA6125}"/>
    <cellStyle name="Normal 12 2 4 2 2 7" xfId="23226" xr:uid="{7A887A2A-88C5-4C3A-896C-062AC2259A54}"/>
    <cellStyle name="Normal 12 2 4 2 3" xfId="9321" xr:uid="{054A20E5-B437-4A16-AB59-A73BC6B62858}"/>
    <cellStyle name="Normal 12 2 4 2 3 2" xfId="9322" xr:uid="{C8C7B473-E462-43D4-947B-64725D9747B5}"/>
    <cellStyle name="Normal 12 2 4 2 3 2 2" xfId="50446" xr:uid="{E803D2B9-6940-4242-B3BA-989DCEF6D84C}"/>
    <cellStyle name="Normal 12 2 4 2 3 2 3" xfId="36796" xr:uid="{26F39190-8198-41AF-A5AC-3ABD91880870}"/>
    <cellStyle name="Normal 12 2 4 2 3 2 4" xfId="23233" xr:uid="{9CDC293D-DA42-4C50-8635-9B9305C16590}"/>
    <cellStyle name="Normal 12 2 4 2 3 3" xfId="50445" xr:uid="{2EFC2413-3F0D-4F59-B088-9CB4DF9AABAB}"/>
    <cellStyle name="Normal 12 2 4 2 3 4" xfId="36795" xr:uid="{FB5D7610-4F82-41A8-9F81-C0942A5E92D8}"/>
    <cellStyle name="Normal 12 2 4 2 3 5" xfId="23232" xr:uid="{A4DE269B-D341-4EF2-B723-2FADCAD640DF}"/>
    <cellStyle name="Normal 12 2 4 2 4" xfId="9323" xr:uid="{A9367C41-1DBB-4EB1-B511-7569F47F7667}"/>
    <cellStyle name="Normal 12 2 4 2 4 2" xfId="9324" xr:uid="{455D53CC-C05E-404E-8C0E-698D241F21F8}"/>
    <cellStyle name="Normal 12 2 4 2 4 2 2" xfId="50448" xr:uid="{B545A8B4-04D7-4B44-84EE-886110C00158}"/>
    <cellStyle name="Normal 12 2 4 2 4 2 3" xfId="36798" xr:uid="{AB720DF8-0C7C-496D-973D-8138E9CAFE6A}"/>
    <cellStyle name="Normal 12 2 4 2 4 2 4" xfId="23235" xr:uid="{1DADFDDF-04C2-493A-BB6A-26DE0ADB0BB8}"/>
    <cellStyle name="Normal 12 2 4 2 4 3" xfId="50447" xr:uid="{6CF26281-C1AF-46D1-90D0-7C7F8D94CF2E}"/>
    <cellStyle name="Normal 12 2 4 2 4 4" xfId="36797" xr:uid="{BFEF3856-E12B-446A-B901-A0C3A59E2FA4}"/>
    <cellStyle name="Normal 12 2 4 2 4 5" xfId="23234" xr:uid="{E008D5F8-638C-4D85-A1C8-D9522B327C2D}"/>
    <cellStyle name="Normal 12 2 4 2 5" xfId="9325" xr:uid="{89C5ED83-BE5F-436A-825B-A7F2981EEC04}"/>
    <cellStyle name="Normal 12 2 4 2 5 2" xfId="50449" xr:uid="{AA6EEF42-CA61-45C2-A976-356028A9BD41}"/>
    <cellStyle name="Normal 12 2 4 2 5 3" xfId="36799" xr:uid="{6170052A-030A-4F6D-BA63-2C103E74BDF0}"/>
    <cellStyle name="Normal 12 2 4 2 5 4" xfId="23236" xr:uid="{3EBF9B3A-7462-436A-8D6E-EB811F94E6BE}"/>
    <cellStyle name="Normal 12 2 4 2 6" xfId="50438" xr:uid="{F1789C9A-8588-4127-87FE-4419D841E73A}"/>
    <cellStyle name="Normal 12 2 4 2 7" xfId="36788" xr:uid="{E6FB28EA-BFE5-4C39-8C72-38E59FDC9940}"/>
    <cellStyle name="Normal 12 2 4 2 8" xfId="23225" xr:uid="{EE94C635-F9BD-440F-93F0-D7398EF656EA}"/>
    <cellStyle name="Normal 12 2 4 3" xfId="9326" xr:uid="{F0D6491B-35CF-49F7-9DE5-47E41FF1A0A8}"/>
    <cellStyle name="Normal 12 2 4 3 2" xfId="9327" xr:uid="{C05F8BC0-0C48-4542-B958-46305FEF6749}"/>
    <cellStyle name="Normal 12 2 4 3 2 2" xfId="9328" xr:uid="{6377A32C-87AB-4D8D-B0D9-0E48B5A22375}"/>
    <cellStyle name="Normal 12 2 4 3 2 2 2" xfId="50452" xr:uid="{CFD24E12-9514-4842-B99A-9360A9499508}"/>
    <cellStyle name="Normal 12 2 4 3 2 2 3" xfId="36802" xr:uid="{AE518652-3FE0-471C-93B7-FC3A9D0C77B4}"/>
    <cellStyle name="Normal 12 2 4 3 2 2 4" xfId="23239" xr:uid="{1904CB07-700A-439C-8D7A-F5C152EF9F04}"/>
    <cellStyle name="Normal 12 2 4 3 2 3" xfId="50451" xr:uid="{2C61A427-D96A-40A8-B445-DC3DDA7DF541}"/>
    <cellStyle name="Normal 12 2 4 3 2 4" xfId="36801" xr:uid="{75500C75-A37A-4715-BB31-98BE6EF43AF1}"/>
    <cellStyle name="Normal 12 2 4 3 2 5" xfId="23238" xr:uid="{3472DB03-F0B1-4668-AC92-7FB9E451C566}"/>
    <cellStyle name="Normal 12 2 4 3 3" xfId="9329" xr:uid="{2AC651B6-75EE-43D8-8EF2-1BB72A60D752}"/>
    <cellStyle name="Normal 12 2 4 3 3 2" xfId="9330" xr:uid="{166D3022-97D5-45E5-8CF7-2B33F920969F}"/>
    <cellStyle name="Normal 12 2 4 3 3 2 2" xfId="50454" xr:uid="{6404BBAF-ED09-4844-9BDE-79B9D51693DC}"/>
    <cellStyle name="Normal 12 2 4 3 3 2 3" xfId="36804" xr:uid="{A0BB4100-90D6-418F-976A-4C6644723743}"/>
    <cellStyle name="Normal 12 2 4 3 3 2 4" xfId="23241" xr:uid="{37D7AB80-A84A-4A60-A3CB-A2A6CFB230F7}"/>
    <cellStyle name="Normal 12 2 4 3 3 3" xfId="50453" xr:uid="{A57F924D-C5DF-4FFE-BEBE-A50386D8AD65}"/>
    <cellStyle name="Normal 12 2 4 3 3 4" xfId="36803" xr:uid="{108FDE7E-A108-48E5-AC5C-77FDCC63B518}"/>
    <cellStyle name="Normal 12 2 4 3 3 5" xfId="23240" xr:uid="{44E4AABC-C360-4EBF-AA18-210C2D73BE53}"/>
    <cellStyle name="Normal 12 2 4 3 4" xfId="9331" xr:uid="{8A2CD285-D366-41CE-9A74-E88A4865B7D8}"/>
    <cellStyle name="Normal 12 2 4 3 4 2" xfId="50455" xr:uid="{AA0B9522-2FB5-41EB-A1A0-67AC7033F838}"/>
    <cellStyle name="Normal 12 2 4 3 4 3" xfId="36805" xr:uid="{A969C91E-7821-4F32-9F00-B3CA8E8EB75F}"/>
    <cellStyle name="Normal 12 2 4 3 4 4" xfId="23242" xr:uid="{9E9A7022-D631-4A92-8BFF-0A90CE1D8A1A}"/>
    <cellStyle name="Normal 12 2 4 3 5" xfId="50450" xr:uid="{3F31E7CF-962E-4929-9B8D-28DC90E820C8}"/>
    <cellStyle name="Normal 12 2 4 3 6" xfId="36800" xr:uid="{4718A05F-86F3-470C-9D60-A7DE36545609}"/>
    <cellStyle name="Normal 12 2 4 3 7" xfId="23237" xr:uid="{21FB61C0-7F5A-4F85-A54C-289672E7B127}"/>
    <cellStyle name="Normal 12 2 4 4" xfId="9332" xr:uid="{63E495D5-73E3-4001-B6E8-7FFFF34A69E9}"/>
    <cellStyle name="Normal 12 2 4 4 2" xfId="9333" xr:uid="{A230C93E-E9C0-4709-883F-12318D9C9084}"/>
    <cellStyle name="Normal 12 2 4 4 2 2" xfId="9334" xr:uid="{03E115C4-6C18-4447-9895-CD4B2EEA521D}"/>
    <cellStyle name="Normal 12 2 4 4 2 2 2" xfId="50458" xr:uid="{C2A0FB7C-A985-442C-B6EC-A27CDFBA9793}"/>
    <cellStyle name="Normal 12 2 4 4 2 2 3" xfId="36808" xr:uid="{0A245CD1-9B32-445B-BC2B-78911D663B79}"/>
    <cellStyle name="Normal 12 2 4 4 2 2 4" xfId="23245" xr:uid="{FD3E88EE-B139-47DA-8047-A08DEB0659B5}"/>
    <cellStyle name="Normal 12 2 4 4 2 3" xfId="50457" xr:uid="{C7410DF3-E39D-4173-BBAB-36DB8DDC1908}"/>
    <cellStyle name="Normal 12 2 4 4 2 4" xfId="36807" xr:uid="{5BB1DC8A-52DE-4BBE-A0EE-BCB838270AA8}"/>
    <cellStyle name="Normal 12 2 4 4 2 5" xfId="23244" xr:uid="{E14D1BCC-AF6D-43A8-88A1-5E952A37BF28}"/>
    <cellStyle name="Normal 12 2 4 4 3" xfId="9335" xr:uid="{DCC4C320-8250-4336-A49F-411F9136CBAA}"/>
    <cellStyle name="Normal 12 2 4 4 3 2" xfId="9336" xr:uid="{3B97187C-E54D-46F1-9536-6B2C43E7AB3B}"/>
    <cellStyle name="Normal 12 2 4 4 3 2 2" xfId="50460" xr:uid="{CEA5F4FB-C4BC-4798-BDB5-9260A7FD0D73}"/>
    <cellStyle name="Normal 12 2 4 4 3 2 3" xfId="36810" xr:uid="{EE0F7496-BB37-4798-A34C-5AADE8ED9F30}"/>
    <cellStyle name="Normal 12 2 4 4 3 2 4" xfId="23247" xr:uid="{5A365E09-984C-48C2-9924-2BD8BEF22002}"/>
    <cellStyle name="Normal 12 2 4 4 3 3" xfId="50459" xr:uid="{6DE1B8E1-C0CA-4C2A-BD05-2EABF2C128BB}"/>
    <cellStyle name="Normal 12 2 4 4 3 4" xfId="36809" xr:uid="{DDCA0EE7-3BE0-4FEB-9049-247F742A82C8}"/>
    <cellStyle name="Normal 12 2 4 4 3 5" xfId="23246" xr:uid="{EBEDFBDB-1E53-4A84-8A43-ED23498ABBCD}"/>
    <cellStyle name="Normal 12 2 4 4 4" xfId="9337" xr:uid="{901B1FE1-9B80-4EA1-A23E-2E6441D07C62}"/>
    <cellStyle name="Normal 12 2 4 4 4 2" xfId="50461" xr:uid="{8714BAF9-281A-47F4-A8FF-CB5F45C54B88}"/>
    <cellStyle name="Normal 12 2 4 4 4 3" xfId="36811" xr:uid="{45A51D68-E83A-4CE3-807F-3CC81381C33F}"/>
    <cellStyle name="Normal 12 2 4 4 4 4" xfId="23248" xr:uid="{2359E6B1-8749-409D-8005-B6DDC0B5164C}"/>
    <cellStyle name="Normal 12 2 4 4 5" xfId="50456" xr:uid="{6FBB818A-4A81-4ABC-8744-6AA0386CEB91}"/>
    <cellStyle name="Normal 12 2 4 4 6" xfId="36806" xr:uid="{8914525F-4929-441A-8B5F-79B53DB9F9C9}"/>
    <cellStyle name="Normal 12 2 4 4 7" xfId="23243" xr:uid="{B0E83871-E704-436D-B5B7-8A0D07A8F959}"/>
    <cellStyle name="Normal 12 2 4 5" xfId="9338" xr:uid="{CF9ABBB2-A717-4E19-90D6-A4BF2B0F1D21}"/>
    <cellStyle name="Normal 12 2 4 5 2" xfId="9339" xr:uid="{84112942-034A-49F9-88C8-3DF250E324C1}"/>
    <cellStyle name="Normal 12 2 4 5 2 2" xfId="9340" xr:uid="{32ADCCBD-8F36-485F-8DB3-463D8B5E1945}"/>
    <cellStyle name="Normal 12 2 4 5 2 2 2" xfId="50464" xr:uid="{FFC15A63-A0BA-4102-B050-F39CEF3A060A}"/>
    <cellStyle name="Normal 12 2 4 5 2 2 3" xfId="36814" xr:uid="{67F93B79-E1EB-426F-8D2E-195ED2FF2214}"/>
    <cellStyle name="Normal 12 2 4 5 2 2 4" xfId="23251" xr:uid="{7C32FEA2-23EF-4EC1-A474-308B1A9EB576}"/>
    <cellStyle name="Normal 12 2 4 5 2 3" xfId="50463" xr:uid="{34B8B5E4-92CF-4142-9FC4-E4046B7F1CEF}"/>
    <cellStyle name="Normal 12 2 4 5 2 4" xfId="36813" xr:uid="{5511DEF1-C9C5-451F-A235-E884B5DAFA82}"/>
    <cellStyle name="Normal 12 2 4 5 2 5" xfId="23250" xr:uid="{69D5166E-8373-4F12-86B8-5068FA366676}"/>
    <cellStyle name="Normal 12 2 4 5 3" xfId="9341" xr:uid="{B98A3420-A25D-4DBF-9E66-B9DD9C2C3AC6}"/>
    <cellStyle name="Normal 12 2 4 5 3 2" xfId="9342" xr:uid="{541F173B-4E8F-48E9-BC01-D57F56D4B720}"/>
    <cellStyle name="Normal 12 2 4 5 3 2 2" xfId="50466" xr:uid="{83B0E849-125E-4860-B7F3-298552CCBCCF}"/>
    <cellStyle name="Normal 12 2 4 5 3 2 3" xfId="36816" xr:uid="{482AB7C2-11D7-4EE7-9869-82731AA3054A}"/>
    <cellStyle name="Normal 12 2 4 5 3 2 4" xfId="23253" xr:uid="{044B2661-12A4-4F8E-86F8-8737091B46C6}"/>
    <cellStyle name="Normal 12 2 4 5 3 3" xfId="50465" xr:uid="{5D01DB2B-BEF3-4B7C-852D-876CDE2A2480}"/>
    <cellStyle name="Normal 12 2 4 5 3 4" xfId="36815" xr:uid="{5236DAF0-3A79-4777-ADB7-0FDF6153ECED}"/>
    <cellStyle name="Normal 12 2 4 5 3 5" xfId="23252" xr:uid="{EAA2C3D8-9842-4CC9-9373-D63EFE25E0A8}"/>
    <cellStyle name="Normal 12 2 4 5 4" xfId="9343" xr:uid="{BA95793F-27B2-4917-849C-9EE062684C6F}"/>
    <cellStyle name="Normal 12 2 4 5 4 2" xfId="50467" xr:uid="{4E0B7087-7F13-42A4-8E8E-5F1CF2CC652D}"/>
    <cellStyle name="Normal 12 2 4 5 4 3" xfId="36817" xr:uid="{11098A02-0296-4C67-AFA5-BD79A2068937}"/>
    <cellStyle name="Normal 12 2 4 5 4 4" xfId="23254" xr:uid="{1111511B-2949-4051-AC70-0F0A789965A2}"/>
    <cellStyle name="Normal 12 2 4 5 5" xfId="50462" xr:uid="{02C8BFBC-3B4D-47C7-BD32-918189024D28}"/>
    <cellStyle name="Normal 12 2 4 5 6" xfId="36812" xr:uid="{F9095495-A320-4F6D-B261-2EFBEAFEE083}"/>
    <cellStyle name="Normal 12 2 4 5 7" xfId="23249" xr:uid="{929FE641-7216-455F-853A-1654D86CD997}"/>
    <cellStyle name="Normal 12 2 4 6" xfId="9344" xr:uid="{FEA01499-88E5-4930-8669-6E58E980D24C}"/>
    <cellStyle name="Normal 12 2 4 6 2" xfId="9345" xr:uid="{96FF8847-AC41-49AD-8F86-189DFCFCBE53}"/>
    <cellStyle name="Normal 12 2 4 6 2 2" xfId="50469" xr:uid="{F78CBE77-2CAC-4A68-9A0D-1174E2903882}"/>
    <cellStyle name="Normal 12 2 4 6 2 3" xfId="36819" xr:uid="{A3B3F40C-B2F7-4062-BB28-5749C3002E75}"/>
    <cellStyle name="Normal 12 2 4 6 2 4" xfId="23256" xr:uid="{AC32C2A1-B1F9-4900-A513-93C510AC5A9A}"/>
    <cellStyle name="Normal 12 2 4 6 3" xfId="50468" xr:uid="{3FE8717A-618F-4ED5-8650-2E148C10F0B5}"/>
    <cellStyle name="Normal 12 2 4 6 4" xfId="36818" xr:uid="{51C88CA8-1829-4D13-BA88-BCB7D15FE67C}"/>
    <cellStyle name="Normal 12 2 4 6 5" xfId="23255" xr:uid="{31893372-84F5-4145-8DDC-2EE22644C3C5}"/>
    <cellStyle name="Normal 12 2 4 7" xfId="9346" xr:uid="{17DD3033-ACD1-46A3-AADA-589B29EBF389}"/>
    <cellStyle name="Normal 12 2 4 7 2" xfId="9347" xr:uid="{34FF1A1C-E1D4-4E2D-B1F2-07D28E5E1AC6}"/>
    <cellStyle name="Normal 12 2 4 7 2 2" xfId="50471" xr:uid="{1B41A2CB-1CF9-4713-B471-169EED777D3D}"/>
    <cellStyle name="Normal 12 2 4 7 2 3" xfId="36821" xr:uid="{5C84BFD0-8832-4E54-B5DC-A4455B61F8DC}"/>
    <cellStyle name="Normal 12 2 4 7 2 4" xfId="23258" xr:uid="{27956FB4-5561-45B4-9A9D-7458DE24700A}"/>
    <cellStyle name="Normal 12 2 4 7 3" xfId="50470" xr:uid="{B9A3E191-971F-4E92-BD6C-69F80C2FECC9}"/>
    <cellStyle name="Normal 12 2 4 7 4" xfId="36820" xr:uid="{9E61BABE-C59D-4EC3-B369-41A9ED0AB775}"/>
    <cellStyle name="Normal 12 2 4 7 5" xfId="23257" xr:uid="{97ED9522-7FEF-472E-A493-6E8FFDE22B00}"/>
    <cellStyle name="Normal 12 2 4 8" xfId="9348" xr:uid="{45372613-204D-4761-BB14-62D7E787E46C}"/>
    <cellStyle name="Normal 12 2 4 8 2" xfId="50472" xr:uid="{7AC70639-CAF2-4EB1-B1B2-5494B42364F1}"/>
    <cellStyle name="Normal 12 2 4 8 3" xfId="36822" xr:uid="{A3D93159-2D3B-445C-A267-5AC15C1E1772}"/>
    <cellStyle name="Normal 12 2 4 8 4" xfId="23259" xr:uid="{0751B24D-F9AE-4CD1-9EB9-C7B74CE5B4B5}"/>
    <cellStyle name="Normal 12 2 4 9" xfId="50437" xr:uid="{81E03D42-3D50-4DE7-B2F4-83C358734DD2}"/>
    <cellStyle name="Normal 12 2 5" xfId="9349" xr:uid="{57E5FE18-8B29-425F-AA8C-20883DEDCDCB}"/>
    <cellStyle name="Normal 12 2 5 10" xfId="36823" xr:uid="{907915C2-0244-4B62-8FC1-CCF2D4E22FFD}"/>
    <cellStyle name="Normal 12 2 5 11" xfId="23260" xr:uid="{F817F473-9E2B-47D9-A27B-1E4EFDC52545}"/>
    <cellStyle name="Normal 12 2 5 2" xfId="9350" xr:uid="{3C95D549-50D4-42BB-8EE7-AEE3A009512F}"/>
    <cellStyle name="Normal 12 2 5 2 2" xfId="9351" xr:uid="{3EC15E25-1116-4E2A-A0A7-30E196386340}"/>
    <cellStyle name="Normal 12 2 5 2 2 2" xfId="9352" xr:uid="{A588AA3E-7B84-4401-BC28-7864BA4971EB}"/>
    <cellStyle name="Normal 12 2 5 2 2 2 2" xfId="9353" xr:uid="{7945A20D-5E80-4A45-81D6-EFB0642D7309}"/>
    <cellStyle name="Normal 12 2 5 2 2 2 2 2" xfId="50477" xr:uid="{3BE90A5A-9421-4986-822A-E2281CE911EB}"/>
    <cellStyle name="Normal 12 2 5 2 2 2 2 3" xfId="36827" xr:uid="{1CAFC67F-8F33-413E-A9DF-57D960324B1C}"/>
    <cellStyle name="Normal 12 2 5 2 2 2 2 4" xfId="23264" xr:uid="{5B412F77-7F90-4D9E-8B2C-88490470525C}"/>
    <cellStyle name="Normal 12 2 5 2 2 2 3" xfId="50476" xr:uid="{07C91805-9FC6-46C1-A1E8-876629914613}"/>
    <cellStyle name="Normal 12 2 5 2 2 2 4" xfId="36826" xr:uid="{B55E4D55-E7BE-494B-A5DB-E0AB9CC0AE0F}"/>
    <cellStyle name="Normal 12 2 5 2 2 2 5" xfId="23263" xr:uid="{5E690506-2F15-44F4-8D62-4576110C8894}"/>
    <cellStyle name="Normal 12 2 5 2 2 3" xfId="9354" xr:uid="{5267A0EC-179E-40E4-B22F-90CF6AD72C6E}"/>
    <cellStyle name="Normal 12 2 5 2 2 3 2" xfId="9355" xr:uid="{8BB7DC6F-5B6C-4CC2-8C89-EEACA6F1B868}"/>
    <cellStyle name="Normal 12 2 5 2 2 3 2 2" xfId="50479" xr:uid="{FCC5C79C-E0F0-4340-B8BD-AA63F9EDAD91}"/>
    <cellStyle name="Normal 12 2 5 2 2 3 2 3" xfId="36829" xr:uid="{9E38B578-B272-422E-82ED-4ED82E6F4EFF}"/>
    <cellStyle name="Normal 12 2 5 2 2 3 2 4" xfId="23266" xr:uid="{83121F4F-19A6-42D0-AB3B-6F5C5C549649}"/>
    <cellStyle name="Normal 12 2 5 2 2 3 3" xfId="50478" xr:uid="{00C5AED5-38D1-4E82-94E7-8D8C9196C961}"/>
    <cellStyle name="Normal 12 2 5 2 2 3 4" xfId="36828" xr:uid="{ED13B2ED-1084-4D74-AC46-01CC46DC38CA}"/>
    <cellStyle name="Normal 12 2 5 2 2 3 5" xfId="23265" xr:uid="{16DB23D7-3C89-4DF7-816C-790E40EFD226}"/>
    <cellStyle name="Normal 12 2 5 2 2 4" xfId="9356" xr:uid="{63B79A22-96A0-45C6-95D1-0E322AED9599}"/>
    <cellStyle name="Normal 12 2 5 2 2 4 2" xfId="50480" xr:uid="{B4346FF2-B277-48A1-BA4C-D29739693225}"/>
    <cellStyle name="Normal 12 2 5 2 2 4 3" xfId="36830" xr:uid="{ED2A2767-6D95-4FA9-A1C9-529DC5B00D76}"/>
    <cellStyle name="Normal 12 2 5 2 2 4 4" xfId="23267" xr:uid="{1F31D8AE-EFB6-4C6F-9D10-3F6E0BF5AE49}"/>
    <cellStyle name="Normal 12 2 5 2 2 5" xfId="50475" xr:uid="{5D2E2EDF-9CB7-422E-892C-995BAFF96D58}"/>
    <cellStyle name="Normal 12 2 5 2 2 6" xfId="36825" xr:uid="{E545D2CE-52B5-46C1-8D99-86DE6B6709A8}"/>
    <cellStyle name="Normal 12 2 5 2 2 7" xfId="23262" xr:uid="{14F21450-345D-46EA-B7BB-560600FE3846}"/>
    <cellStyle name="Normal 12 2 5 2 3" xfId="9357" xr:uid="{8A98A3BA-20CE-48B3-A7CC-67CCF3639EDE}"/>
    <cellStyle name="Normal 12 2 5 2 3 2" xfId="9358" xr:uid="{6D5D0F9F-AC25-4383-B8BF-7C7352BD8BE2}"/>
    <cellStyle name="Normal 12 2 5 2 3 2 2" xfId="50482" xr:uid="{9D295E0F-B549-42A7-8389-5683B61BEBF2}"/>
    <cellStyle name="Normal 12 2 5 2 3 2 3" xfId="36832" xr:uid="{369A821F-EF47-488D-BF63-5BF362613F9D}"/>
    <cellStyle name="Normal 12 2 5 2 3 2 4" xfId="23269" xr:uid="{ED267F2F-308E-40C7-8DEB-EFFF58066CAC}"/>
    <cellStyle name="Normal 12 2 5 2 3 3" xfId="50481" xr:uid="{3A5207B5-04ED-44AB-AF3F-B4A239B3E43B}"/>
    <cellStyle name="Normal 12 2 5 2 3 4" xfId="36831" xr:uid="{7C08C44D-A75A-4551-AB62-639F0A13FFE0}"/>
    <cellStyle name="Normal 12 2 5 2 3 5" xfId="23268" xr:uid="{98329600-615E-45C3-86B3-2AFE5CC564D5}"/>
    <cellStyle name="Normal 12 2 5 2 4" xfId="9359" xr:uid="{DD6DA2F1-C713-4BEF-BE9E-764777FBA532}"/>
    <cellStyle name="Normal 12 2 5 2 4 2" xfId="9360" xr:uid="{CFCC218C-222D-4747-A843-01896336F209}"/>
    <cellStyle name="Normal 12 2 5 2 4 2 2" xfId="50484" xr:uid="{563C1E86-B898-40B6-A045-F522C033C618}"/>
    <cellStyle name="Normal 12 2 5 2 4 2 3" xfId="36834" xr:uid="{3AB338B7-694F-4681-8E5E-74241148264E}"/>
    <cellStyle name="Normal 12 2 5 2 4 2 4" xfId="23271" xr:uid="{2C601ACE-B726-4FD2-9613-5382586A6536}"/>
    <cellStyle name="Normal 12 2 5 2 4 3" xfId="50483" xr:uid="{C378B694-DD8D-4C87-B8D8-A00887E107D6}"/>
    <cellStyle name="Normal 12 2 5 2 4 4" xfId="36833" xr:uid="{46076DC0-3C52-44C1-8A42-EB711161CE8C}"/>
    <cellStyle name="Normal 12 2 5 2 4 5" xfId="23270" xr:uid="{643C9B93-AD5A-42F7-9D4D-6DED1AFEFE25}"/>
    <cellStyle name="Normal 12 2 5 2 5" xfId="9361" xr:uid="{1D595B78-0AF5-46FA-A332-03E661D6BC31}"/>
    <cellStyle name="Normal 12 2 5 2 5 2" xfId="50485" xr:uid="{61FE75FF-70F2-47E9-B06B-4E630C83891A}"/>
    <cellStyle name="Normal 12 2 5 2 5 3" xfId="36835" xr:uid="{EE0B9AC1-D64C-456E-B41E-5B6162C5E78D}"/>
    <cellStyle name="Normal 12 2 5 2 5 4" xfId="23272" xr:uid="{8E94E49B-B6A3-4296-89BE-FC430AD4F12E}"/>
    <cellStyle name="Normal 12 2 5 2 6" xfId="50474" xr:uid="{BE53255A-26F9-4045-9C8E-D7A091213DF2}"/>
    <cellStyle name="Normal 12 2 5 2 7" xfId="36824" xr:uid="{9596F5D2-0D22-4B79-BC9F-88FA97990298}"/>
    <cellStyle name="Normal 12 2 5 2 8" xfId="23261" xr:uid="{0DE05C93-E305-41FB-A2ED-070EC7D61A59}"/>
    <cellStyle name="Normal 12 2 5 3" xfId="9362" xr:uid="{DBB93184-93C9-435F-B302-434DD616A6BD}"/>
    <cellStyle name="Normal 12 2 5 3 2" xfId="9363" xr:uid="{5B5E963A-9162-4058-97E5-AE9828785279}"/>
    <cellStyle name="Normal 12 2 5 3 2 2" xfId="9364" xr:uid="{519EA52D-F077-4B40-9D04-F0A3C30E1839}"/>
    <cellStyle name="Normal 12 2 5 3 2 2 2" xfId="50488" xr:uid="{54CD0593-4764-46AF-B164-4D0B04A02CAA}"/>
    <cellStyle name="Normal 12 2 5 3 2 2 3" xfId="36838" xr:uid="{E1560DB0-960A-485E-A3E2-B0DB710818CC}"/>
    <cellStyle name="Normal 12 2 5 3 2 2 4" xfId="23275" xr:uid="{2BADF41F-A293-481E-8F82-C2E577918FCE}"/>
    <cellStyle name="Normal 12 2 5 3 2 3" xfId="50487" xr:uid="{31932235-2D26-44F7-BC1C-187233C8EE42}"/>
    <cellStyle name="Normal 12 2 5 3 2 4" xfId="36837" xr:uid="{DA000545-7517-4CC5-9E7C-648C31525DE4}"/>
    <cellStyle name="Normal 12 2 5 3 2 5" xfId="23274" xr:uid="{CEB9AC1D-0FD4-49FF-9632-FA2FACF50E60}"/>
    <cellStyle name="Normal 12 2 5 3 3" xfId="9365" xr:uid="{E83549E4-C846-4278-A837-A178BEB6EC1F}"/>
    <cellStyle name="Normal 12 2 5 3 3 2" xfId="9366" xr:uid="{6B59698B-DAD8-4C85-B3D8-3589A7670EFB}"/>
    <cellStyle name="Normal 12 2 5 3 3 2 2" xfId="50490" xr:uid="{172164DD-22B1-4091-BE12-97252C0B0A8C}"/>
    <cellStyle name="Normal 12 2 5 3 3 2 3" xfId="36840" xr:uid="{1B78C96C-3506-4ACB-87FB-7FB17A9EE0CF}"/>
    <cellStyle name="Normal 12 2 5 3 3 2 4" xfId="23277" xr:uid="{2331F8D7-C76D-4534-89D1-8ABB0E1E1CAF}"/>
    <cellStyle name="Normal 12 2 5 3 3 3" xfId="50489" xr:uid="{C9A97FE7-0BAC-4232-8C58-946BCC6072FD}"/>
    <cellStyle name="Normal 12 2 5 3 3 4" xfId="36839" xr:uid="{CD629F85-DEC3-4A79-8328-0FA7AA9B72C2}"/>
    <cellStyle name="Normal 12 2 5 3 3 5" xfId="23276" xr:uid="{D4D17BE9-BE67-4443-85A6-9C7A271607C2}"/>
    <cellStyle name="Normal 12 2 5 3 4" xfId="9367" xr:uid="{A9E9131C-0874-4F1D-9DC2-D7DA9B2A5919}"/>
    <cellStyle name="Normal 12 2 5 3 4 2" xfId="50491" xr:uid="{7C416674-8579-40CA-B0AE-D09FC918D850}"/>
    <cellStyle name="Normal 12 2 5 3 4 3" xfId="36841" xr:uid="{7E39E550-226D-49C8-BC42-F0E22590CC3C}"/>
    <cellStyle name="Normal 12 2 5 3 4 4" xfId="23278" xr:uid="{C56390F3-125B-4547-BDE7-E17CC3495741}"/>
    <cellStyle name="Normal 12 2 5 3 5" xfId="50486" xr:uid="{472E3C7D-A178-4680-99F4-FD89F302FB35}"/>
    <cellStyle name="Normal 12 2 5 3 6" xfId="36836" xr:uid="{EFF64975-C234-429D-9005-D98DE302E535}"/>
    <cellStyle name="Normal 12 2 5 3 7" xfId="23273" xr:uid="{573B7317-6E0F-4117-AEA9-2DB72DB04259}"/>
    <cellStyle name="Normal 12 2 5 4" xfId="9368" xr:uid="{85611F98-1DF6-41E7-A705-9F8A22C1D98B}"/>
    <cellStyle name="Normal 12 2 5 4 2" xfId="9369" xr:uid="{C79061DB-7D5B-4849-A548-59BAF378B0D6}"/>
    <cellStyle name="Normal 12 2 5 4 2 2" xfId="9370" xr:uid="{D54B90C5-A959-490D-A9EC-CC7CEDF9CAE0}"/>
    <cellStyle name="Normal 12 2 5 4 2 2 2" xfId="50494" xr:uid="{94B5AFE1-53D8-484B-9772-695A2D83E00A}"/>
    <cellStyle name="Normal 12 2 5 4 2 2 3" xfId="36844" xr:uid="{75FCE07C-C643-4FCB-815C-4B1583DD9297}"/>
    <cellStyle name="Normal 12 2 5 4 2 2 4" xfId="23281" xr:uid="{22D507C8-01B3-42BE-AF0C-8C20EB20705B}"/>
    <cellStyle name="Normal 12 2 5 4 2 3" xfId="50493" xr:uid="{8275412D-812C-4CB3-9F22-FCDA8EC824DC}"/>
    <cellStyle name="Normal 12 2 5 4 2 4" xfId="36843" xr:uid="{1CA207A8-F494-4313-9750-0172D3252D94}"/>
    <cellStyle name="Normal 12 2 5 4 2 5" xfId="23280" xr:uid="{9110CF41-1F01-497A-83A7-A334899A44A8}"/>
    <cellStyle name="Normal 12 2 5 4 3" xfId="9371" xr:uid="{2748914A-3EC5-4023-9CC3-810F6794CF2A}"/>
    <cellStyle name="Normal 12 2 5 4 3 2" xfId="9372" xr:uid="{EA9A4785-24D8-4E0C-884A-AF9FE54A5021}"/>
    <cellStyle name="Normal 12 2 5 4 3 2 2" xfId="50496" xr:uid="{4EF6F934-FAEC-48CC-A21D-926F0CAF0672}"/>
    <cellStyle name="Normal 12 2 5 4 3 2 3" xfId="36846" xr:uid="{0DF2CF01-2CAB-4DB6-8FCF-8FAB765E4F00}"/>
    <cellStyle name="Normal 12 2 5 4 3 2 4" xfId="23283" xr:uid="{55749E74-F1A8-4809-9DD6-B451C36CFDBA}"/>
    <cellStyle name="Normal 12 2 5 4 3 3" xfId="50495" xr:uid="{9743244F-9C73-473E-8053-93A7DF7F5CB3}"/>
    <cellStyle name="Normal 12 2 5 4 3 4" xfId="36845" xr:uid="{638320CE-BEE4-49A0-965D-6B49FD0DA390}"/>
    <cellStyle name="Normal 12 2 5 4 3 5" xfId="23282" xr:uid="{0AE2873A-B231-4291-8B73-46936980FDF5}"/>
    <cellStyle name="Normal 12 2 5 4 4" xfId="9373" xr:uid="{37EBA668-41D6-4B8B-8C0F-8A4B09C18EA1}"/>
    <cellStyle name="Normal 12 2 5 4 4 2" xfId="50497" xr:uid="{1D265E53-61D1-4C48-B6A4-EE5B85A3B82D}"/>
    <cellStyle name="Normal 12 2 5 4 4 3" xfId="36847" xr:uid="{573CDEE4-5841-4CD2-A16E-4F1386996001}"/>
    <cellStyle name="Normal 12 2 5 4 4 4" xfId="23284" xr:uid="{44AC4F8A-F17A-4D37-8912-E3848C364F66}"/>
    <cellStyle name="Normal 12 2 5 4 5" xfId="50492" xr:uid="{379EA5A6-41FE-49E3-BF98-2B4C9883F2DA}"/>
    <cellStyle name="Normal 12 2 5 4 6" xfId="36842" xr:uid="{5F9036DA-9FCA-4020-A5D5-E094DB46493C}"/>
    <cellStyle name="Normal 12 2 5 4 7" xfId="23279" xr:uid="{37F390D8-A069-42A3-9F7E-E61DFFCA3F7C}"/>
    <cellStyle name="Normal 12 2 5 5" xfId="9374" xr:uid="{48EAA2C7-0893-4E7E-8663-FABB6FF8BF4F}"/>
    <cellStyle name="Normal 12 2 5 5 2" xfId="9375" xr:uid="{6C845D87-2C86-48A6-8B16-9AC9B7292A6E}"/>
    <cellStyle name="Normal 12 2 5 5 2 2" xfId="9376" xr:uid="{1632FE27-9B4D-44C5-9679-0B9B72F2A53F}"/>
    <cellStyle name="Normal 12 2 5 5 2 2 2" xfId="50500" xr:uid="{ACCABB52-20EA-4622-9FB4-534912FAE9CC}"/>
    <cellStyle name="Normal 12 2 5 5 2 2 3" xfId="36850" xr:uid="{DA8BEC01-A706-4B21-B697-379B9764A86D}"/>
    <cellStyle name="Normal 12 2 5 5 2 2 4" xfId="23287" xr:uid="{E3404862-174B-4666-9E1C-6E51163FCA1F}"/>
    <cellStyle name="Normal 12 2 5 5 2 3" xfId="50499" xr:uid="{6B734E96-20C4-4BB3-86F5-61C1901C94C7}"/>
    <cellStyle name="Normal 12 2 5 5 2 4" xfId="36849" xr:uid="{2E46079A-F272-4ECB-8EE1-BD090F06A29F}"/>
    <cellStyle name="Normal 12 2 5 5 2 5" xfId="23286" xr:uid="{E15B7532-F645-488F-9454-F993256514B6}"/>
    <cellStyle name="Normal 12 2 5 5 3" xfId="9377" xr:uid="{C93FA42C-5C79-4EBB-9C8A-39987349713C}"/>
    <cellStyle name="Normal 12 2 5 5 3 2" xfId="9378" xr:uid="{5D677B28-02D2-4622-B2BF-8E00DAA1A319}"/>
    <cellStyle name="Normal 12 2 5 5 3 2 2" xfId="50502" xr:uid="{8C4D6D98-94E0-4D20-B3BB-6C0F51D6CFF2}"/>
    <cellStyle name="Normal 12 2 5 5 3 2 3" xfId="36852" xr:uid="{D1B2E3E4-9231-4A17-A387-7ACD7A43550D}"/>
    <cellStyle name="Normal 12 2 5 5 3 2 4" xfId="23289" xr:uid="{C6990875-1860-4673-8BB6-EC6E223DD9EE}"/>
    <cellStyle name="Normal 12 2 5 5 3 3" xfId="50501" xr:uid="{5D83C260-CE06-4B72-9D16-3C160984E871}"/>
    <cellStyle name="Normal 12 2 5 5 3 4" xfId="36851" xr:uid="{498CB34A-F816-48CB-B100-3A91BD27A97D}"/>
    <cellStyle name="Normal 12 2 5 5 3 5" xfId="23288" xr:uid="{D776BE2A-CEC8-493E-ADC1-00669CACD905}"/>
    <cellStyle name="Normal 12 2 5 5 4" xfId="9379" xr:uid="{94DD18BE-3612-4FB7-A36E-1447B37C783B}"/>
    <cellStyle name="Normal 12 2 5 5 4 2" xfId="50503" xr:uid="{03304B0F-11AD-45B4-91F2-55750C19EA40}"/>
    <cellStyle name="Normal 12 2 5 5 4 3" xfId="36853" xr:uid="{9BBB9362-6A4A-45D3-AC8D-BC9AD626AE0A}"/>
    <cellStyle name="Normal 12 2 5 5 4 4" xfId="23290" xr:uid="{C904F91B-6ED8-43D6-8E86-5DE1A3C4BCFA}"/>
    <cellStyle name="Normal 12 2 5 5 5" xfId="50498" xr:uid="{129951BF-689C-4FEB-AC90-6EC3B1BE4D61}"/>
    <cellStyle name="Normal 12 2 5 5 6" xfId="36848" xr:uid="{DEC59EF1-BE0D-4DA1-B3E9-B08D3EB5B55E}"/>
    <cellStyle name="Normal 12 2 5 5 7" xfId="23285" xr:uid="{F9D9B4A1-8781-4405-9CB6-00F8BBD0E539}"/>
    <cellStyle name="Normal 12 2 5 6" xfId="9380" xr:uid="{9DAFD363-F8D2-4BAE-A9A8-903B3E9BCA12}"/>
    <cellStyle name="Normal 12 2 5 6 2" xfId="9381" xr:uid="{19C5627C-C72D-4BA4-ABEF-F35C08812ADF}"/>
    <cellStyle name="Normal 12 2 5 6 2 2" xfId="50505" xr:uid="{E3831C23-C154-40FC-8F79-64138CA84086}"/>
    <cellStyle name="Normal 12 2 5 6 2 3" xfId="36855" xr:uid="{55BC8493-58F8-4CCB-A97C-741EFD5748F6}"/>
    <cellStyle name="Normal 12 2 5 6 2 4" xfId="23292" xr:uid="{44D79FDF-716C-4D45-92C9-D5DF22AEADD4}"/>
    <cellStyle name="Normal 12 2 5 6 3" xfId="50504" xr:uid="{220D0F88-15B9-4632-A17D-E040D515E088}"/>
    <cellStyle name="Normal 12 2 5 6 4" xfId="36854" xr:uid="{C6226F24-B543-4A50-8EE3-BAC7FAA69014}"/>
    <cellStyle name="Normal 12 2 5 6 5" xfId="23291" xr:uid="{572BEA57-30DE-4C1F-949F-FF71892DE323}"/>
    <cellStyle name="Normal 12 2 5 7" xfId="9382" xr:uid="{BA015C75-2802-46B0-94E8-F1655961CA1E}"/>
    <cellStyle name="Normal 12 2 5 7 2" xfId="9383" xr:uid="{1B22ED02-F602-403D-BB13-16EEE60CA90D}"/>
    <cellStyle name="Normal 12 2 5 7 2 2" xfId="50507" xr:uid="{74914300-2266-4257-9C43-051014953DAD}"/>
    <cellStyle name="Normal 12 2 5 7 2 3" xfId="36857" xr:uid="{F921B361-AABC-4CF3-99DA-A9CB1F89E2AF}"/>
    <cellStyle name="Normal 12 2 5 7 2 4" xfId="23294" xr:uid="{45D91B1B-90A7-4438-9792-EED2AC803415}"/>
    <cellStyle name="Normal 12 2 5 7 3" xfId="50506" xr:uid="{DA107378-3A7A-4780-A6D5-9CB25FA01442}"/>
    <cellStyle name="Normal 12 2 5 7 4" xfId="36856" xr:uid="{6ED907B3-73F5-4A02-AA6B-8CDBCB7CE059}"/>
    <cellStyle name="Normal 12 2 5 7 5" xfId="23293" xr:uid="{D2F4F940-6898-4365-B429-EDAC4ABB919C}"/>
    <cellStyle name="Normal 12 2 5 8" xfId="9384" xr:uid="{6DBB4291-091E-4027-9515-17F3F5FB42B6}"/>
    <cellStyle name="Normal 12 2 5 8 2" xfId="50508" xr:uid="{FF21F2EB-A6EF-481D-884B-59DC6836F5F8}"/>
    <cellStyle name="Normal 12 2 5 8 3" xfId="36858" xr:uid="{C69B6157-6FBA-4921-B01D-33F0F41208A2}"/>
    <cellStyle name="Normal 12 2 5 8 4" xfId="23295" xr:uid="{465CE44B-EBB7-43F0-987C-7D16FA1B69B4}"/>
    <cellStyle name="Normal 12 2 5 9" xfId="50473" xr:uid="{AE36C2B3-B20B-4175-B4CF-A8065907B712}"/>
    <cellStyle name="Normal 12 2 6" xfId="9385" xr:uid="{57379E91-3C04-4935-AE9A-D6D3CA124F59}"/>
    <cellStyle name="Normal 12 2 6 10" xfId="36859" xr:uid="{CC9A9237-8FDD-43C2-9A3B-5CA5F757B192}"/>
    <cellStyle name="Normal 12 2 6 11" xfId="23296" xr:uid="{76853741-C945-410A-9077-1256D6C868E1}"/>
    <cellStyle name="Normal 12 2 6 2" xfId="9386" xr:uid="{4BF24F25-67BE-411B-80A4-A7EBB1485438}"/>
    <cellStyle name="Normal 12 2 6 2 2" xfId="9387" xr:uid="{BF5106CD-37A7-406A-B71B-C9A32AD25527}"/>
    <cellStyle name="Normal 12 2 6 2 2 2" xfId="9388" xr:uid="{3694207B-DB8D-43C2-9719-5CEFF94A89FC}"/>
    <cellStyle name="Normal 12 2 6 2 2 2 2" xfId="9389" xr:uid="{0CAB45E1-ECFC-4074-81B3-55B1662A0920}"/>
    <cellStyle name="Normal 12 2 6 2 2 2 2 2" xfId="50513" xr:uid="{65C1F6FE-7564-42A6-BBE1-0BEF6DD121B2}"/>
    <cellStyle name="Normal 12 2 6 2 2 2 2 3" xfId="36863" xr:uid="{20B4CC76-4BD8-408A-B98B-9304FD1E354E}"/>
    <cellStyle name="Normal 12 2 6 2 2 2 2 4" xfId="23300" xr:uid="{A52846F5-DD67-4903-9998-976E0E83298D}"/>
    <cellStyle name="Normal 12 2 6 2 2 2 3" xfId="50512" xr:uid="{5CA70B61-23FB-4B1D-945D-9E0C0EE358FF}"/>
    <cellStyle name="Normal 12 2 6 2 2 2 4" xfId="36862" xr:uid="{BCC7C910-E195-4CDB-94A2-528CC19B5EA9}"/>
    <cellStyle name="Normal 12 2 6 2 2 2 5" xfId="23299" xr:uid="{754CC6D8-D5F4-4A28-A00A-7BBC43F44BA0}"/>
    <cellStyle name="Normal 12 2 6 2 2 3" xfId="9390" xr:uid="{4D9B433C-47B1-4DE3-9884-7AAAFA5C4F71}"/>
    <cellStyle name="Normal 12 2 6 2 2 3 2" xfId="9391" xr:uid="{79E0E778-7B8F-4BA0-ADD1-34CCF9C3F956}"/>
    <cellStyle name="Normal 12 2 6 2 2 3 2 2" xfId="50515" xr:uid="{7FD7F5D5-A2CB-4894-B237-EC784C6D9F55}"/>
    <cellStyle name="Normal 12 2 6 2 2 3 2 3" xfId="36865" xr:uid="{D0D5EEB9-2288-4E8C-90E7-6C7FB0CE72BC}"/>
    <cellStyle name="Normal 12 2 6 2 2 3 2 4" xfId="23302" xr:uid="{DCA4AC90-39BC-47E6-86E0-59894C57B74C}"/>
    <cellStyle name="Normal 12 2 6 2 2 3 3" xfId="50514" xr:uid="{129825C0-5E1C-4BDF-AF99-9FB6C1395025}"/>
    <cellStyle name="Normal 12 2 6 2 2 3 4" xfId="36864" xr:uid="{9868F8EA-476B-401B-B58E-B02A375C0D97}"/>
    <cellStyle name="Normal 12 2 6 2 2 3 5" xfId="23301" xr:uid="{2981B9FE-F7A8-4369-B2C2-ED0032AC4F3A}"/>
    <cellStyle name="Normal 12 2 6 2 2 4" xfId="9392" xr:uid="{181742F5-65A9-4CD4-9026-081DAFC36985}"/>
    <cellStyle name="Normal 12 2 6 2 2 4 2" xfId="50516" xr:uid="{E8AFBC08-E89F-4747-A0C9-FEF5095F9938}"/>
    <cellStyle name="Normal 12 2 6 2 2 4 3" xfId="36866" xr:uid="{1FB3D948-C983-4FF6-B50D-907F6A3E055E}"/>
    <cellStyle name="Normal 12 2 6 2 2 4 4" xfId="23303" xr:uid="{5360D06E-4EF4-496B-A287-D886D2167654}"/>
    <cellStyle name="Normal 12 2 6 2 2 5" xfId="50511" xr:uid="{8603A553-E730-42E9-81BF-6B8AB682E54B}"/>
    <cellStyle name="Normal 12 2 6 2 2 6" xfId="36861" xr:uid="{C62336A1-A074-4ED6-B16B-1EBB23765794}"/>
    <cellStyle name="Normal 12 2 6 2 2 7" xfId="23298" xr:uid="{B33779F2-E7E1-491A-A599-D8DC48D0674E}"/>
    <cellStyle name="Normal 12 2 6 2 3" xfId="9393" xr:uid="{9890841D-73F4-4536-B236-C14C36A999EB}"/>
    <cellStyle name="Normal 12 2 6 2 3 2" xfId="9394" xr:uid="{A6BF4409-87BC-4175-893F-A4C7DB093D7F}"/>
    <cellStyle name="Normal 12 2 6 2 3 2 2" xfId="50518" xr:uid="{04B04895-F0B3-4222-9D0F-2E977581284F}"/>
    <cellStyle name="Normal 12 2 6 2 3 2 3" xfId="36868" xr:uid="{925956D0-E902-4697-AD5E-4B96196711F2}"/>
    <cellStyle name="Normal 12 2 6 2 3 2 4" xfId="23305" xr:uid="{8E278CB0-C993-4062-86E5-1E56F612A123}"/>
    <cellStyle name="Normal 12 2 6 2 3 3" xfId="50517" xr:uid="{91DEC16C-2D4E-4132-89CA-ECDAACEC98B9}"/>
    <cellStyle name="Normal 12 2 6 2 3 4" xfId="36867" xr:uid="{9DA9F5EF-4FF9-40FB-8F2E-9C001BA95222}"/>
    <cellStyle name="Normal 12 2 6 2 3 5" xfId="23304" xr:uid="{99E6ED06-88C7-4DB5-9BBA-FD0D171E082E}"/>
    <cellStyle name="Normal 12 2 6 2 4" xfId="9395" xr:uid="{811F63FD-3131-486D-9E25-6D94971FBB24}"/>
    <cellStyle name="Normal 12 2 6 2 4 2" xfId="9396" xr:uid="{BA30B57E-CEBE-4C23-9D6A-70171C346129}"/>
    <cellStyle name="Normal 12 2 6 2 4 2 2" xfId="50520" xr:uid="{98EC61F0-6C49-4728-8932-7FFD4D66408C}"/>
    <cellStyle name="Normal 12 2 6 2 4 2 3" xfId="36870" xr:uid="{B4912ED9-887B-4AB4-AAFE-EFC0EEF1559A}"/>
    <cellStyle name="Normal 12 2 6 2 4 2 4" xfId="23307" xr:uid="{F8F8D3A1-6A04-4F1A-BE2F-BFCD41261C0A}"/>
    <cellStyle name="Normal 12 2 6 2 4 3" xfId="50519" xr:uid="{E4B38898-55F8-40F0-BFFD-756E7633240F}"/>
    <cellStyle name="Normal 12 2 6 2 4 4" xfId="36869" xr:uid="{5503C8EC-F474-4050-95F8-A2A0F0C0176B}"/>
    <cellStyle name="Normal 12 2 6 2 4 5" xfId="23306" xr:uid="{E8C127E4-EC42-42A4-A9E8-AE53037C8F74}"/>
    <cellStyle name="Normal 12 2 6 2 5" xfId="9397" xr:uid="{959D17DE-3D8A-4EAB-8CBB-5C42181A4769}"/>
    <cellStyle name="Normal 12 2 6 2 5 2" xfId="50521" xr:uid="{80E63421-B6BC-45FA-8FBD-6544C77F5FA0}"/>
    <cellStyle name="Normal 12 2 6 2 5 3" xfId="36871" xr:uid="{3800B7BA-65B9-43B1-9AA7-80DFC5666C57}"/>
    <cellStyle name="Normal 12 2 6 2 5 4" xfId="23308" xr:uid="{54CD5EE0-30E3-4D63-AAEA-E69632B65622}"/>
    <cellStyle name="Normal 12 2 6 2 6" xfId="50510" xr:uid="{AFB93D95-38F6-421A-9488-4CF83DC2C496}"/>
    <cellStyle name="Normal 12 2 6 2 7" xfId="36860" xr:uid="{B3E57B1F-9446-4FC1-BC0A-2F4B467866D3}"/>
    <cellStyle name="Normal 12 2 6 2 8" xfId="23297" xr:uid="{202A4149-DF8A-4FA4-B8E7-FC45A7E4A76F}"/>
    <cellStyle name="Normal 12 2 6 3" xfId="9398" xr:uid="{118518F6-EC53-466C-95EF-93849E5167B7}"/>
    <cellStyle name="Normal 12 2 6 3 2" xfId="9399" xr:uid="{589A71D7-0FDF-4D70-BCC0-5D0AFC982696}"/>
    <cellStyle name="Normal 12 2 6 3 2 2" xfId="9400" xr:uid="{97BAD55D-8D83-4BDD-A92E-A9333BC9F5E3}"/>
    <cellStyle name="Normal 12 2 6 3 2 2 2" xfId="50524" xr:uid="{06FEF05E-94E3-4D72-972A-B646A85E1397}"/>
    <cellStyle name="Normal 12 2 6 3 2 2 3" xfId="36874" xr:uid="{D713AF1E-7BA8-479C-B836-BEE4487E98B7}"/>
    <cellStyle name="Normal 12 2 6 3 2 2 4" xfId="23311" xr:uid="{0F80744E-C1C1-4149-9859-A114036D2701}"/>
    <cellStyle name="Normal 12 2 6 3 2 3" xfId="50523" xr:uid="{28F27996-141C-4121-9108-5165BC02EFB1}"/>
    <cellStyle name="Normal 12 2 6 3 2 4" xfId="36873" xr:uid="{C2BCB8AE-BBB5-462F-8820-5C28D3BE0895}"/>
    <cellStyle name="Normal 12 2 6 3 2 5" xfId="23310" xr:uid="{DBFEBCB5-0AF9-40D7-A9E7-67D8393085AE}"/>
    <cellStyle name="Normal 12 2 6 3 3" xfId="9401" xr:uid="{0F1FA465-431F-405A-B38F-96538401EBFD}"/>
    <cellStyle name="Normal 12 2 6 3 3 2" xfId="9402" xr:uid="{305D3991-A615-42E2-8094-13E0F9C81DC0}"/>
    <cellStyle name="Normal 12 2 6 3 3 2 2" xfId="50526" xr:uid="{F68640E4-2959-4FA5-8BA9-CBC460050415}"/>
    <cellStyle name="Normal 12 2 6 3 3 2 3" xfId="36876" xr:uid="{ACEA2815-7F66-4C5F-BF73-0B09A65E79D3}"/>
    <cellStyle name="Normal 12 2 6 3 3 2 4" xfId="23313" xr:uid="{9B758CB4-0370-433E-A02B-0293C7BAEB3A}"/>
    <cellStyle name="Normal 12 2 6 3 3 3" xfId="50525" xr:uid="{08F68923-EBB8-442C-BB98-2C16EF145700}"/>
    <cellStyle name="Normal 12 2 6 3 3 4" xfId="36875" xr:uid="{D73DB190-BB0E-44E2-8CE9-68FD568DD731}"/>
    <cellStyle name="Normal 12 2 6 3 3 5" xfId="23312" xr:uid="{CF432099-C539-466A-9BDD-08D364233DDE}"/>
    <cellStyle name="Normal 12 2 6 3 4" xfId="9403" xr:uid="{0E6CC138-6E0A-4EC0-91D2-AB8096D5B6E0}"/>
    <cellStyle name="Normal 12 2 6 3 4 2" xfId="50527" xr:uid="{8CFF7D60-64FD-41CA-ACF0-3FB41D82C8FB}"/>
    <cellStyle name="Normal 12 2 6 3 4 3" xfId="36877" xr:uid="{8E7DDBCA-65B8-46C2-9166-53B8A443D82C}"/>
    <cellStyle name="Normal 12 2 6 3 4 4" xfId="23314" xr:uid="{EA357A05-F9D2-4C0E-89B9-42678D4496DF}"/>
    <cellStyle name="Normal 12 2 6 3 5" xfId="50522" xr:uid="{BB607E6F-030B-44C9-A29C-AF6707339F73}"/>
    <cellStyle name="Normal 12 2 6 3 6" xfId="36872" xr:uid="{A44A0C8C-1353-4135-93DC-BDCC54E5826C}"/>
    <cellStyle name="Normal 12 2 6 3 7" xfId="23309" xr:uid="{D7F43725-0E1B-48C4-8250-9DB79447F2C9}"/>
    <cellStyle name="Normal 12 2 6 4" xfId="9404" xr:uid="{67B41F0A-E53A-49E0-AE77-A6C3AEE92085}"/>
    <cellStyle name="Normal 12 2 6 4 2" xfId="9405" xr:uid="{E51C9F77-9DA4-4A7E-A9FF-BF67F5351817}"/>
    <cellStyle name="Normal 12 2 6 4 2 2" xfId="9406" xr:uid="{4B298D54-138A-4DDD-8529-BC1EBF49974A}"/>
    <cellStyle name="Normal 12 2 6 4 2 2 2" xfId="50530" xr:uid="{2F202CF7-4BC2-4D46-B55F-F6370AA0CB00}"/>
    <cellStyle name="Normal 12 2 6 4 2 2 3" xfId="36880" xr:uid="{69B3B1C0-87CA-43FA-BB4E-52BCDC939739}"/>
    <cellStyle name="Normal 12 2 6 4 2 2 4" xfId="23317" xr:uid="{A6B105F1-6799-4547-AFEF-4C49801C05A0}"/>
    <cellStyle name="Normal 12 2 6 4 2 3" xfId="50529" xr:uid="{A2EB8797-5936-4271-B664-651ACD0FA4D1}"/>
    <cellStyle name="Normal 12 2 6 4 2 4" xfId="36879" xr:uid="{99434BD6-6445-4203-BC3C-C05609F6B515}"/>
    <cellStyle name="Normal 12 2 6 4 2 5" xfId="23316" xr:uid="{A2E62989-DA58-420D-A2F4-33996721B3E0}"/>
    <cellStyle name="Normal 12 2 6 4 3" xfId="9407" xr:uid="{A7DFD6BB-7AE8-4B88-8DAE-47C736FE600B}"/>
    <cellStyle name="Normal 12 2 6 4 3 2" xfId="9408" xr:uid="{985EF2EF-3EBD-4F28-9F41-5E7960A4147C}"/>
    <cellStyle name="Normal 12 2 6 4 3 2 2" xfId="50532" xr:uid="{4F557B25-02F6-4A59-AFF0-9AAA0424E4B2}"/>
    <cellStyle name="Normal 12 2 6 4 3 2 3" xfId="36882" xr:uid="{4E62B4A8-DFC6-42B7-8110-F9DA7E7670A3}"/>
    <cellStyle name="Normal 12 2 6 4 3 2 4" xfId="23319" xr:uid="{89A4EDDB-4120-4B82-BA1E-D6DC43A78FCF}"/>
    <cellStyle name="Normal 12 2 6 4 3 3" xfId="50531" xr:uid="{B61BAC26-CE7E-4363-B3F9-35E4A395B17E}"/>
    <cellStyle name="Normal 12 2 6 4 3 4" xfId="36881" xr:uid="{C92B86AF-F721-4A9A-9D85-EC84685EF4B6}"/>
    <cellStyle name="Normal 12 2 6 4 3 5" xfId="23318" xr:uid="{20A6EC3C-B655-4A22-95EB-CC2C08D6090C}"/>
    <cellStyle name="Normal 12 2 6 4 4" xfId="9409" xr:uid="{DF3AD872-0227-414A-AD6C-4642FC14A8CA}"/>
    <cellStyle name="Normal 12 2 6 4 4 2" xfId="50533" xr:uid="{8D70E6E2-ED2A-4D80-B0CF-5DB7A513AA5D}"/>
    <cellStyle name="Normal 12 2 6 4 4 3" xfId="36883" xr:uid="{EC7048C2-9253-429A-A4B0-4EE36C9D8F2A}"/>
    <cellStyle name="Normal 12 2 6 4 4 4" xfId="23320" xr:uid="{E81711A8-FA6B-43CF-A917-C918076C0305}"/>
    <cellStyle name="Normal 12 2 6 4 5" xfId="50528" xr:uid="{00CCDB53-D395-4E1B-9A5C-0C8BB3F32B51}"/>
    <cellStyle name="Normal 12 2 6 4 6" xfId="36878" xr:uid="{FEACAF6E-9FEF-4C1C-B136-24531CE5E64E}"/>
    <cellStyle name="Normal 12 2 6 4 7" xfId="23315" xr:uid="{6EF07224-91EF-42F6-AC9F-E7C00B0CD5B9}"/>
    <cellStyle name="Normal 12 2 6 5" xfId="9410" xr:uid="{85C55CB2-7A9B-4F49-929B-37E96CB8DE43}"/>
    <cellStyle name="Normal 12 2 6 5 2" xfId="9411" xr:uid="{E8DBE9F1-DDA3-435D-BF0D-B01E3E60B3C1}"/>
    <cellStyle name="Normal 12 2 6 5 2 2" xfId="9412" xr:uid="{05C7F1BC-E500-47D7-9822-5B759BEAD088}"/>
    <cellStyle name="Normal 12 2 6 5 2 2 2" xfId="50536" xr:uid="{9CB7FB57-26B2-44DA-8563-AFC28C543DCA}"/>
    <cellStyle name="Normal 12 2 6 5 2 2 3" xfId="36886" xr:uid="{F7588AAF-01A1-4ED9-A852-CB85FFD2E0C9}"/>
    <cellStyle name="Normal 12 2 6 5 2 2 4" xfId="23323" xr:uid="{F7D0C782-70B1-428E-8860-6E8EEEB68A33}"/>
    <cellStyle name="Normal 12 2 6 5 2 3" xfId="50535" xr:uid="{0E2CA66A-3527-42D7-88C9-77DF2F97BBA8}"/>
    <cellStyle name="Normal 12 2 6 5 2 4" xfId="36885" xr:uid="{DB90EC65-CEB4-4D1D-958C-C58FA0E9D69A}"/>
    <cellStyle name="Normal 12 2 6 5 2 5" xfId="23322" xr:uid="{43812688-353E-48CB-B583-3028F931313F}"/>
    <cellStyle name="Normal 12 2 6 5 3" xfId="9413" xr:uid="{C9491EDE-582C-4095-9FA4-12BEC0932257}"/>
    <cellStyle name="Normal 12 2 6 5 3 2" xfId="9414" xr:uid="{38735611-7274-46BD-84D4-7AC58287FD82}"/>
    <cellStyle name="Normal 12 2 6 5 3 2 2" xfId="50538" xr:uid="{370BEA00-64C1-4193-BE1B-918EEBB7671A}"/>
    <cellStyle name="Normal 12 2 6 5 3 2 3" xfId="36888" xr:uid="{CB78A6A0-2612-4495-9ACE-E66E04B511A5}"/>
    <cellStyle name="Normal 12 2 6 5 3 2 4" xfId="23325" xr:uid="{06AA2229-369A-4F0F-86DC-D8C85181FD55}"/>
    <cellStyle name="Normal 12 2 6 5 3 3" xfId="50537" xr:uid="{35698F4F-AEE5-40F7-82D6-894D6F6D7EF6}"/>
    <cellStyle name="Normal 12 2 6 5 3 4" xfId="36887" xr:uid="{D440C2E1-A0A1-423C-9176-DA4E7D20ED7A}"/>
    <cellStyle name="Normal 12 2 6 5 3 5" xfId="23324" xr:uid="{83054298-6F43-46C7-972E-9FED2F346069}"/>
    <cellStyle name="Normal 12 2 6 5 4" xfId="9415" xr:uid="{E1EF24E4-2FCE-4A9F-B58A-13873ECEB81F}"/>
    <cellStyle name="Normal 12 2 6 5 4 2" xfId="50539" xr:uid="{09581FDD-F7DD-499E-B620-6D0E1EC40F2D}"/>
    <cellStyle name="Normal 12 2 6 5 4 3" xfId="36889" xr:uid="{6C141755-0265-4A2F-9C0A-D2E1EFE632C9}"/>
    <cellStyle name="Normal 12 2 6 5 4 4" xfId="23326" xr:uid="{CD04880C-B364-4063-89B7-62BABB284359}"/>
    <cellStyle name="Normal 12 2 6 5 5" xfId="50534" xr:uid="{E9BD533E-E649-4062-BF3A-30582F288C2E}"/>
    <cellStyle name="Normal 12 2 6 5 6" xfId="36884" xr:uid="{B89C9B88-8D15-4B9F-A26E-36A6C77CFCA5}"/>
    <cellStyle name="Normal 12 2 6 5 7" xfId="23321" xr:uid="{1B8E4A25-DD4E-48F9-B6B4-4B08C2C201A1}"/>
    <cellStyle name="Normal 12 2 6 6" xfId="9416" xr:uid="{904A4A78-0CFE-4FB9-8F14-D4639A4E1675}"/>
    <cellStyle name="Normal 12 2 6 6 2" xfId="9417" xr:uid="{6459CEB4-76D8-4ED9-9D86-C5BBA092B1F8}"/>
    <cellStyle name="Normal 12 2 6 6 2 2" xfId="50541" xr:uid="{59AC98EC-AD64-4917-88E4-EDF3593B60E3}"/>
    <cellStyle name="Normal 12 2 6 6 2 3" xfId="36891" xr:uid="{BB683CA3-1ECA-436D-AA7A-F506A2E713D8}"/>
    <cellStyle name="Normal 12 2 6 6 2 4" xfId="23328" xr:uid="{DB47B68D-6AB6-4517-8504-D4C8A41BD054}"/>
    <cellStyle name="Normal 12 2 6 6 3" xfId="50540" xr:uid="{03103332-55F6-4C27-8216-A08B511D0037}"/>
    <cellStyle name="Normal 12 2 6 6 4" xfId="36890" xr:uid="{EEC5FE88-3D6D-4F1A-A835-9C2E89BB8183}"/>
    <cellStyle name="Normal 12 2 6 6 5" xfId="23327" xr:uid="{386E1DF7-073B-43CA-9763-0CF6C9B00F5C}"/>
    <cellStyle name="Normal 12 2 6 7" xfId="9418" xr:uid="{3BEF6E79-F737-4B83-9188-86C9C18DF257}"/>
    <cellStyle name="Normal 12 2 6 7 2" xfId="9419" xr:uid="{71AC6BC2-B54F-465F-9D5D-DA1AEE2643D5}"/>
    <cellStyle name="Normal 12 2 6 7 2 2" xfId="50543" xr:uid="{D3BDA745-7A21-47F1-AB30-CEB7097F7F72}"/>
    <cellStyle name="Normal 12 2 6 7 2 3" xfId="36893" xr:uid="{B97D3A18-049D-49EB-9E49-1134EAE14237}"/>
    <cellStyle name="Normal 12 2 6 7 2 4" xfId="23330" xr:uid="{74527564-060B-4D1B-93FA-80FA113611BE}"/>
    <cellStyle name="Normal 12 2 6 7 3" xfId="50542" xr:uid="{035F4AF7-E0DD-4196-9BB7-090F0B424149}"/>
    <cellStyle name="Normal 12 2 6 7 4" xfId="36892" xr:uid="{7CDE2E7E-4457-4C88-80EA-D4A549AFF779}"/>
    <cellStyle name="Normal 12 2 6 7 5" xfId="23329" xr:uid="{C40E080B-A419-4B76-B564-18CB2D864800}"/>
    <cellStyle name="Normal 12 2 6 8" xfId="9420" xr:uid="{A6268B63-A26E-4677-ACD3-794552118E25}"/>
    <cellStyle name="Normal 12 2 6 8 2" xfId="50544" xr:uid="{88D40C95-31F9-489F-AE3E-BAFD1EF42FF7}"/>
    <cellStyle name="Normal 12 2 6 8 3" xfId="36894" xr:uid="{8FB41370-2715-481B-840C-64CD03C70AD4}"/>
    <cellStyle name="Normal 12 2 6 8 4" xfId="23331" xr:uid="{DBB15A39-47E1-40EE-A50D-04E4FC61364D}"/>
    <cellStyle name="Normal 12 2 6 9" xfId="50509" xr:uid="{6195F55C-DE3C-4182-9E61-E222C8306D4F}"/>
    <cellStyle name="Normal 12 2 7" xfId="9421" xr:uid="{8FD8D84F-5180-492C-B63C-9BC11DA4448F}"/>
    <cellStyle name="Normal 12 2 7 2" xfId="9422" xr:uid="{FFC286A0-AB3B-4DED-99F4-087C6BA7CB11}"/>
    <cellStyle name="Normal 12 2 7 2 2" xfId="9423" xr:uid="{F52BCB67-54D8-4D46-BDA7-9767911569D2}"/>
    <cellStyle name="Normal 12 2 7 2 2 2" xfId="9424" xr:uid="{A491D412-A901-4FC1-9921-22C94EE0A120}"/>
    <cellStyle name="Normal 12 2 7 2 2 2 2" xfId="50548" xr:uid="{924E82B3-A484-445E-AAE9-7C40B538CC01}"/>
    <cellStyle name="Normal 12 2 7 2 2 2 3" xfId="36898" xr:uid="{C8479765-33DE-445D-84D2-4721116E6B47}"/>
    <cellStyle name="Normal 12 2 7 2 2 2 4" xfId="23335" xr:uid="{8EBFCC28-E7D9-4AE9-8C50-CC407F19C660}"/>
    <cellStyle name="Normal 12 2 7 2 2 3" xfId="50547" xr:uid="{42B9D13C-0093-47D5-98B5-36F8AA8623D6}"/>
    <cellStyle name="Normal 12 2 7 2 2 4" xfId="36897" xr:uid="{84EB84AE-0B76-4BF0-804B-564ABC313E17}"/>
    <cellStyle name="Normal 12 2 7 2 2 5" xfId="23334" xr:uid="{9C44F7B7-2716-405B-8FC6-F8E66C20A4CA}"/>
    <cellStyle name="Normal 12 2 7 2 3" xfId="9425" xr:uid="{E0CD270A-713A-4CAB-9BAC-B2BDF2A9B4D9}"/>
    <cellStyle name="Normal 12 2 7 2 3 2" xfId="9426" xr:uid="{760BF399-56A9-472F-BCB9-B7E5088BD4C8}"/>
    <cellStyle name="Normal 12 2 7 2 3 2 2" xfId="50550" xr:uid="{B464D50D-14B3-49CE-B9A8-A86F3EDF8942}"/>
    <cellStyle name="Normal 12 2 7 2 3 2 3" xfId="36900" xr:uid="{826B8061-FFA6-45EC-9CCF-16DF284B5421}"/>
    <cellStyle name="Normal 12 2 7 2 3 2 4" xfId="23337" xr:uid="{AF331DF7-1549-4C3B-BF7B-0D8CB2D0E778}"/>
    <cellStyle name="Normal 12 2 7 2 3 3" xfId="50549" xr:uid="{2DA8F6D2-554A-44D4-9597-F330D25BE2E3}"/>
    <cellStyle name="Normal 12 2 7 2 3 4" xfId="36899" xr:uid="{5DBFF636-97D6-48E7-B01D-6B2631EE1997}"/>
    <cellStyle name="Normal 12 2 7 2 3 5" xfId="23336" xr:uid="{DC8A1CAD-4DA4-4BA3-9F79-B480EBA5E172}"/>
    <cellStyle name="Normal 12 2 7 2 4" xfId="9427" xr:uid="{9E822779-20FD-4834-BEC8-7BCB1651900E}"/>
    <cellStyle name="Normal 12 2 7 2 4 2" xfId="50551" xr:uid="{90B32B8D-1BB5-42A0-A653-25C6677AA180}"/>
    <cellStyle name="Normal 12 2 7 2 4 3" xfId="36901" xr:uid="{739AE3AD-6A23-4097-84BC-6EF249487185}"/>
    <cellStyle name="Normal 12 2 7 2 4 4" xfId="23338" xr:uid="{0C768CCE-66C9-4DEF-8131-CF85DCC36373}"/>
    <cellStyle name="Normal 12 2 7 2 5" xfId="50546" xr:uid="{B73BDC05-569E-437F-91BD-BED038C502D8}"/>
    <cellStyle name="Normal 12 2 7 2 6" xfId="36896" xr:uid="{C466959A-05DF-42D9-A01D-82A1B75FEC3F}"/>
    <cellStyle name="Normal 12 2 7 2 7" xfId="23333" xr:uid="{46D5AA3B-E19A-48BE-8BC2-0B5B128F6830}"/>
    <cellStyle name="Normal 12 2 7 3" xfId="9428" xr:uid="{DDC37600-7DA9-4480-81CC-E77AB26E8311}"/>
    <cellStyle name="Normal 12 2 7 3 2" xfId="9429" xr:uid="{488C80F2-798C-4E7E-95F3-3024407CA669}"/>
    <cellStyle name="Normal 12 2 7 3 2 2" xfId="9430" xr:uid="{46EE232D-43FB-4827-B590-556852D1A59E}"/>
    <cellStyle name="Normal 12 2 7 3 2 2 2" xfId="50554" xr:uid="{1CE0B354-D37D-4F77-8441-314B144D748B}"/>
    <cellStyle name="Normal 12 2 7 3 2 2 3" xfId="36904" xr:uid="{CB23D72B-5755-456F-A5BC-C0661D96375B}"/>
    <cellStyle name="Normal 12 2 7 3 2 2 4" xfId="23341" xr:uid="{C8DC1FC1-1D37-4885-9370-14E9265E3973}"/>
    <cellStyle name="Normal 12 2 7 3 2 3" xfId="50553" xr:uid="{63D8F4C2-E721-4D6E-9917-2C7E02EA04BD}"/>
    <cellStyle name="Normal 12 2 7 3 2 4" xfId="36903" xr:uid="{364F66F2-DD66-445B-B074-D27033D1753F}"/>
    <cellStyle name="Normal 12 2 7 3 2 5" xfId="23340" xr:uid="{FDBA34E5-141C-44F1-95ED-11A2FB7AD31F}"/>
    <cellStyle name="Normal 12 2 7 3 3" xfId="9431" xr:uid="{49985402-987E-41AE-A6C7-9C08D4C7EAF4}"/>
    <cellStyle name="Normal 12 2 7 3 3 2" xfId="9432" xr:uid="{60003288-AE3F-4993-9744-D488B394A559}"/>
    <cellStyle name="Normal 12 2 7 3 3 2 2" xfId="50556" xr:uid="{CC02707E-1A7E-4427-B3AD-2C6615581A51}"/>
    <cellStyle name="Normal 12 2 7 3 3 2 3" xfId="36906" xr:uid="{C3B52924-38A1-462C-804B-96A2ACF95476}"/>
    <cellStyle name="Normal 12 2 7 3 3 2 4" xfId="23343" xr:uid="{25EF2BBE-D8DC-449D-BAF7-5A5B62E1DCD8}"/>
    <cellStyle name="Normal 12 2 7 3 3 3" xfId="50555" xr:uid="{A248C6F2-C302-4E2E-AE60-A88B9D692EA9}"/>
    <cellStyle name="Normal 12 2 7 3 3 4" xfId="36905" xr:uid="{EAC80310-20F4-45FC-B852-F2FCF5B10E87}"/>
    <cellStyle name="Normal 12 2 7 3 3 5" xfId="23342" xr:uid="{8D913822-8DA6-47D2-AE61-52442D2F4060}"/>
    <cellStyle name="Normal 12 2 7 3 4" xfId="9433" xr:uid="{41EE36EF-CD69-4E0C-BA0E-B1451218B7A4}"/>
    <cellStyle name="Normal 12 2 7 3 4 2" xfId="50557" xr:uid="{0ECAE465-A9A1-435D-8002-E31BE43D5F8C}"/>
    <cellStyle name="Normal 12 2 7 3 4 3" xfId="36907" xr:uid="{7E0A2726-9E96-49FA-BAD4-B15104E2B00F}"/>
    <cellStyle name="Normal 12 2 7 3 4 4" xfId="23344" xr:uid="{1FD5CEE4-CD46-4D8B-849C-5FFFC1AB499B}"/>
    <cellStyle name="Normal 12 2 7 3 5" xfId="50552" xr:uid="{B9BC5C09-185E-4DFB-917C-C1434F9F3C4A}"/>
    <cellStyle name="Normal 12 2 7 3 6" xfId="36902" xr:uid="{3ADCC73A-882F-4F08-BE98-FCAB0A63831B}"/>
    <cellStyle name="Normal 12 2 7 3 7" xfId="23339" xr:uid="{6F750EF5-E645-431D-A8F7-54651A3DC617}"/>
    <cellStyle name="Normal 12 2 7 4" xfId="9434" xr:uid="{D9FDCCEC-C994-4C31-BB48-1536DFD5D732}"/>
    <cellStyle name="Normal 12 2 7 4 2" xfId="9435" xr:uid="{77A84D76-4C4A-443C-A6DD-C7765FCFFD36}"/>
    <cellStyle name="Normal 12 2 7 4 2 2" xfId="50559" xr:uid="{62EE75F7-7911-4B4A-8671-A8ECD7142BB0}"/>
    <cellStyle name="Normal 12 2 7 4 2 3" xfId="36909" xr:uid="{FC15F780-C75D-46AF-812C-8EAC10453698}"/>
    <cellStyle name="Normal 12 2 7 4 2 4" xfId="23346" xr:uid="{534D55EB-C5D9-4C31-929A-C0B6AD39FF94}"/>
    <cellStyle name="Normal 12 2 7 4 3" xfId="50558" xr:uid="{9BA514F8-60E2-4D3D-8902-3F03C652C02E}"/>
    <cellStyle name="Normal 12 2 7 4 4" xfId="36908" xr:uid="{D0E9EA93-A55E-4FE5-8BDD-E8F623EA55C3}"/>
    <cellStyle name="Normal 12 2 7 4 5" xfId="23345" xr:uid="{019220BB-6DB1-4051-9172-FF86924CD0D6}"/>
    <cellStyle name="Normal 12 2 7 5" xfId="9436" xr:uid="{F7619D8B-CE5E-49EA-A2C8-E1165F7FBE97}"/>
    <cellStyle name="Normal 12 2 7 5 2" xfId="9437" xr:uid="{46C8E389-ABF5-4435-B112-B09B2C3F55B4}"/>
    <cellStyle name="Normal 12 2 7 5 2 2" xfId="50561" xr:uid="{FD895378-B913-4B80-900E-851660D61070}"/>
    <cellStyle name="Normal 12 2 7 5 2 3" xfId="36911" xr:uid="{EE991542-92B0-4F4B-8840-B13516DF252D}"/>
    <cellStyle name="Normal 12 2 7 5 2 4" xfId="23348" xr:uid="{0CB3AC34-12EE-4D2B-A688-D1182153A4E7}"/>
    <cellStyle name="Normal 12 2 7 5 3" xfId="50560" xr:uid="{B0B5D803-E461-4681-A6BD-73D15D2C3BB9}"/>
    <cellStyle name="Normal 12 2 7 5 4" xfId="36910" xr:uid="{92DEADE4-BA88-48B7-AAB8-54D1D152B045}"/>
    <cellStyle name="Normal 12 2 7 5 5" xfId="23347" xr:uid="{1EF78861-D9E4-4250-A70F-C941F97029EA}"/>
    <cellStyle name="Normal 12 2 7 6" xfId="9438" xr:uid="{4A6796E7-7C20-452B-A96A-866896D77198}"/>
    <cellStyle name="Normal 12 2 7 6 2" xfId="50562" xr:uid="{50A067C5-74D7-43CC-A021-B616E01CCA24}"/>
    <cellStyle name="Normal 12 2 7 6 3" xfId="36912" xr:uid="{D2DD0715-99BC-4E2C-8664-B411965051CB}"/>
    <cellStyle name="Normal 12 2 7 6 4" xfId="23349" xr:uid="{05513B8E-4E78-4031-B377-6E356C22A8AC}"/>
    <cellStyle name="Normal 12 2 7 7" xfId="50545" xr:uid="{A456258D-E943-4C9D-917A-91A05D7ED085}"/>
    <cellStyle name="Normal 12 2 7 8" xfId="36895" xr:uid="{C99FFACE-8343-4B77-91DD-1A7D25D00ACE}"/>
    <cellStyle name="Normal 12 2 7 9" xfId="23332" xr:uid="{3D7258DA-D431-4F3B-80F4-10D71347B558}"/>
    <cellStyle name="Normal 12 2 8" xfId="9439" xr:uid="{F78ADADE-283E-4350-94D4-3F9A70DC3F2B}"/>
    <cellStyle name="Normal 12 2 8 2" xfId="9440" xr:uid="{12DA1209-229C-4A42-B1DD-E335436499D8}"/>
    <cellStyle name="Normal 12 2 8 2 2" xfId="9441" xr:uid="{C0775458-CBF8-48AC-914D-BBF0E2123F84}"/>
    <cellStyle name="Normal 12 2 8 2 2 2" xfId="9442" xr:uid="{5F3D157D-276D-43E5-9B0F-C9161E59AC31}"/>
    <cellStyle name="Normal 12 2 8 2 2 2 2" xfId="50566" xr:uid="{3BB1A1D6-190F-4440-A701-1B32B0A3F770}"/>
    <cellStyle name="Normal 12 2 8 2 2 2 3" xfId="36916" xr:uid="{2B9C2DFC-C0A7-46C8-AF51-1737D4072B4A}"/>
    <cellStyle name="Normal 12 2 8 2 2 2 4" xfId="23353" xr:uid="{66321C74-EC9B-42E9-97EE-A0607398F96F}"/>
    <cellStyle name="Normal 12 2 8 2 2 3" xfId="50565" xr:uid="{DEDC14C1-715D-4678-888E-3415ECFF6C7C}"/>
    <cellStyle name="Normal 12 2 8 2 2 4" xfId="36915" xr:uid="{A01DB639-B166-4F58-92D8-D3CE57351478}"/>
    <cellStyle name="Normal 12 2 8 2 2 5" xfId="23352" xr:uid="{F0EF67AA-664E-47E8-9ACC-5981EAFDEF61}"/>
    <cellStyle name="Normal 12 2 8 2 3" xfId="9443" xr:uid="{38247638-C14C-4913-B077-087695E5AECA}"/>
    <cellStyle name="Normal 12 2 8 2 3 2" xfId="9444" xr:uid="{6D9ACADE-E475-4E2F-8D7A-9B084C0C68C5}"/>
    <cellStyle name="Normal 12 2 8 2 3 2 2" xfId="50568" xr:uid="{0638026D-488B-4C48-96E5-9B476D25176C}"/>
    <cellStyle name="Normal 12 2 8 2 3 2 3" xfId="36918" xr:uid="{C0C97F6B-4B6E-4841-836C-E18764957195}"/>
    <cellStyle name="Normal 12 2 8 2 3 2 4" xfId="23355" xr:uid="{BD57F652-ED0A-4875-BFE1-9943B597F4BF}"/>
    <cellStyle name="Normal 12 2 8 2 3 3" xfId="50567" xr:uid="{4CC68D8B-E690-4C3B-A50F-1C788ECA4AB1}"/>
    <cellStyle name="Normal 12 2 8 2 3 4" xfId="36917" xr:uid="{56F5CA6A-2720-4273-8095-FA93B1BD9917}"/>
    <cellStyle name="Normal 12 2 8 2 3 5" xfId="23354" xr:uid="{7EED205F-2222-4D6D-8FE2-C86624C9F6B5}"/>
    <cellStyle name="Normal 12 2 8 2 4" xfId="9445" xr:uid="{075A84BB-1847-4F97-ACB4-13D0F1C1D3F1}"/>
    <cellStyle name="Normal 12 2 8 2 4 2" xfId="50569" xr:uid="{57F848B4-D7F5-4E28-B117-2E8DBEAF7C47}"/>
    <cellStyle name="Normal 12 2 8 2 4 3" xfId="36919" xr:uid="{3F6B4ED5-D9FD-42EB-8804-6A9C9CBD336F}"/>
    <cellStyle name="Normal 12 2 8 2 4 4" xfId="23356" xr:uid="{111FDA7F-E6A1-4C44-B17A-8933217C52A0}"/>
    <cellStyle name="Normal 12 2 8 2 5" xfId="50564" xr:uid="{F8474568-36A5-49D5-977E-71B64577FEF7}"/>
    <cellStyle name="Normal 12 2 8 2 6" xfId="36914" xr:uid="{B928C330-F421-4EE9-9B00-B385AA78FC30}"/>
    <cellStyle name="Normal 12 2 8 2 7" xfId="23351" xr:uid="{C084E939-539E-410D-9AA1-18E100EA5FC7}"/>
    <cellStyle name="Normal 12 2 8 3" xfId="9446" xr:uid="{FF30FCAE-5F7E-46E7-9BB6-6DAE3D30222A}"/>
    <cellStyle name="Normal 12 2 8 3 2" xfId="9447" xr:uid="{E0FCECC3-D2D1-4485-8B15-07595D0C2258}"/>
    <cellStyle name="Normal 12 2 8 3 2 2" xfId="9448" xr:uid="{898C28C1-C993-4684-B672-EED8E8A94904}"/>
    <cellStyle name="Normal 12 2 8 3 2 2 2" xfId="50572" xr:uid="{9AA8A057-D2EA-4AF4-8315-E4B73A73552A}"/>
    <cellStyle name="Normal 12 2 8 3 2 2 3" xfId="36922" xr:uid="{0E0DB521-E201-481A-900B-AF427AEFE53E}"/>
    <cellStyle name="Normal 12 2 8 3 2 2 4" xfId="23359" xr:uid="{80A1081D-90A1-4A74-A02D-4B42CCDAE69E}"/>
    <cellStyle name="Normal 12 2 8 3 2 3" xfId="50571" xr:uid="{3AD236A3-D89F-4A9C-BBAE-611D49DD7BA7}"/>
    <cellStyle name="Normal 12 2 8 3 2 4" xfId="36921" xr:uid="{2E964F47-2840-409C-8217-A152A6F0EB59}"/>
    <cellStyle name="Normal 12 2 8 3 2 5" xfId="23358" xr:uid="{0C661218-D360-4620-AE83-16665E268A99}"/>
    <cellStyle name="Normal 12 2 8 3 3" xfId="9449" xr:uid="{5C9B531F-590C-4A9B-BB17-D3B13129C3CF}"/>
    <cellStyle name="Normal 12 2 8 3 3 2" xfId="9450" xr:uid="{28C0F2F7-185A-4153-BABB-CDF791173F30}"/>
    <cellStyle name="Normal 12 2 8 3 3 2 2" xfId="50574" xr:uid="{AFDFA87A-2AD8-4C10-BE55-33C0CAE92F2A}"/>
    <cellStyle name="Normal 12 2 8 3 3 2 3" xfId="36924" xr:uid="{4B6DC605-36BE-43FB-9D92-907AA34C5176}"/>
    <cellStyle name="Normal 12 2 8 3 3 2 4" xfId="23361" xr:uid="{FC391AF4-4D55-4511-AB7A-279E48623ED8}"/>
    <cellStyle name="Normal 12 2 8 3 3 3" xfId="50573" xr:uid="{9DC41722-C2CE-4DDD-A4DF-43A822EA1C6E}"/>
    <cellStyle name="Normal 12 2 8 3 3 4" xfId="36923" xr:uid="{E65E2357-A472-4610-8DF4-F494A69359A6}"/>
    <cellStyle name="Normal 12 2 8 3 3 5" xfId="23360" xr:uid="{F346AD20-98BE-4D83-8A68-EAD800776529}"/>
    <cellStyle name="Normal 12 2 8 3 4" xfId="9451" xr:uid="{76AD1EA9-F7A4-451D-8586-D49CE1BEBB32}"/>
    <cellStyle name="Normal 12 2 8 3 4 2" xfId="50575" xr:uid="{36C3C774-99A0-4605-9E5F-896880B3DF99}"/>
    <cellStyle name="Normal 12 2 8 3 4 3" xfId="36925" xr:uid="{5EA39D02-8833-46A3-BE71-0C2B25697B4E}"/>
    <cellStyle name="Normal 12 2 8 3 4 4" xfId="23362" xr:uid="{D54434FA-FB40-4D0E-B950-386478C08AF0}"/>
    <cellStyle name="Normal 12 2 8 3 5" xfId="50570" xr:uid="{CB8E3F8C-1825-4E5F-B7DA-9DF259421302}"/>
    <cellStyle name="Normal 12 2 8 3 6" xfId="36920" xr:uid="{AA37710E-AD66-483F-93BE-62580B75F51F}"/>
    <cellStyle name="Normal 12 2 8 3 7" xfId="23357" xr:uid="{62D0AF22-8C7B-49EC-B5EE-C9DA658B73A8}"/>
    <cellStyle name="Normal 12 2 8 4" xfId="9452" xr:uid="{5A4BEDF1-2670-4D10-BAB0-3376D19CA4DC}"/>
    <cellStyle name="Normal 12 2 8 4 2" xfId="9453" xr:uid="{58DD758B-1D55-415E-A85B-5973E0C55B79}"/>
    <cellStyle name="Normal 12 2 8 4 2 2" xfId="50577" xr:uid="{8BABFD96-C0BB-420F-BF50-6DA33F8A77C6}"/>
    <cellStyle name="Normal 12 2 8 4 2 3" xfId="36927" xr:uid="{34340837-7659-4641-AE3D-72D39EF15D74}"/>
    <cellStyle name="Normal 12 2 8 4 2 4" xfId="23364" xr:uid="{7F6EA629-1683-416E-9B5E-ECF863BD67E3}"/>
    <cellStyle name="Normal 12 2 8 4 3" xfId="50576" xr:uid="{C2732D29-A72A-46D6-8584-3F8DDEE22378}"/>
    <cellStyle name="Normal 12 2 8 4 4" xfId="36926" xr:uid="{EA962969-5F2E-49AD-B6C3-EE675E0E4B94}"/>
    <cellStyle name="Normal 12 2 8 4 5" xfId="23363" xr:uid="{8E48C1C7-DD2D-4CD4-A7D0-4196CF51BE93}"/>
    <cellStyle name="Normal 12 2 8 5" xfId="9454" xr:uid="{3076D0C7-513D-41BF-967B-6BFC963F2CA4}"/>
    <cellStyle name="Normal 12 2 8 5 2" xfId="9455" xr:uid="{4AAE7844-EB38-4D30-B35E-91853BC1A1AE}"/>
    <cellStyle name="Normal 12 2 8 5 2 2" xfId="50579" xr:uid="{053AE2D0-00FA-449D-AB89-9CE313DF4749}"/>
    <cellStyle name="Normal 12 2 8 5 2 3" xfId="36929" xr:uid="{02B14436-7BEA-4C3B-84D7-9E1D05AE2940}"/>
    <cellStyle name="Normal 12 2 8 5 2 4" xfId="23366" xr:uid="{4DFD01C1-7588-433C-A2DF-351B34A4D7EB}"/>
    <cellStyle name="Normal 12 2 8 5 3" xfId="50578" xr:uid="{93909A7E-04BF-42F9-ADBF-C35B2CC28585}"/>
    <cellStyle name="Normal 12 2 8 5 4" xfId="36928" xr:uid="{C4E9E0D6-2DFB-4718-9657-DCE1E93F3717}"/>
    <cellStyle name="Normal 12 2 8 5 5" xfId="23365" xr:uid="{B11F0245-2166-4DB2-8060-20D3EDD6F35D}"/>
    <cellStyle name="Normal 12 2 8 6" xfId="9456" xr:uid="{2FF09F67-DB77-46A7-AFA5-06358FAF7027}"/>
    <cellStyle name="Normal 12 2 8 6 2" xfId="50580" xr:uid="{20F22466-E172-4B83-8F41-21885E915306}"/>
    <cellStyle name="Normal 12 2 8 6 3" xfId="36930" xr:uid="{7B5B7DDE-51F0-4A57-BC6F-9524417060E3}"/>
    <cellStyle name="Normal 12 2 8 6 4" xfId="23367" xr:uid="{17E661BA-E0AA-49D2-BB67-DDFCB81CB2BF}"/>
    <cellStyle name="Normal 12 2 8 7" xfId="50563" xr:uid="{5478E3D1-8347-49B1-99FC-C3AE321F8A14}"/>
    <cellStyle name="Normal 12 2 8 8" xfId="36913" xr:uid="{D08DD154-D02B-41F8-9E2A-97EDDB35768B}"/>
    <cellStyle name="Normal 12 2 8 9" xfId="23350" xr:uid="{64B7C089-5B86-490C-B68D-BB2C6AA091EA}"/>
    <cellStyle name="Normal 12 2 9" xfId="9457" xr:uid="{D5384F76-7826-4C74-A3A8-5415FE834738}"/>
    <cellStyle name="Normal 12 2 9 2" xfId="9458" xr:uid="{008C8465-0BAE-4A1E-99B6-E4651CDB9BA8}"/>
    <cellStyle name="Normal 12 2 9 2 2" xfId="9459" xr:uid="{E61396A5-B1D4-4BB6-84FA-F86C896E39AB}"/>
    <cellStyle name="Normal 12 2 9 2 2 2" xfId="50583" xr:uid="{C0E5DFB5-DFA7-40DE-8A20-E3E87537EADF}"/>
    <cellStyle name="Normal 12 2 9 2 2 3" xfId="36933" xr:uid="{82DA628C-103D-47C9-8301-F07318609B4E}"/>
    <cellStyle name="Normal 12 2 9 2 2 4" xfId="23370" xr:uid="{62F68085-6C3C-49D8-B33F-74260C798F36}"/>
    <cellStyle name="Normal 12 2 9 2 3" xfId="50582" xr:uid="{F022B25C-52BB-4975-B8F4-8CC9636AECA4}"/>
    <cellStyle name="Normal 12 2 9 2 4" xfId="36932" xr:uid="{F3B70E1F-7A82-4EBE-AC5A-2A1991FBAE4D}"/>
    <cellStyle name="Normal 12 2 9 2 5" xfId="23369" xr:uid="{74C08F88-6C22-4A01-B106-572B640F7F5E}"/>
    <cellStyle name="Normal 12 2 9 3" xfId="9460" xr:uid="{21D35309-3616-4DDD-B967-686E1C0BCCF3}"/>
    <cellStyle name="Normal 12 2 9 3 2" xfId="9461" xr:uid="{F71C2C7F-0241-42D7-8535-A2D1D1B4D0CF}"/>
    <cellStyle name="Normal 12 2 9 3 2 2" xfId="50585" xr:uid="{581E7943-2473-4866-94D8-5BE8067D834E}"/>
    <cellStyle name="Normal 12 2 9 3 2 3" xfId="36935" xr:uid="{1D915D81-8431-4BF0-A33A-0E7493EED6E3}"/>
    <cellStyle name="Normal 12 2 9 3 2 4" xfId="23372" xr:uid="{7C7E17D1-B07E-4B1F-B05D-08A9BCBD6042}"/>
    <cellStyle name="Normal 12 2 9 3 3" xfId="50584" xr:uid="{62D999D6-7E1C-40A1-B27F-EF137614EC2D}"/>
    <cellStyle name="Normal 12 2 9 3 4" xfId="36934" xr:uid="{0D0243B5-18A5-4722-A12C-ADFC24B1F0B0}"/>
    <cellStyle name="Normal 12 2 9 3 5" xfId="23371" xr:uid="{B6848545-ED29-428B-AC81-643F0DB103C9}"/>
    <cellStyle name="Normal 12 2 9 4" xfId="9462" xr:uid="{73C08129-7C12-4D23-87DD-29715583D80D}"/>
    <cellStyle name="Normal 12 2 9 4 2" xfId="50586" xr:uid="{C150AD9E-5A80-4677-B6C4-8EBCB319D0C8}"/>
    <cellStyle name="Normal 12 2 9 4 3" xfId="36936" xr:uid="{7E1B2A0C-C59E-442E-9AD1-9794D46F971F}"/>
    <cellStyle name="Normal 12 2 9 4 4" xfId="23373" xr:uid="{7B8ABDF3-C099-4448-8B24-202FFA27A774}"/>
    <cellStyle name="Normal 12 2 9 5" xfId="50581" xr:uid="{CAD7C767-8F1C-4929-8FF3-276FAE57F935}"/>
    <cellStyle name="Normal 12 2 9 6" xfId="36931" xr:uid="{D81D758B-B0C7-4647-9C0E-3F716E161939}"/>
    <cellStyle name="Normal 12 2 9 7" xfId="23368" xr:uid="{1AAF4A3D-8D84-4671-AE6E-0B5999118A31}"/>
    <cellStyle name="Normal 12 20" xfId="9463" xr:uid="{B0BFCE22-A2E7-4C1E-A320-4E2B423F0E70}"/>
    <cellStyle name="Normal 12 20 2" xfId="9464" xr:uid="{320137F7-4A8B-413A-AFAE-7F217B5D7B42}"/>
    <cellStyle name="Normal 12 20 2 2" xfId="9465" xr:uid="{E76B9397-FAB1-4287-97F3-B020DE21DCB1}"/>
    <cellStyle name="Normal 12 20 2 2 2" xfId="50589" xr:uid="{9378151C-DE5E-48D5-AF58-CB057429A77F}"/>
    <cellStyle name="Normal 12 20 2 2 3" xfId="36939" xr:uid="{D45A1AD4-5212-4C9C-84EC-7614BAB671D4}"/>
    <cellStyle name="Normal 12 20 2 2 4" xfId="23376" xr:uid="{88A9CE60-DDD0-482C-B709-5839B807C26F}"/>
    <cellStyle name="Normal 12 20 2 3" xfId="50588" xr:uid="{261E09AA-CB28-4041-9DED-EB493A437095}"/>
    <cellStyle name="Normal 12 20 2 4" xfId="36938" xr:uid="{42912A3D-30B5-47C9-80F2-20C00F40CDFB}"/>
    <cellStyle name="Normal 12 20 2 5" xfId="23375" xr:uid="{A93D2673-1FB0-4382-A942-32F8876314CD}"/>
    <cellStyle name="Normal 12 20 3" xfId="9466" xr:uid="{4E8C409D-51EA-4443-8D95-50DA8DB3DCD2}"/>
    <cellStyle name="Normal 12 20 3 2" xfId="50590" xr:uid="{0B6F3DDE-D78E-4B6E-A37C-F5526736443D}"/>
    <cellStyle name="Normal 12 20 3 3" xfId="36940" xr:uid="{E02F9B8E-9FCC-4B83-8090-284235AA97B4}"/>
    <cellStyle name="Normal 12 20 3 4" xfId="23377" xr:uid="{3462036C-43F5-4373-AC99-6B18F93F39E2}"/>
    <cellStyle name="Normal 12 20 4" xfId="50587" xr:uid="{BB346A3B-554F-4689-B81C-913B48AA380E}"/>
    <cellStyle name="Normal 12 20 5" xfId="36937" xr:uid="{C32CF6DB-DEC7-41D9-93DE-84200657BC86}"/>
    <cellStyle name="Normal 12 20 6" xfId="23374" xr:uid="{AEED5023-EDD7-4E3F-9904-0FA23E8F2964}"/>
    <cellStyle name="Normal 12 21" xfId="9467" xr:uid="{4A8E09D1-64A6-43CB-92AF-6A669612B1A3}"/>
    <cellStyle name="Normal 12 21 2" xfId="50591" xr:uid="{58578C3C-A3CE-4DF4-8BA0-9C5D2FA75275}"/>
    <cellStyle name="Normal 12 21 3" xfId="36941" xr:uid="{DEB9E619-4B23-4862-A040-DFCA3B7AB15C}"/>
    <cellStyle name="Normal 12 21 4" xfId="23378" xr:uid="{A36081B4-E7B0-46D8-84E0-08B8776A689A}"/>
    <cellStyle name="Normal 12 22" xfId="50319" xr:uid="{2C42FA96-A755-4C59-97B7-56148A171EB5}"/>
    <cellStyle name="Normal 12 23" xfId="36669" xr:uid="{756F6494-C069-4464-9082-F9A71F0E30B8}"/>
    <cellStyle name="Normal 12 24" xfId="23106" xr:uid="{DA3B540C-58DF-4B74-BC18-B51ECED2D657}"/>
    <cellStyle name="Normal 12 3" xfId="9468" xr:uid="{3D7F508A-8F5A-46B6-BA02-CF9E8A1C9F45}"/>
    <cellStyle name="Normal 12 3 10" xfId="9469" xr:uid="{0657AE03-5621-4AEB-86B7-C1A23B8EC3E1}"/>
    <cellStyle name="Normal 12 3 10 2" xfId="9470" xr:uid="{1C23BF50-273F-41DB-877E-FB7308138EBC}"/>
    <cellStyle name="Normal 12 3 10 2 2" xfId="9471" xr:uid="{FDCCA187-2783-428A-BCDE-5F012C6F3E79}"/>
    <cellStyle name="Normal 12 3 10 2 2 2" xfId="50595" xr:uid="{64B36C6C-0DCD-4D58-9C95-6AD6695C4E30}"/>
    <cellStyle name="Normal 12 3 10 2 2 3" xfId="36945" xr:uid="{4964050B-F611-4529-B7F7-40CB289BAB76}"/>
    <cellStyle name="Normal 12 3 10 2 2 4" xfId="23382" xr:uid="{A2309A2E-72AB-4489-BEF8-4E70C62F7663}"/>
    <cellStyle name="Normal 12 3 10 2 3" xfId="50594" xr:uid="{B5B8EA1D-AEB9-4D5F-8F94-5B9B89CC5725}"/>
    <cellStyle name="Normal 12 3 10 2 4" xfId="36944" xr:uid="{C8CDED5E-4C41-4248-BBD6-0B02C35AF89E}"/>
    <cellStyle name="Normal 12 3 10 2 5" xfId="23381" xr:uid="{3EC91D2D-9BA3-4C33-BC28-4F2595567098}"/>
    <cellStyle name="Normal 12 3 10 3" xfId="9472" xr:uid="{3F17E47B-B835-43C0-8F24-B86ABFB17CAC}"/>
    <cellStyle name="Normal 12 3 10 3 2" xfId="9473" xr:uid="{0BF88352-8D30-4824-A32C-80CC5135D59F}"/>
    <cellStyle name="Normal 12 3 10 3 2 2" xfId="50597" xr:uid="{F24CDA93-FFB4-4B1A-A848-4EC227F158AB}"/>
    <cellStyle name="Normal 12 3 10 3 2 3" xfId="36947" xr:uid="{7864406E-D4BB-44D6-975A-3B1E11BECDCC}"/>
    <cellStyle name="Normal 12 3 10 3 2 4" xfId="23384" xr:uid="{368B6B72-1574-48E7-87C8-9340EB51B532}"/>
    <cellStyle name="Normal 12 3 10 3 3" xfId="50596" xr:uid="{DB2C26E7-F8AD-48FF-B08D-EBB75335F285}"/>
    <cellStyle name="Normal 12 3 10 3 4" xfId="36946" xr:uid="{B678A539-F414-480B-B27D-5C8706A3EFE9}"/>
    <cellStyle name="Normal 12 3 10 3 5" xfId="23383" xr:uid="{0AD5FA72-0777-4D96-A0C4-DFC638A4C415}"/>
    <cellStyle name="Normal 12 3 10 4" xfId="9474" xr:uid="{CF4F3C7C-9FF5-4942-8BA7-F7B98314CE73}"/>
    <cellStyle name="Normal 12 3 10 4 2" xfId="50598" xr:uid="{E8892F17-5DC7-4ABF-9CF8-769988F89C93}"/>
    <cellStyle name="Normal 12 3 10 4 3" xfId="36948" xr:uid="{4F39DBFD-7801-4B21-8A58-7A4A438355C8}"/>
    <cellStyle name="Normal 12 3 10 4 4" xfId="23385" xr:uid="{205A484E-BE74-462E-985A-27F59E5CE45E}"/>
    <cellStyle name="Normal 12 3 10 5" xfId="50593" xr:uid="{F0CA0020-E995-4FA9-B0A3-AB0C1A301485}"/>
    <cellStyle name="Normal 12 3 10 6" xfId="36943" xr:uid="{82744932-2757-4593-BBBE-DFEC8F88EAAC}"/>
    <cellStyle name="Normal 12 3 10 7" xfId="23380" xr:uid="{CC188166-474E-454A-A4BE-239FD5F5B3C6}"/>
    <cellStyle name="Normal 12 3 11" xfId="9475" xr:uid="{18380F77-FCB1-49DA-B166-7AACC2846AC3}"/>
    <cellStyle name="Normal 12 3 11 2" xfId="9476" xr:uid="{91FF6925-BFCC-4F33-8599-979EBBBEE2FD}"/>
    <cellStyle name="Normal 12 3 11 2 2" xfId="9477" xr:uid="{A128F9B2-E841-4CB6-95A3-6C08ED069EC6}"/>
    <cellStyle name="Normal 12 3 11 2 2 2" xfId="50601" xr:uid="{17FBC0BB-4AAF-4297-BBC1-234BCEB3F4A3}"/>
    <cellStyle name="Normal 12 3 11 2 2 3" xfId="36951" xr:uid="{F5FA6063-C65E-4D0C-971A-7ED05A6F04F1}"/>
    <cellStyle name="Normal 12 3 11 2 2 4" xfId="23388" xr:uid="{0E441BFC-167A-477E-BD7C-30A32F2448F0}"/>
    <cellStyle name="Normal 12 3 11 2 3" xfId="50600" xr:uid="{8F49DF84-3AB7-41A8-850A-54ED9BC88295}"/>
    <cellStyle name="Normal 12 3 11 2 4" xfId="36950" xr:uid="{BF4DDA87-70E5-46DD-9B09-86822CE887F8}"/>
    <cellStyle name="Normal 12 3 11 2 5" xfId="23387" xr:uid="{7B134206-1D3C-4910-9AF2-A9593D06F6F6}"/>
    <cellStyle name="Normal 12 3 11 3" xfId="9478" xr:uid="{5A24D482-E5BA-4913-A893-9D9E9D535155}"/>
    <cellStyle name="Normal 12 3 11 3 2" xfId="9479" xr:uid="{67E12CBE-916B-4154-B91C-E948F1EF7343}"/>
    <cellStyle name="Normal 12 3 11 3 2 2" xfId="50603" xr:uid="{D8711CE2-690A-44A2-B83F-E319FF73396D}"/>
    <cellStyle name="Normal 12 3 11 3 2 3" xfId="36953" xr:uid="{36B92EDB-472D-4D19-8E84-E3A7162353AA}"/>
    <cellStyle name="Normal 12 3 11 3 2 4" xfId="23390" xr:uid="{AD9F4B52-64C0-4579-83E1-A958F950AECD}"/>
    <cellStyle name="Normal 12 3 11 3 3" xfId="50602" xr:uid="{304C1A7A-F985-41FC-8BD9-38BF1E6F98EB}"/>
    <cellStyle name="Normal 12 3 11 3 4" xfId="36952" xr:uid="{47BDA2BD-B907-4AF7-BAF3-B6BE8346EEBA}"/>
    <cellStyle name="Normal 12 3 11 3 5" xfId="23389" xr:uid="{464DFAE6-C5B5-4DAD-B8F4-240D9055CB01}"/>
    <cellStyle name="Normal 12 3 11 4" xfId="9480" xr:uid="{5F7CD982-DA8E-4C1B-9813-0BBC633C0F00}"/>
    <cellStyle name="Normal 12 3 11 4 2" xfId="50604" xr:uid="{CD620704-FAA6-4D54-902F-12615BC3A8F2}"/>
    <cellStyle name="Normal 12 3 11 4 3" xfId="36954" xr:uid="{FDE8DC55-215C-43A5-8057-0961D435C4CC}"/>
    <cellStyle name="Normal 12 3 11 4 4" xfId="23391" xr:uid="{C28226C5-838B-4F7A-825E-7E41DFE3392A}"/>
    <cellStyle name="Normal 12 3 11 5" xfId="50599" xr:uid="{EDD0CD08-088F-4DD0-A722-C9E66000B297}"/>
    <cellStyle name="Normal 12 3 11 6" xfId="36949" xr:uid="{23D5A152-8E07-4BBC-B596-FEF20601461E}"/>
    <cellStyle name="Normal 12 3 11 7" xfId="23386" xr:uid="{F577C5A7-7440-49EC-90F6-0184BF55B427}"/>
    <cellStyle name="Normal 12 3 12" xfId="9481" xr:uid="{F97E04D8-2CE6-4AFA-83E8-269EC2018956}"/>
    <cellStyle name="Normal 12 3 12 2" xfId="9482" xr:uid="{3F469EFE-E3D5-4845-A1BD-3A11BF724ED4}"/>
    <cellStyle name="Normal 12 3 12 2 2" xfId="9483" xr:uid="{0D2FD90E-BAEC-49F9-9450-E411E4BADF63}"/>
    <cellStyle name="Normal 12 3 12 2 2 2" xfId="50607" xr:uid="{978A2656-AFB2-4E52-B52A-F382D4996A7B}"/>
    <cellStyle name="Normal 12 3 12 2 2 3" xfId="36957" xr:uid="{7C9AADD9-4305-4F4A-B8F8-03E5BFC9EDA0}"/>
    <cellStyle name="Normal 12 3 12 2 2 4" xfId="23394" xr:uid="{D876F014-50E7-4C64-94AD-F104C59FA16A}"/>
    <cellStyle name="Normal 12 3 12 2 3" xfId="50606" xr:uid="{DDBB4E25-A007-4178-AF8A-59AC6B3E103A}"/>
    <cellStyle name="Normal 12 3 12 2 4" xfId="36956" xr:uid="{E806B816-082C-45B1-88E2-C2D38E0487F9}"/>
    <cellStyle name="Normal 12 3 12 2 5" xfId="23393" xr:uid="{1CEA9210-E780-4C8B-8B12-EB6031963C50}"/>
    <cellStyle name="Normal 12 3 12 3" xfId="9484" xr:uid="{8DC31990-7E2B-46B2-9A25-C38139F65AF8}"/>
    <cellStyle name="Normal 12 3 12 3 2" xfId="9485" xr:uid="{B979E394-FD12-4967-BE36-F16581620AAA}"/>
    <cellStyle name="Normal 12 3 12 3 2 2" xfId="50609" xr:uid="{A0B181F9-FA59-4116-90BD-79DF5BDB144A}"/>
    <cellStyle name="Normal 12 3 12 3 2 3" xfId="36959" xr:uid="{CC2E579C-31A3-42ED-9B96-1D8EC99A906A}"/>
    <cellStyle name="Normal 12 3 12 3 2 4" xfId="23396" xr:uid="{374631BE-0744-4A44-9683-715C95F825F2}"/>
    <cellStyle name="Normal 12 3 12 3 3" xfId="50608" xr:uid="{A67D1C42-72C9-4D4B-8A16-4BF2F2DD43AE}"/>
    <cellStyle name="Normal 12 3 12 3 4" xfId="36958" xr:uid="{0F557EFC-A346-4875-9514-D7D9429A440E}"/>
    <cellStyle name="Normal 12 3 12 3 5" xfId="23395" xr:uid="{F117BF78-06D6-44E6-8E95-A1C0A31DD0C8}"/>
    <cellStyle name="Normal 12 3 12 4" xfId="9486" xr:uid="{401EA683-E20E-4D3D-9152-F5464A1BB64E}"/>
    <cellStyle name="Normal 12 3 12 4 2" xfId="50610" xr:uid="{8D5F390E-4997-492F-B4F1-0BD4E9A46CAB}"/>
    <cellStyle name="Normal 12 3 12 4 3" xfId="36960" xr:uid="{F0DB8965-29B7-44A9-8AC1-4B56F2346A09}"/>
    <cellStyle name="Normal 12 3 12 4 4" xfId="23397" xr:uid="{5A27E790-F1CD-4FAD-ADB1-947238072538}"/>
    <cellStyle name="Normal 12 3 12 5" xfId="50605" xr:uid="{D390648D-40F2-4BC8-8C8B-245B00712A6E}"/>
    <cellStyle name="Normal 12 3 12 6" xfId="36955" xr:uid="{CAE5C355-5302-4226-A0C4-35A46C69CB6C}"/>
    <cellStyle name="Normal 12 3 12 7" xfId="23392" xr:uid="{EF048D40-F60F-4842-98ED-35BDAEE70BD8}"/>
    <cellStyle name="Normal 12 3 13" xfId="9487" xr:uid="{DA9D28D7-F805-49D8-A772-73AC6E3701C6}"/>
    <cellStyle name="Normal 12 3 13 2" xfId="9488" xr:uid="{B5432D1E-53EE-4FB4-939B-83B2CE69E0D9}"/>
    <cellStyle name="Normal 12 3 13 2 2" xfId="9489" xr:uid="{F0F556D5-AFE0-4C83-9A32-561C5C837C9B}"/>
    <cellStyle name="Normal 12 3 13 2 2 2" xfId="50613" xr:uid="{E98DC67B-FA38-400C-BB66-1B5F4BA923A6}"/>
    <cellStyle name="Normal 12 3 13 2 2 3" xfId="36963" xr:uid="{ED5A0FFA-4C6D-436C-B3CE-244F962E65EA}"/>
    <cellStyle name="Normal 12 3 13 2 2 4" xfId="23400" xr:uid="{FE9BE5D9-3E9A-4A35-9A48-3CDD909EC1D3}"/>
    <cellStyle name="Normal 12 3 13 2 3" xfId="50612" xr:uid="{86D2D4B7-38C4-4ACB-9F3F-34332E5AE72A}"/>
    <cellStyle name="Normal 12 3 13 2 4" xfId="36962" xr:uid="{E819F043-0BBE-41C6-9710-C92B4FA375AF}"/>
    <cellStyle name="Normal 12 3 13 2 5" xfId="23399" xr:uid="{D7C21B68-3E05-4CBC-9328-67FFC4F4BD0E}"/>
    <cellStyle name="Normal 12 3 13 3" xfId="9490" xr:uid="{A9644387-9FD9-4E22-B292-9D04ED020FB0}"/>
    <cellStyle name="Normal 12 3 13 3 2" xfId="9491" xr:uid="{99715E2B-072F-4B73-8BDC-29F0ACB722D0}"/>
    <cellStyle name="Normal 12 3 13 3 2 2" xfId="50615" xr:uid="{425DF8CC-572E-4FE4-8782-A3660BEA107C}"/>
    <cellStyle name="Normal 12 3 13 3 2 3" xfId="36965" xr:uid="{43FD27E4-8CBB-4AE5-BE60-EDE54FC15781}"/>
    <cellStyle name="Normal 12 3 13 3 2 4" xfId="23402" xr:uid="{FB29ECE9-216D-4018-AAEF-14CBDE0D845D}"/>
    <cellStyle name="Normal 12 3 13 3 3" xfId="50614" xr:uid="{91E4C98A-17DA-4C69-B01F-2B2AAE25F74C}"/>
    <cellStyle name="Normal 12 3 13 3 4" xfId="36964" xr:uid="{821B3E27-EE32-4D6D-822D-6A3D5300337D}"/>
    <cellStyle name="Normal 12 3 13 3 5" xfId="23401" xr:uid="{B8A9BF4F-EF7C-421A-9FC1-BAE1833A056A}"/>
    <cellStyle name="Normal 12 3 13 4" xfId="9492" xr:uid="{A50388E8-EEF1-4544-A4D6-FE3FA7150F3D}"/>
    <cellStyle name="Normal 12 3 13 4 2" xfId="50616" xr:uid="{402AD4C7-F6B9-475B-96BD-186853CA509E}"/>
    <cellStyle name="Normal 12 3 13 4 3" xfId="36966" xr:uid="{7AE8F8E4-1925-427E-B799-5BADAD0E6F5A}"/>
    <cellStyle name="Normal 12 3 13 4 4" xfId="23403" xr:uid="{75925789-2F83-4053-9C21-FAC8EFB92398}"/>
    <cellStyle name="Normal 12 3 13 5" xfId="50611" xr:uid="{E15537E3-11EA-4A9D-8BEA-516B03443D43}"/>
    <cellStyle name="Normal 12 3 13 6" xfId="36961" xr:uid="{DF220447-55C7-407A-8232-5B24A06FBC22}"/>
    <cellStyle name="Normal 12 3 13 7" xfId="23398" xr:uid="{DEAA6EFE-18BC-4FE3-9F29-7DF07AB0E8C8}"/>
    <cellStyle name="Normal 12 3 14" xfId="9493" xr:uid="{0D4AAB61-21BE-4DCA-951D-D400956A68A3}"/>
    <cellStyle name="Normal 12 3 14 2" xfId="50617" xr:uid="{034561D1-87D6-4916-8DC1-57D025DEAB99}"/>
    <cellStyle name="Normal 12 3 14 3" xfId="36967" xr:uid="{C19FEA9F-2947-4BDE-BDED-77C151C35817}"/>
    <cellStyle name="Normal 12 3 14 4" xfId="23404" xr:uid="{85F44C1E-ED97-4583-8E52-0987201DB41E}"/>
    <cellStyle name="Normal 12 3 15" xfId="9494" xr:uid="{313D235B-2824-407A-A8EF-CBF8C944E8E2}"/>
    <cellStyle name="Normal 12 3 15 2" xfId="9495" xr:uid="{69A0F97A-877B-4318-88A4-613909667189}"/>
    <cellStyle name="Normal 12 3 15 2 2" xfId="50619" xr:uid="{487DB90F-1752-4049-B6B5-32FDD2AA8E67}"/>
    <cellStyle name="Normal 12 3 15 2 3" xfId="36969" xr:uid="{42BC42F3-CD06-4DE2-8DA1-C676BDF20E0A}"/>
    <cellStyle name="Normal 12 3 15 2 4" xfId="23406" xr:uid="{E4CD940C-C816-4718-BD60-46FB9C944227}"/>
    <cellStyle name="Normal 12 3 15 3" xfId="50618" xr:uid="{78ECB9B3-EAF5-4CAF-9186-AB4B629E3BBB}"/>
    <cellStyle name="Normal 12 3 15 4" xfId="36968" xr:uid="{DBB08539-76E6-4D56-9436-D109BC26A46F}"/>
    <cellStyle name="Normal 12 3 15 5" xfId="23405" xr:uid="{0285301E-F163-4701-AB33-3B736570A465}"/>
    <cellStyle name="Normal 12 3 16" xfId="9496" xr:uid="{A41A8D92-76FB-48BB-BA81-84980ECC806A}"/>
    <cellStyle name="Normal 12 3 16 2" xfId="9497" xr:uid="{D5EB3B42-82C8-4B21-BE8A-22884519A6F1}"/>
    <cellStyle name="Normal 12 3 16 2 2" xfId="50621" xr:uid="{3B2B841F-8484-4324-B574-B1EE1ECBC254}"/>
    <cellStyle name="Normal 12 3 16 2 3" xfId="36971" xr:uid="{54048425-9C83-4318-9B04-625896591852}"/>
    <cellStyle name="Normal 12 3 16 2 4" xfId="23408" xr:uid="{82656A91-416C-49E9-9DE0-67ECD5234B2C}"/>
    <cellStyle name="Normal 12 3 16 3" xfId="50620" xr:uid="{8F7DF092-B04F-4E54-BEAF-9DDED41526CD}"/>
    <cellStyle name="Normal 12 3 16 4" xfId="36970" xr:uid="{1CC97930-9EAB-49FF-8AF4-80F768B0CA38}"/>
    <cellStyle name="Normal 12 3 16 5" xfId="23407" xr:uid="{87E83FBC-DC0B-47D8-B98E-22589860BEE8}"/>
    <cellStyle name="Normal 12 3 17" xfId="9498" xr:uid="{5BCEB9AF-1EBC-47D0-8DDC-40D28536D5D8}"/>
    <cellStyle name="Normal 12 3 17 2" xfId="50622" xr:uid="{3F14FB2D-1EA1-4955-8D79-B946A6DEEEBD}"/>
    <cellStyle name="Normal 12 3 17 3" xfId="36972" xr:uid="{FF0B1C2E-1AAA-4E59-920A-8EF8E5CE69FC}"/>
    <cellStyle name="Normal 12 3 17 4" xfId="23409" xr:uid="{A7E88B01-0E69-4BF9-9071-A072511A10D3}"/>
    <cellStyle name="Normal 12 3 18" xfId="50592" xr:uid="{88E26A0C-8D69-4355-8D0C-C13690932ADF}"/>
    <cellStyle name="Normal 12 3 19" xfId="36942" xr:uid="{768A4F81-811B-4A0D-893D-37357C1E39E4}"/>
    <cellStyle name="Normal 12 3 2" xfId="9499" xr:uid="{F02CD975-08DD-486E-9315-3E53108FAEFD}"/>
    <cellStyle name="Normal 12 3 2 10" xfId="36973" xr:uid="{1957A43B-C348-4B84-B932-21AD89CC6C55}"/>
    <cellStyle name="Normal 12 3 2 11" xfId="23410" xr:uid="{BFA69F24-186F-4CD3-BD64-81EB02D35780}"/>
    <cellStyle name="Normal 12 3 2 2" xfId="9500" xr:uid="{09A3BC18-0FF6-482B-BE46-258D4E18B567}"/>
    <cellStyle name="Normal 12 3 2 2 2" xfId="9501" xr:uid="{7A494E33-AF07-419E-9E83-1955E1F752F1}"/>
    <cellStyle name="Normal 12 3 2 2 2 2" xfId="9502" xr:uid="{1555C378-E03F-4A60-A7A9-FFA60F252B9F}"/>
    <cellStyle name="Normal 12 3 2 2 2 2 2" xfId="9503" xr:uid="{076CBB99-6848-4B76-AAB3-EC8336607F00}"/>
    <cellStyle name="Normal 12 3 2 2 2 2 2 2" xfId="50627" xr:uid="{0998B5F0-AEEB-4EC5-8407-B3D8C3EFB8B3}"/>
    <cellStyle name="Normal 12 3 2 2 2 2 2 3" xfId="36977" xr:uid="{C8F63266-6F07-48DF-80E0-B6F68D342DDF}"/>
    <cellStyle name="Normal 12 3 2 2 2 2 2 4" xfId="23414" xr:uid="{ED944555-0F39-45DA-9388-FF23FBA7D2C9}"/>
    <cellStyle name="Normal 12 3 2 2 2 2 3" xfId="50626" xr:uid="{11AE3A0B-8097-49BC-B594-2489B28C67F8}"/>
    <cellStyle name="Normal 12 3 2 2 2 2 4" xfId="36976" xr:uid="{FEC15700-1689-4754-95AD-9134C95E5AE1}"/>
    <cellStyle name="Normal 12 3 2 2 2 2 5" xfId="23413" xr:uid="{0289618D-4433-4781-B9F7-6392DDD1E160}"/>
    <cellStyle name="Normal 12 3 2 2 2 3" xfId="9504" xr:uid="{63D77DE6-18D6-427E-BC51-686504ECF780}"/>
    <cellStyle name="Normal 12 3 2 2 2 3 2" xfId="9505" xr:uid="{C92F3647-3172-4446-92E5-492356CE73FF}"/>
    <cellStyle name="Normal 12 3 2 2 2 3 2 2" xfId="50629" xr:uid="{0FF5B24A-0635-4F1D-9FF6-877E2248ACF5}"/>
    <cellStyle name="Normal 12 3 2 2 2 3 2 3" xfId="36979" xr:uid="{FA4AE624-0600-4005-A13B-E63ED231C7C0}"/>
    <cellStyle name="Normal 12 3 2 2 2 3 2 4" xfId="23416" xr:uid="{7DF9B1CB-0EE3-47F2-8AD2-CFBBEFB1374C}"/>
    <cellStyle name="Normal 12 3 2 2 2 3 3" xfId="50628" xr:uid="{5138D34B-8781-4A40-AFC3-D48BEE54788E}"/>
    <cellStyle name="Normal 12 3 2 2 2 3 4" xfId="36978" xr:uid="{B931CB46-6803-43DE-B5F6-BEACE07FE658}"/>
    <cellStyle name="Normal 12 3 2 2 2 3 5" xfId="23415" xr:uid="{5CF9DCF9-D637-43E6-B566-015A69BDBB41}"/>
    <cellStyle name="Normal 12 3 2 2 2 4" xfId="9506" xr:uid="{41FAA56E-3B78-4A26-8D79-63478996C184}"/>
    <cellStyle name="Normal 12 3 2 2 2 4 2" xfId="50630" xr:uid="{5B2DA739-719E-45B1-ADED-A16D0A26A9D6}"/>
    <cellStyle name="Normal 12 3 2 2 2 4 3" xfId="36980" xr:uid="{1E4D229C-ED8A-40A1-B959-A866C32C66DB}"/>
    <cellStyle name="Normal 12 3 2 2 2 4 4" xfId="23417" xr:uid="{FFF74C67-FFCD-42B9-A216-D00CD44BA82C}"/>
    <cellStyle name="Normal 12 3 2 2 2 5" xfId="50625" xr:uid="{366B7DCE-AA3B-4037-8DD7-073B9580E1C0}"/>
    <cellStyle name="Normal 12 3 2 2 2 6" xfId="36975" xr:uid="{6A5577A7-E124-4258-9C3A-933E30D917B0}"/>
    <cellStyle name="Normal 12 3 2 2 2 7" xfId="23412" xr:uid="{83CCA723-2573-4F66-9D62-583294DC072A}"/>
    <cellStyle name="Normal 12 3 2 2 3" xfId="9507" xr:uid="{010B65AF-138A-4D7E-AC6B-3F7652FA4E24}"/>
    <cellStyle name="Normal 12 3 2 2 3 2" xfId="9508" xr:uid="{8B8AFFB8-5C7E-4B0B-9F22-61A8F5613571}"/>
    <cellStyle name="Normal 12 3 2 2 3 2 2" xfId="50632" xr:uid="{90F63EC2-AF78-46C8-B0C7-62F6FE43621E}"/>
    <cellStyle name="Normal 12 3 2 2 3 2 3" xfId="36982" xr:uid="{6644CD43-2343-41B0-A2D4-9C3FAE99EF09}"/>
    <cellStyle name="Normal 12 3 2 2 3 2 4" xfId="23419" xr:uid="{86D7CAAE-78C7-452E-A383-04AD02E96A92}"/>
    <cellStyle name="Normal 12 3 2 2 3 3" xfId="50631" xr:uid="{4E8086B0-3EE3-4041-BACD-296C8ACEAD58}"/>
    <cellStyle name="Normal 12 3 2 2 3 4" xfId="36981" xr:uid="{66955908-7C1D-47C8-8A53-37BFC3FE9429}"/>
    <cellStyle name="Normal 12 3 2 2 3 5" xfId="23418" xr:uid="{DDA6DBC9-4811-41E9-ACC6-B6E20B9F6CB4}"/>
    <cellStyle name="Normal 12 3 2 2 4" xfId="9509" xr:uid="{BDC75902-E6DF-4B9A-8E13-9F1E923818FE}"/>
    <cellStyle name="Normal 12 3 2 2 4 2" xfId="9510" xr:uid="{4EE5E0CB-0BEF-4F73-83C4-563F13C6F98F}"/>
    <cellStyle name="Normal 12 3 2 2 4 2 2" xfId="50634" xr:uid="{7C5B866C-3E9D-43EF-ADB7-6FD3A8BD7A26}"/>
    <cellStyle name="Normal 12 3 2 2 4 2 3" xfId="36984" xr:uid="{DA88EEBC-BA0E-4DBB-A7FA-143DA8C792D2}"/>
    <cellStyle name="Normal 12 3 2 2 4 2 4" xfId="23421" xr:uid="{6D296F2D-6933-4CEB-87EB-62E6333A675C}"/>
    <cellStyle name="Normal 12 3 2 2 4 3" xfId="50633" xr:uid="{991D613C-A88D-4C08-828D-D0A4C2ABC265}"/>
    <cellStyle name="Normal 12 3 2 2 4 4" xfId="36983" xr:uid="{FF2A31DF-A6C7-45F2-B503-4BB5C8EBD665}"/>
    <cellStyle name="Normal 12 3 2 2 4 5" xfId="23420" xr:uid="{18C74552-3674-404F-9E02-4C9FF5EECC8E}"/>
    <cellStyle name="Normal 12 3 2 2 5" xfId="9511" xr:uid="{7F1DCE7E-591D-4907-A7CE-582FB335CD60}"/>
    <cellStyle name="Normal 12 3 2 2 5 2" xfId="50635" xr:uid="{61F24C96-B4E6-4558-B7C5-1B674B9C9DAF}"/>
    <cellStyle name="Normal 12 3 2 2 5 3" xfId="36985" xr:uid="{9219D0CF-5F54-4B3C-91B6-2E59DD4EE8E7}"/>
    <cellStyle name="Normal 12 3 2 2 5 4" xfId="23422" xr:uid="{B89408A2-A422-45FD-AD77-F71D9F15D109}"/>
    <cellStyle name="Normal 12 3 2 2 6" xfId="50624" xr:uid="{6E59FC04-E5B7-4F98-A827-EE87C9420163}"/>
    <cellStyle name="Normal 12 3 2 2 7" xfId="36974" xr:uid="{B8414A4A-A4DB-4C20-B3FE-7FFB31EEC8E6}"/>
    <cellStyle name="Normal 12 3 2 2 8" xfId="23411" xr:uid="{7FACC53D-2C65-4169-80ED-7BE4863AAFB7}"/>
    <cellStyle name="Normal 12 3 2 3" xfId="9512" xr:uid="{8E279C2E-3209-46ED-B5F1-939E22A3EE70}"/>
    <cellStyle name="Normal 12 3 2 3 2" xfId="9513" xr:uid="{6BD069BB-4BAC-44D5-A54F-CEC043C38D13}"/>
    <cellStyle name="Normal 12 3 2 3 2 2" xfId="9514" xr:uid="{9277AA14-F402-4865-B050-F3EA1C5B7ED8}"/>
    <cellStyle name="Normal 12 3 2 3 2 2 2" xfId="50638" xr:uid="{05506911-D80B-42CD-958E-D87445340AD6}"/>
    <cellStyle name="Normal 12 3 2 3 2 2 3" xfId="36988" xr:uid="{D6CE5BE0-44E9-4A6E-A1FF-19207D07BDA5}"/>
    <cellStyle name="Normal 12 3 2 3 2 2 4" xfId="23425" xr:uid="{FCD9C857-2F5C-4AB7-9FB1-503D684DC97F}"/>
    <cellStyle name="Normal 12 3 2 3 2 3" xfId="50637" xr:uid="{0DACDD9E-255E-4FFA-BC05-DBB5107E8298}"/>
    <cellStyle name="Normal 12 3 2 3 2 4" xfId="36987" xr:uid="{0CE80FE8-4657-4C00-8A3F-5E4EC788832C}"/>
    <cellStyle name="Normal 12 3 2 3 2 5" xfId="23424" xr:uid="{6DB2B01E-8445-4A23-9F1E-5EF66C4F47F7}"/>
    <cellStyle name="Normal 12 3 2 3 3" xfId="9515" xr:uid="{F5F7344C-467B-4725-A60A-CD20306353DB}"/>
    <cellStyle name="Normal 12 3 2 3 3 2" xfId="9516" xr:uid="{80442421-3C36-4EAB-AF0F-86A6DECC2BF8}"/>
    <cellStyle name="Normal 12 3 2 3 3 2 2" xfId="50640" xr:uid="{4C69AA78-6BCC-43AA-A880-7C6EA8F11322}"/>
    <cellStyle name="Normal 12 3 2 3 3 2 3" xfId="36990" xr:uid="{4A540679-3810-46BA-9FFB-6675A2B46AA0}"/>
    <cellStyle name="Normal 12 3 2 3 3 2 4" xfId="23427" xr:uid="{962C1E4A-CC07-4644-9052-4A690E92BC03}"/>
    <cellStyle name="Normal 12 3 2 3 3 3" xfId="50639" xr:uid="{95D9FFAB-1913-49E5-B5B2-2DC942ED8D31}"/>
    <cellStyle name="Normal 12 3 2 3 3 4" xfId="36989" xr:uid="{54CCA957-0EC1-443A-953F-0D6401D5C007}"/>
    <cellStyle name="Normal 12 3 2 3 3 5" xfId="23426" xr:uid="{109ADF4A-7E02-4FFE-ADF5-9F638BC15F23}"/>
    <cellStyle name="Normal 12 3 2 3 4" xfId="9517" xr:uid="{C84804FB-8366-4752-BFD0-BA1E5B0EF121}"/>
    <cellStyle name="Normal 12 3 2 3 4 2" xfId="50641" xr:uid="{620B69C7-D02D-4FA1-BBB5-B904A8A73DF7}"/>
    <cellStyle name="Normal 12 3 2 3 4 3" xfId="36991" xr:uid="{C7922E1C-EBC8-43C6-AC5C-DAF04CD6D332}"/>
    <cellStyle name="Normal 12 3 2 3 4 4" xfId="23428" xr:uid="{75A61100-6DB2-4010-823E-9E1D4C7E7AE6}"/>
    <cellStyle name="Normal 12 3 2 3 5" xfId="50636" xr:uid="{5BA722DA-DD8F-4712-AF02-3347D58510E5}"/>
    <cellStyle name="Normal 12 3 2 3 6" xfId="36986" xr:uid="{447DE838-D9B4-4E1D-876E-6D1ADC4BEAAB}"/>
    <cellStyle name="Normal 12 3 2 3 7" xfId="23423" xr:uid="{0062942A-D0A9-403C-BDC7-96B7E3BA1B09}"/>
    <cellStyle name="Normal 12 3 2 4" xfId="9518" xr:uid="{AE7657AF-CEE4-4D7B-A8A1-480A6EA3F397}"/>
    <cellStyle name="Normal 12 3 2 4 2" xfId="9519" xr:uid="{9AE11160-0264-445D-9CA6-99A795B52B86}"/>
    <cellStyle name="Normal 12 3 2 4 2 2" xfId="9520" xr:uid="{A29EACD7-B944-4520-9E65-1CC980461DD7}"/>
    <cellStyle name="Normal 12 3 2 4 2 2 2" xfId="50644" xr:uid="{FDBBF7FA-137E-47A8-B1A5-8C95B57C0A73}"/>
    <cellStyle name="Normal 12 3 2 4 2 2 3" xfId="36994" xr:uid="{F2F147DB-C8A8-4DF7-BED6-D50988C76AFA}"/>
    <cellStyle name="Normal 12 3 2 4 2 2 4" xfId="23431" xr:uid="{5698B210-1B08-419D-AB7F-574AFDFA0A22}"/>
    <cellStyle name="Normal 12 3 2 4 2 3" xfId="50643" xr:uid="{4FFEA0C6-6BDE-488E-BE2D-6301384B36C6}"/>
    <cellStyle name="Normal 12 3 2 4 2 4" xfId="36993" xr:uid="{BF79561B-174B-4C51-9D3B-84997CA8E785}"/>
    <cellStyle name="Normal 12 3 2 4 2 5" xfId="23430" xr:uid="{55D5A340-D0B1-439C-8D48-A612A8216585}"/>
    <cellStyle name="Normal 12 3 2 4 3" xfId="9521" xr:uid="{D0A4C46C-9E9D-4B8D-B91A-841C7B22E04F}"/>
    <cellStyle name="Normal 12 3 2 4 3 2" xfId="9522" xr:uid="{90A96644-0709-40FA-8BCF-B3CE0A3AC2E9}"/>
    <cellStyle name="Normal 12 3 2 4 3 2 2" xfId="50646" xr:uid="{354B091F-4F41-4E64-AD28-4BB682803E13}"/>
    <cellStyle name="Normal 12 3 2 4 3 2 3" xfId="36996" xr:uid="{685AC187-0B0B-49BB-8E8B-9F0C4BEEE6DC}"/>
    <cellStyle name="Normal 12 3 2 4 3 2 4" xfId="23433" xr:uid="{DB96BDDB-4394-4669-802F-D43C2E93584C}"/>
    <cellStyle name="Normal 12 3 2 4 3 3" xfId="50645" xr:uid="{31534E61-6FA0-4722-8E40-B9E52350E385}"/>
    <cellStyle name="Normal 12 3 2 4 3 4" xfId="36995" xr:uid="{1A6AE829-6D77-48A8-81FF-8E8B3684746D}"/>
    <cellStyle name="Normal 12 3 2 4 3 5" xfId="23432" xr:uid="{23FDF485-455E-4EB6-9D3C-18BA07BE41F4}"/>
    <cellStyle name="Normal 12 3 2 4 4" xfId="9523" xr:uid="{EF22D770-E47F-413C-8A71-FE2857786B62}"/>
    <cellStyle name="Normal 12 3 2 4 4 2" xfId="50647" xr:uid="{2A4F36AC-8438-4E93-AE61-A16A0C820F91}"/>
    <cellStyle name="Normal 12 3 2 4 4 3" xfId="36997" xr:uid="{317D1A60-8393-405F-A2D9-2BC6DCD63C9D}"/>
    <cellStyle name="Normal 12 3 2 4 4 4" xfId="23434" xr:uid="{DE041F18-627B-4E11-97B5-0FD47697E14A}"/>
    <cellStyle name="Normal 12 3 2 4 5" xfId="50642" xr:uid="{BE9D2413-4101-49B6-AC54-72C82E9C1380}"/>
    <cellStyle name="Normal 12 3 2 4 6" xfId="36992" xr:uid="{4446BAA9-CA3A-4285-82F5-2E4552821ED3}"/>
    <cellStyle name="Normal 12 3 2 4 7" xfId="23429" xr:uid="{B3C72B0F-7D9D-4297-A153-E5A4788FBC49}"/>
    <cellStyle name="Normal 12 3 2 5" xfId="9524" xr:uid="{4DEB5A6A-7ABC-4ACE-9159-80EC11750D43}"/>
    <cellStyle name="Normal 12 3 2 5 2" xfId="9525" xr:uid="{D60A93FA-CA86-4018-A9CC-7DB3551905F6}"/>
    <cellStyle name="Normal 12 3 2 5 2 2" xfId="9526" xr:uid="{A79E0189-2A96-4134-8729-BC9331E74D9C}"/>
    <cellStyle name="Normal 12 3 2 5 2 2 2" xfId="50650" xr:uid="{9871A71E-B826-4DA9-A1CF-BC806E12C40D}"/>
    <cellStyle name="Normal 12 3 2 5 2 2 3" xfId="37000" xr:uid="{B6E64C23-5A88-49C4-AFE5-CACAEC9EA35B}"/>
    <cellStyle name="Normal 12 3 2 5 2 2 4" xfId="23437" xr:uid="{5BD5FB10-E68F-4C73-AF3A-6B5BAB9E928D}"/>
    <cellStyle name="Normal 12 3 2 5 2 3" xfId="50649" xr:uid="{CC4E0597-1267-4578-BC33-B788C99CACE3}"/>
    <cellStyle name="Normal 12 3 2 5 2 4" xfId="36999" xr:uid="{3E9CBD97-1B47-49C0-9573-89C72FDE69F5}"/>
    <cellStyle name="Normal 12 3 2 5 2 5" xfId="23436" xr:uid="{70C94AF5-110C-42C9-918F-43887B057133}"/>
    <cellStyle name="Normal 12 3 2 5 3" xfId="9527" xr:uid="{70B7885F-34D3-4336-99CA-C348746455AF}"/>
    <cellStyle name="Normal 12 3 2 5 3 2" xfId="9528" xr:uid="{6A3C94D2-C9F4-4E84-B8CD-F26416759284}"/>
    <cellStyle name="Normal 12 3 2 5 3 2 2" xfId="50652" xr:uid="{9914CD15-6A9A-494A-9149-548B3707E83A}"/>
    <cellStyle name="Normal 12 3 2 5 3 2 3" xfId="37002" xr:uid="{33EA2F33-5B7E-4210-8958-7DE183B0CF13}"/>
    <cellStyle name="Normal 12 3 2 5 3 2 4" xfId="23439" xr:uid="{93240C53-8C44-469D-ADD1-E099BE250D8B}"/>
    <cellStyle name="Normal 12 3 2 5 3 3" xfId="50651" xr:uid="{BF64A60D-DAF4-4676-B32D-BA8371BF86CE}"/>
    <cellStyle name="Normal 12 3 2 5 3 4" xfId="37001" xr:uid="{C26D96B6-DF9E-40AE-A9A3-BE639A7BB75D}"/>
    <cellStyle name="Normal 12 3 2 5 3 5" xfId="23438" xr:uid="{DC49F998-892A-4484-9B0E-0CCF21421658}"/>
    <cellStyle name="Normal 12 3 2 5 4" xfId="9529" xr:uid="{2EF2CB7D-DDAF-4A34-85AA-46F4D82914CF}"/>
    <cellStyle name="Normal 12 3 2 5 4 2" xfId="50653" xr:uid="{56859C4F-7048-4793-A1EC-5A991F03E078}"/>
    <cellStyle name="Normal 12 3 2 5 4 3" xfId="37003" xr:uid="{0F8261DC-2AE1-4D58-AE2C-5CFC98938627}"/>
    <cellStyle name="Normal 12 3 2 5 4 4" xfId="23440" xr:uid="{BED2926A-8274-41C8-B8BE-6C2B207E5E12}"/>
    <cellStyle name="Normal 12 3 2 5 5" xfId="50648" xr:uid="{1666290E-2EBD-4EE6-B42F-17CF523676E3}"/>
    <cellStyle name="Normal 12 3 2 5 6" xfId="36998" xr:uid="{DBE04193-9891-445C-805B-BA3904100886}"/>
    <cellStyle name="Normal 12 3 2 5 7" xfId="23435" xr:uid="{DEAD9A16-FE0D-4417-A575-2A7D96ED9D54}"/>
    <cellStyle name="Normal 12 3 2 6" xfId="9530" xr:uid="{772C773A-4A14-4672-9E2B-E967F33674C5}"/>
    <cellStyle name="Normal 12 3 2 6 2" xfId="9531" xr:uid="{B65137AD-414E-4EEE-9E57-90D131C962D7}"/>
    <cellStyle name="Normal 12 3 2 6 2 2" xfId="50655" xr:uid="{88F68A5E-7A6F-4A90-AB5C-8AFC6F81E902}"/>
    <cellStyle name="Normal 12 3 2 6 2 3" xfId="37005" xr:uid="{9BE71A91-BA9E-4357-A02F-3D397BC30824}"/>
    <cellStyle name="Normal 12 3 2 6 2 4" xfId="23442" xr:uid="{37584D12-6116-45D2-BFE6-023F073B6206}"/>
    <cellStyle name="Normal 12 3 2 6 3" xfId="50654" xr:uid="{B9C2DE99-3626-40E6-9CEA-480F98B12E08}"/>
    <cellStyle name="Normal 12 3 2 6 4" xfId="37004" xr:uid="{5780E673-7836-4AFB-A371-272711E2F297}"/>
    <cellStyle name="Normal 12 3 2 6 5" xfId="23441" xr:uid="{F9576CF3-B0AC-4030-9E93-1CEE8778B1F5}"/>
    <cellStyle name="Normal 12 3 2 7" xfId="9532" xr:uid="{CA16CF70-EC32-4ADF-ABB5-727FA2D9D486}"/>
    <cellStyle name="Normal 12 3 2 7 2" xfId="9533" xr:uid="{1C166AF4-B7C6-410E-AA00-54C3835E1919}"/>
    <cellStyle name="Normal 12 3 2 7 2 2" xfId="50657" xr:uid="{71A5AA78-F2A6-4D5D-BDA3-4399A3916753}"/>
    <cellStyle name="Normal 12 3 2 7 2 3" xfId="37007" xr:uid="{87BA807A-CB78-4492-A1AB-B9141BFD3F53}"/>
    <cellStyle name="Normal 12 3 2 7 2 4" xfId="23444" xr:uid="{3A970797-3A3D-4B0D-BADE-9A11B9CA0D34}"/>
    <cellStyle name="Normal 12 3 2 7 3" xfId="50656" xr:uid="{1B556F4D-D9AA-4D4F-ADA0-3C486F4C7A45}"/>
    <cellStyle name="Normal 12 3 2 7 4" xfId="37006" xr:uid="{47C7346D-85CA-47FD-884D-0515F6708F10}"/>
    <cellStyle name="Normal 12 3 2 7 5" xfId="23443" xr:uid="{A05398E7-C913-4040-B04B-2C4F61851827}"/>
    <cellStyle name="Normal 12 3 2 8" xfId="9534" xr:uid="{60C9A451-986F-44ED-AD6A-DCAA693A53CF}"/>
    <cellStyle name="Normal 12 3 2 8 2" xfId="50658" xr:uid="{56278AD2-4787-4333-B0FE-7656996F37B0}"/>
    <cellStyle name="Normal 12 3 2 8 3" xfId="37008" xr:uid="{55D19D73-890E-4626-A42E-86CBAD14D039}"/>
    <cellStyle name="Normal 12 3 2 8 4" xfId="23445" xr:uid="{4014957E-9247-4D87-B9F5-A92F37C9CE61}"/>
    <cellStyle name="Normal 12 3 2 9" xfId="50623" xr:uid="{1CC23E30-DDF9-423B-9B31-D39D8AEE0221}"/>
    <cellStyle name="Normal 12 3 20" xfId="23379" xr:uid="{158FF8FE-A9E8-4609-8A44-88D7B277452C}"/>
    <cellStyle name="Normal 12 3 3" xfId="9535" xr:uid="{A19D03A1-D984-47A0-A5A7-69A921794151}"/>
    <cellStyle name="Normal 12 3 3 10" xfId="37009" xr:uid="{94107DAC-CF57-4B26-AD9C-352DBAD5270F}"/>
    <cellStyle name="Normal 12 3 3 11" xfId="23446" xr:uid="{16AC8C75-27CF-4B9D-8DA6-B772A213EBA1}"/>
    <cellStyle name="Normal 12 3 3 2" xfId="9536" xr:uid="{26BAF80F-8796-41F9-884C-0C4DB4022BFB}"/>
    <cellStyle name="Normal 12 3 3 2 2" xfId="9537" xr:uid="{EEFE55F7-70EA-4165-B8CD-E8D40ECDD126}"/>
    <cellStyle name="Normal 12 3 3 2 2 2" xfId="9538" xr:uid="{3F90C1CE-9518-45E8-9C43-CE9434769140}"/>
    <cellStyle name="Normal 12 3 3 2 2 2 2" xfId="9539" xr:uid="{A59B88D5-DB3C-4ACA-B0DE-30DD8709E900}"/>
    <cellStyle name="Normal 12 3 3 2 2 2 2 2" xfId="50663" xr:uid="{F56C3F2B-C1C6-4C74-BF72-EFA553B7F926}"/>
    <cellStyle name="Normal 12 3 3 2 2 2 2 3" xfId="37013" xr:uid="{2ABBAEDE-45FC-4F45-B407-0A08F38A10D5}"/>
    <cellStyle name="Normal 12 3 3 2 2 2 2 4" xfId="23450" xr:uid="{563897E1-580D-49E2-A496-A55656CE43A1}"/>
    <cellStyle name="Normal 12 3 3 2 2 2 3" xfId="50662" xr:uid="{D12A8DCB-6CE4-4296-AABC-BD184E8267B1}"/>
    <cellStyle name="Normal 12 3 3 2 2 2 4" xfId="37012" xr:uid="{9B086D39-03AD-49C1-BEBC-D030E04650F3}"/>
    <cellStyle name="Normal 12 3 3 2 2 2 5" xfId="23449" xr:uid="{CBFEB760-C911-462E-B6E7-1C494B5E4808}"/>
    <cellStyle name="Normal 12 3 3 2 2 3" xfId="9540" xr:uid="{41018B43-F4C4-4001-B2A4-998F995F7BAD}"/>
    <cellStyle name="Normal 12 3 3 2 2 3 2" xfId="9541" xr:uid="{1A798CCB-A07D-4390-AFEA-B912C0CE675B}"/>
    <cellStyle name="Normal 12 3 3 2 2 3 2 2" xfId="50665" xr:uid="{A5C7788B-7595-4230-92D0-52FFA447FC3B}"/>
    <cellStyle name="Normal 12 3 3 2 2 3 2 3" xfId="37015" xr:uid="{5799B11B-ADA7-4391-9B31-D01C6FF55454}"/>
    <cellStyle name="Normal 12 3 3 2 2 3 2 4" xfId="23452" xr:uid="{C914F312-5467-43E3-8ACD-0A025EB2DBC6}"/>
    <cellStyle name="Normal 12 3 3 2 2 3 3" xfId="50664" xr:uid="{66D25ECF-7F20-4E66-9ED1-A9C1A17E93DB}"/>
    <cellStyle name="Normal 12 3 3 2 2 3 4" xfId="37014" xr:uid="{79B1944C-E9CC-41D3-BD24-59F7F0C9686A}"/>
    <cellStyle name="Normal 12 3 3 2 2 3 5" xfId="23451" xr:uid="{CD55BF5A-4FCD-47DD-874C-02033A69A6A1}"/>
    <cellStyle name="Normal 12 3 3 2 2 4" xfId="9542" xr:uid="{4BE3C71C-0E67-418E-AA29-F86A48CA67AF}"/>
    <cellStyle name="Normal 12 3 3 2 2 4 2" xfId="50666" xr:uid="{40B0EA5A-18F6-4CC3-BF28-D1F4FD2074F7}"/>
    <cellStyle name="Normal 12 3 3 2 2 4 3" xfId="37016" xr:uid="{BE61C89E-985B-4A35-8A93-65EA35082893}"/>
    <cellStyle name="Normal 12 3 3 2 2 4 4" xfId="23453" xr:uid="{03B7A2F1-5A47-48A7-90BD-750E0830C4DB}"/>
    <cellStyle name="Normal 12 3 3 2 2 5" xfId="50661" xr:uid="{C8BD9154-91ED-4817-9B0B-41EDF4879526}"/>
    <cellStyle name="Normal 12 3 3 2 2 6" xfId="37011" xr:uid="{4E80F8BC-AD5B-4EC2-A1A4-2026214EC477}"/>
    <cellStyle name="Normal 12 3 3 2 2 7" xfId="23448" xr:uid="{0E1B6C0F-F1A7-42B6-B1B3-6579D1C6199B}"/>
    <cellStyle name="Normal 12 3 3 2 3" xfId="9543" xr:uid="{424B9A94-5A4A-47C3-9601-F5569E0EE9CB}"/>
    <cellStyle name="Normal 12 3 3 2 3 2" xfId="9544" xr:uid="{B6F8C96B-9A1B-48E7-A78C-8768A1465EB0}"/>
    <cellStyle name="Normal 12 3 3 2 3 2 2" xfId="50668" xr:uid="{42ABC35C-B0F4-4AE8-91B6-E11E62BD1D73}"/>
    <cellStyle name="Normal 12 3 3 2 3 2 3" xfId="37018" xr:uid="{0CC9A05B-29B7-4E11-BB2C-07A6074466EB}"/>
    <cellStyle name="Normal 12 3 3 2 3 2 4" xfId="23455" xr:uid="{D12864D9-5140-4560-B1BE-C6E56A87A093}"/>
    <cellStyle name="Normal 12 3 3 2 3 3" xfId="50667" xr:uid="{678642C9-F810-4AB7-B747-F0740F625335}"/>
    <cellStyle name="Normal 12 3 3 2 3 4" xfId="37017" xr:uid="{EC6E58FA-DA52-433A-8716-E43B62B6627F}"/>
    <cellStyle name="Normal 12 3 3 2 3 5" xfId="23454" xr:uid="{D712BD51-A1AD-4C13-A0DB-6903BB301C16}"/>
    <cellStyle name="Normal 12 3 3 2 4" xfId="9545" xr:uid="{7117B3CF-2763-44D6-B90E-78CC0F80FDF1}"/>
    <cellStyle name="Normal 12 3 3 2 4 2" xfId="9546" xr:uid="{1269381B-F355-4D3F-B542-4E024CCC22A4}"/>
    <cellStyle name="Normal 12 3 3 2 4 2 2" xfId="50670" xr:uid="{7B316257-ED0C-4584-8178-E08B3387DBE0}"/>
    <cellStyle name="Normal 12 3 3 2 4 2 3" xfId="37020" xr:uid="{A4BE45C2-2943-4306-A293-CB9CBD5DFDE6}"/>
    <cellStyle name="Normal 12 3 3 2 4 2 4" xfId="23457" xr:uid="{A69667B6-D549-44F3-B60D-B0DA1075E24F}"/>
    <cellStyle name="Normal 12 3 3 2 4 3" xfId="50669" xr:uid="{C8504F75-7015-439D-A9BF-20A30D6A0858}"/>
    <cellStyle name="Normal 12 3 3 2 4 4" xfId="37019" xr:uid="{9C4756C0-6D99-47C6-97B0-6F8EAC7A9C8E}"/>
    <cellStyle name="Normal 12 3 3 2 4 5" xfId="23456" xr:uid="{7DE5AB82-B694-4005-BE45-CE5696848B1C}"/>
    <cellStyle name="Normal 12 3 3 2 5" xfId="9547" xr:uid="{1B5DE08E-12E9-4A8C-AE97-5B1BA171FC51}"/>
    <cellStyle name="Normal 12 3 3 2 5 2" xfId="50671" xr:uid="{1B33C6A9-2DB5-499D-A6DB-4B599767CCA1}"/>
    <cellStyle name="Normal 12 3 3 2 5 3" xfId="37021" xr:uid="{5F99EEB5-27D4-4226-A210-DAC85A8FAA2A}"/>
    <cellStyle name="Normal 12 3 3 2 5 4" xfId="23458" xr:uid="{2FB64387-5BF1-4807-A231-86346B521CA0}"/>
    <cellStyle name="Normal 12 3 3 2 6" xfId="50660" xr:uid="{FFA41EE2-FD72-4728-B7C7-9D669DFB7FC8}"/>
    <cellStyle name="Normal 12 3 3 2 7" xfId="37010" xr:uid="{0C4F62E3-8B66-48FE-A90E-37607AA384A4}"/>
    <cellStyle name="Normal 12 3 3 2 8" xfId="23447" xr:uid="{908D0E0F-747B-483B-982B-F44F2B145426}"/>
    <cellStyle name="Normal 12 3 3 3" xfId="9548" xr:uid="{5B0D8F84-BDF2-4EF3-B84D-4DFF8B0D9903}"/>
    <cellStyle name="Normal 12 3 3 3 2" xfId="9549" xr:uid="{79ADB866-E106-469D-98E9-B0E910A3C8B0}"/>
    <cellStyle name="Normal 12 3 3 3 2 2" xfId="9550" xr:uid="{ED38D83C-7ECE-4A64-A97D-9A55C945BFC5}"/>
    <cellStyle name="Normal 12 3 3 3 2 2 2" xfId="50674" xr:uid="{0A588862-4E63-4D3A-AD25-F0625D25A5C7}"/>
    <cellStyle name="Normal 12 3 3 3 2 2 3" xfId="37024" xr:uid="{ACEAB840-53EB-4CED-97B3-CA7C9AD684A3}"/>
    <cellStyle name="Normal 12 3 3 3 2 2 4" xfId="23461" xr:uid="{26D3F501-EDF0-4DAD-B6D1-C093F01738AF}"/>
    <cellStyle name="Normal 12 3 3 3 2 3" xfId="50673" xr:uid="{78123763-96C1-4018-A795-142C7E15B881}"/>
    <cellStyle name="Normal 12 3 3 3 2 4" xfId="37023" xr:uid="{97838CCD-0AFC-4B13-94F0-F039CF3E6C50}"/>
    <cellStyle name="Normal 12 3 3 3 2 5" xfId="23460" xr:uid="{F7F62F77-5ECE-448D-ACAD-75361CB19A30}"/>
    <cellStyle name="Normal 12 3 3 3 3" xfId="9551" xr:uid="{2F95F492-D03B-4361-B4FA-D88466EB8624}"/>
    <cellStyle name="Normal 12 3 3 3 3 2" xfId="9552" xr:uid="{18A2F457-6EFE-4E7E-9E2D-8E1B3B6DDE1D}"/>
    <cellStyle name="Normal 12 3 3 3 3 2 2" xfId="50676" xr:uid="{C8C610E4-EC73-4F14-9607-325083D88121}"/>
    <cellStyle name="Normal 12 3 3 3 3 2 3" xfId="37026" xr:uid="{0DD236B5-B45B-433E-A617-FFDC062CA439}"/>
    <cellStyle name="Normal 12 3 3 3 3 2 4" xfId="23463" xr:uid="{EF0F2F29-33B6-46B4-BF17-B5B0244F7BB3}"/>
    <cellStyle name="Normal 12 3 3 3 3 3" xfId="50675" xr:uid="{3ED4EB76-BBAF-45E5-B101-DE5E26EE3B78}"/>
    <cellStyle name="Normal 12 3 3 3 3 4" xfId="37025" xr:uid="{7BABCD22-986D-483B-AD2C-34A82A59A774}"/>
    <cellStyle name="Normal 12 3 3 3 3 5" xfId="23462" xr:uid="{F242E777-CC42-4846-9670-CCC34AF07CA5}"/>
    <cellStyle name="Normal 12 3 3 3 4" xfId="9553" xr:uid="{53B6F857-8EBD-459E-A47F-7454058218BA}"/>
    <cellStyle name="Normal 12 3 3 3 4 2" xfId="50677" xr:uid="{0631426B-EA45-4AAB-9CDA-7F7B18D04B54}"/>
    <cellStyle name="Normal 12 3 3 3 4 3" xfId="37027" xr:uid="{B62659AC-41E5-44FC-9A91-36E2B82C6E07}"/>
    <cellStyle name="Normal 12 3 3 3 4 4" xfId="23464" xr:uid="{2D82EE0D-B910-42B9-8229-0446A63C445F}"/>
    <cellStyle name="Normal 12 3 3 3 5" xfId="50672" xr:uid="{CCDF9B12-49C6-4D52-9145-FDC03D15651B}"/>
    <cellStyle name="Normal 12 3 3 3 6" xfId="37022" xr:uid="{028F5594-4455-4A9B-A35F-E767D42E4019}"/>
    <cellStyle name="Normal 12 3 3 3 7" xfId="23459" xr:uid="{E8EA407F-6CF7-47A5-878F-6FCCA4C0B849}"/>
    <cellStyle name="Normal 12 3 3 4" xfId="9554" xr:uid="{DC0309E9-1885-4052-98A6-20C14F24D969}"/>
    <cellStyle name="Normal 12 3 3 4 2" xfId="9555" xr:uid="{C1C2D8A9-B056-45DF-808F-E64ED94B2F56}"/>
    <cellStyle name="Normal 12 3 3 4 2 2" xfId="9556" xr:uid="{4B52535B-2AD3-4A01-B4CA-A3E592C7F4D4}"/>
    <cellStyle name="Normal 12 3 3 4 2 2 2" xfId="50680" xr:uid="{C6BE0989-00A6-4963-847E-8D591A754F1D}"/>
    <cellStyle name="Normal 12 3 3 4 2 2 3" xfId="37030" xr:uid="{66D0EEBC-106E-4FD9-AA46-0B00BD0F14CD}"/>
    <cellStyle name="Normal 12 3 3 4 2 2 4" xfId="23467" xr:uid="{07867029-071F-4603-BE60-965E9D550656}"/>
    <cellStyle name="Normal 12 3 3 4 2 3" xfId="50679" xr:uid="{62574CE7-C196-4139-A86A-C339C2E1AFE8}"/>
    <cellStyle name="Normal 12 3 3 4 2 4" xfId="37029" xr:uid="{89D2C36C-F68B-451C-A87B-1DDCB3A798C5}"/>
    <cellStyle name="Normal 12 3 3 4 2 5" xfId="23466" xr:uid="{7F2E4BCC-9F3F-44D8-BF28-4CA8455BD43F}"/>
    <cellStyle name="Normal 12 3 3 4 3" xfId="9557" xr:uid="{3C2AF108-0928-4817-9142-FF904616467C}"/>
    <cellStyle name="Normal 12 3 3 4 3 2" xfId="9558" xr:uid="{FE6EB2AA-B00E-47E3-B1BE-CB86FFF6CDF1}"/>
    <cellStyle name="Normal 12 3 3 4 3 2 2" xfId="50682" xr:uid="{E6CE8DEE-19D6-41A4-9709-054C3242A3AD}"/>
    <cellStyle name="Normal 12 3 3 4 3 2 3" xfId="37032" xr:uid="{B4B65229-C849-4609-801E-3BF79F9C6161}"/>
    <cellStyle name="Normal 12 3 3 4 3 2 4" xfId="23469" xr:uid="{A9137498-F04B-4DD6-884B-ED61C7A3403E}"/>
    <cellStyle name="Normal 12 3 3 4 3 3" xfId="50681" xr:uid="{3DAB7153-2E8A-43F0-B83F-7DAA9964FBA7}"/>
    <cellStyle name="Normal 12 3 3 4 3 4" xfId="37031" xr:uid="{52B58F61-0BB3-4CF9-B251-C43CDABADCBA}"/>
    <cellStyle name="Normal 12 3 3 4 3 5" xfId="23468" xr:uid="{6694F573-D043-4BEC-9AD7-B1174B509A42}"/>
    <cellStyle name="Normal 12 3 3 4 4" xfId="9559" xr:uid="{AA729298-7C14-4C0C-AF8A-156E64BBDB59}"/>
    <cellStyle name="Normal 12 3 3 4 4 2" xfId="50683" xr:uid="{1A93475A-0780-4C74-9848-08448B2A791A}"/>
    <cellStyle name="Normal 12 3 3 4 4 3" xfId="37033" xr:uid="{683C76D4-C245-4525-9ED5-B2E6BE421ECD}"/>
    <cellStyle name="Normal 12 3 3 4 4 4" xfId="23470" xr:uid="{CF8DCA86-9B23-4E7C-BC17-1A040C2DA765}"/>
    <cellStyle name="Normal 12 3 3 4 5" xfId="50678" xr:uid="{4334CFCB-EA08-4A48-AE04-ADCBD5FB03F4}"/>
    <cellStyle name="Normal 12 3 3 4 6" xfId="37028" xr:uid="{137EBD71-6564-4EC2-9AA8-00B2D7CDB559}"/>
    <cellStyle name="Normal 12 3 3 4 7" xfId="23465" xr:uid="{8639E49E-62E7-418C-87FE-D076B2915706}"/>
    <cellStyle name="Normal 12 3 3 5" xfId="9560" xr:uid="{0BDAC035-60DA-47DB-9DF3-EA98A5901672}"/>
    <cellStyle name="Normal 12 3 3 5 2" xfId="9561" xr:uid="{50CBCD62-AB1F-419C-93E3-CCA960B37276}"/>
    <cellStyle name="Normal 12 3 3 5 2 2" xfId="9562" xr:uid="{D374C7F0-F12B-4D67-982D-BBE780B90807}"/>
    <cellStyle name="Normal 12 3 3 5 2 2 2" xfId="50686" xr:uid="{E0969F3E-95B1-4238-B21B-ED5337FCF1ED}"/>
    <cellStyle name="Normal 12 3 3 5 2 2 3" xfId="37036" xr:uid="{7FA633AB-4777-461B-9FBD-D989A6DDDC37}"/>
    <cellStyle name="Normal 12 3 3 5 2 2 4" xfId="23473" xr:uid="{49E650D1-09B0-491F-807A-8783ABD3D918}"/>
    <cellStyle name="Normal 12 3 3 5 2 3" xfId="50685" xr:uid="{6362F62E-51D9-4C36-A64D-C43238F4791C}"/>
    <cellStyle name="Normal 12 3 3 5 2 4" xfId="37035" xr:uid="{DCC34AF2-22F1-4A88-8AD4-BC0A39F64E60}"/>
    <cellStyle name="Normal 12 3 3 5 2 5" xfId="23472" xr:uid="{4994D7A3-48CF-443B-9A06-5A77B5A678D1}"/>
    <cellStyle name="Normal 12 3 3 5 3" xfId="9563" xr:uid="{84909190-4741-41C7-859F-BFF089564706}"/>
    <cellStyle name="Normal 12 3 3 5 3 2" xfId="9564" xr:uid="{3A7FF7F5-E8E0-4518-ADEF-4EC6FF8F2D27}"/>
    <cellStyle name="Normal 12 3 3 5 3 2 2" xfId="50688" xr:uid="{C2C34AB0-1E23-4445-95DE-72CD645B11BC}"/>
    <cellStyle name="Normal 12 3 3 5 3 2 3" xfId="37038" xr:uid="{F20A420B-583B-4260-A3C9-39BACF765442}"/>
    <cellStyle name="Normal 12 3 3 5 3 2 4" xfId="23475" xr:uid="{0A69BCCA-EA2E-443B-8D08-80559770C530}"/>
    <cellStyle name="Normal 12 3 3 5 3 3" xfId="50687" xr:uid="{CD71D1A3-97A2-4F6C-ADAD-E92FBF28ABD4}"/>
    <cellStyle name="Normal 12 3 3 5 3 4" xfId="37037" xr:uid="{04689B23-09FD-42DD-AE2F-F85A27621E38}"/>
    <cellStyle name="Normal 12 3 3 5 3 5" xfId="23474" xr:uid="{1B2EC276-B286-4634-8D89-FC189CF8E5D3}"/>
    <cellStyle name="Normal 12 3 3 5 4" xfId="9565" xr:uid="{09FAE982-D985-402B-A34E-B1A7F9B97035}"/>
    <cellStyle name="Normal 12 3 3 5 4 2" xfId="50689" xr:uid="{91698C67-B298-4152-9E60-D27E9CA3FDA1}"/>
    <cellStyle name="Normal 12 3 3 5 4 3" xfId="37039" xr:uid="{3E1E0566-1453-42CC-8F4E-A916D1604FBB}"/>
    <cellStyle name="Normal 12 3 3 5 4 4" xfId="23476" xr:uid="{E750D6D6-FBBE-43B9-B904-59E29E2274C9}"/>
    <cellStyle name="Normal 12 3 3 5 5" xfId="50684" xr:uid="{27C187EB-3826-446E-883E-4AC167505C63}"/>
    <cellStyle name="Normal 12 3 3 5 6" xfId="37034" xr:uid="{C25EA9C5-1E4E-4572-BADF-8080E0C10F31}"/>
    <cellStyle name="Normal 12 3 3 5 7" xfId="23471" xr:uid="{F748A35A-0BAE-4126-84B0-7692FDF010F7}"/>
    <cellStyle name="Normal 12 3 3 6" xfId="9566" xr:uid="{9F591193-5A60-4D6E-BFB2-8C630DFE6946}"/>
    <cellStyle name="Normal 12 3 3 6 2" xfId="9567" xr:uid="{11F9938C-2414-4AA9-8C96-24B30EF4A4DE}"/>
    <cellStyle name="Normal 12 3 3 6 2 2" xfId="50691" xr:uid="{F1D241E0-5924-4C47-981B-1D9E34580C6B}"/>
    <cellStyle name="Normal 12 3 3 6 2 3" xfId="37041" xr:uid="{E4694AD7-4550-4586-959C-BBE36127C8D3}"/>
    <cellStyle name="Normal 12 3 3 6 2 4" xfId="23478" xr:uid="{DD95A375-3F61-4D0D-B6AF-28B1A43FFD7A}"/>
    <cellStyle name="Normal 12 3 3 6 3" xfId="50690" xr:uid="{34C03D47-9B05-404C-9D38-952CEA90B630}"/>
    <cellStyle name="Normal 12 3 3 6 4" xfId="37040" xr:uid="{45369A5B-0715-4E83-8546-2F855B285548}"/>
    <cellStyle name="Normal 12 3 3 6 5" xfId="23477" xr:uid="{5EE7071B-EADF-4EE0-A515-EFD55319E015}"/>
    <cellStyle name="Normal 12 3 3 7" xfId="9568" xr:uid="{7EE98AA5-6BEE-45B3-AFD7-4C9434DF0442}"/>
    <cellStyle name="Normal 12 3 3 7 2" xfId="9569" xr:uid="{B5E869BC-88ED-4593-9406-06E2D16D5069}"/>
    <cellStyle name="Normal 12 3 3 7 2 2" xfId="50693" xr:uid="{1180BD96-055D-471F-A52F-A49584CF22E6}"/>
    <cellStyle name="Normal 12 3 3 7 2 3" xfId="37043" xr:uid="{2332E853-C19B-43CA-A7C8-8E943C06A118}"/>
    <cellStyle name="Normal 12 3 3 7 2 4" xfId="23480" xr:uid="{F69B7925-146C-4353-99BF-A256E5966B08}"/>
    <cellStyle name="Normal 12 3 3 7 3" xfId="50692" xr:uid="{AF77853C-F99E-4777-9A1E-C257B4630E96}"/>
    <cellStyle name="Normal 12 3 3 7 4" xfId="37042" xr:uid="{69C299BE-1EBE-4D67-A17C-1B4C2C15BE2D}"/>
    <cellStyle name="Normal 12 3 3 7 5" xfId="23479" xr:uid="{89F70493-58A1-46C4-A7B8-0EFB4C7AA803}"/>
    <cellStyle name="Normal 12 3 3 8" xfId="9570" xr:uid="{AAFF906F-CDA6-4C47-82A2-68B26C8CDEE7}"/>
    <cellStyle name="Normal 12 3 3 8 2" xfId="50694" xr:uid="{7289A9D2-565F-4031-99E4-1C9C2BC8AF07}"/>
    <cellStyle name="Normal 12 3 3 8 3" xfId="37044" xr:uid="{97E809CF-489A-4FC5-84FD-8A9CF617541D}"/>
    <cellStyle name="Normal 12 3 3 8 4" xfId="23481" xr:uid="{162CD772-095A-4441-B845-97F90A699876}"/>
    <cellStyle name="Normal 12 3 3 9" xfId="50659" xr:uid="{A81E70C2-2610-49D5-A8C9-58CF7DE86E3E}"/>
    <cellStyle name="Normal 12 3 4" xfId="9571" xr:uid="{953FECFF-9DA6-44B4-88F1-E7C5F4EBEC22}"/>
    <cellStyle name="Normal 12 3 4 10" xfId="37045" xr:uid="{D2AD103A-40B6-4258-9BFB-CC0CB6E87FD7}"/>
    <cellStyle name="Normal 12 3 4 11" xfId="23482" xr:uid="{AB0ABADA-4437-4989-A85B-B29A91678342}"/>
    <cellStyle name="Normal 12 3 4 2" xfId="9572" xr:uid="{B1A414AD-44C4-4A1B-A16B-7354687E8E05}"/>
    <cellStyle name="Normal 12 3 4 2 2" xfId="9573" xr:uid="{E379BB7D-34D9-4A94-B97C-FEBDC67B005B}"/>
    <cellStyle name="Normal 12 3 4 2 2 2" xfId="9574" xr:uid="{D30D5526-6695-425C-A8DF-0AED246D215E}"/>
    <cellStyle name="Normal 12 3 4 2 2 2 2" xfId="9575" xr:uid="{D7C89333-044D-43C0-A191-C24CEEE7BE97}"/>
    <cellStyle name="Normal 12 3 4 2 2 2 2 2" xfId="50699" xr:uid="{2593DA51-A308-4EA0-AEC5-DAFB2A97FA41}"/>
    <cellStyle name="Normal 12 3 4 2 2 2 2 3" xfId="37049" xr:uid="{604A97A2-D381-453F-BF6C-19F85A6F05BC}"/>
    <cellStyle name="Normal 12 3 4 2 2 2 2 4" xfId="23486" xr:uid="{77DE3E6D-416C-40E5-A553-836AA038614D}"/>
    <cellStyle name="Normal 12 3 4 2 2 2 3" xfId="50698" xr:uid="{30D3A0D8-88F2-41E6-81C0-3BB876D68853}"/>
    <cellStyle name="Normal 12 3 4 2 2 2 4" xfId="37048" xr:uid="{D53F2A0C-1FDE-4229-8FC0-C8A76646ECFB}"/>
    <cellStyle name="Normal 12 3 4 2 2 2 5" xfId="23485" xr:uid="{47F3F056-9885-463D-8CFA-DA084269B0CE}"/>
    <cellStyle name="Normal 12 3 4 2 2 3" xfId="9576" xr:uid="{2293AB15-F1E4-4E12-9629-9C6B4A345B29}"/>
    <cellStyle name="Normal 12 3 4 2 2 3 2" xfId="9577" xr:uid="{F6C55AAE-B0E9-45A7-B299-3790C21F718C}"/>
    <cellStyle name="Normal 12 3 4 2 2 3 2 2" xfId="50701" xr:uid="{6B595012-8BFA-476F-AAB3-1F1289D93972}"/>
    <cellStyle name="Normal 12 3 4 2 2 3 2 3" xfId="37051" xr:uid="{6F4F590D-BFE3-4056-B055-F1621B053399}"/>
    <cellStyle name="Normal 12 3 4 2 2 3 2 4" xfId="23488" xr:uid="{27CD0F66-684A-4E3E-A2CF-E44CA8705B2F}"/>
    <cellStyle name="Normal 12 3 4 2 2 3 3" xfId="50700" xr:uid="{CB9478EE-93F6-4F59-9FEB-770DB215EFEF}"/>
    <cellStyle name="Normal 12 3 4 2 2 3 4" xfId="37050" xr:uid="{69989B30-61F2-4D4B-9BF9-ACB30DAE4AE0}"/>
    <cellStyle name="Normal 12 3 4 2 2 3 5" xfId="23487" xr:uid="{CFED513E-5A54-424F-BF6F-849E9C9A99A7}"/>
    <cellStyle name="Normal 12 3 4 2 2 4" xfId="9578" xr:uid="{6BF2E57A-2E2F-4271-AC95-59C21CA00A5B}"/>
    <cellStyle name="Normal 12 3 4 2 2 4 2" xfId="50702" xr:uid="{421E801C-8F72-478B-8EDA-CF509C22C46F}"/>
    <cellStyle name="Normal 12 3 4 2 2 4 3" xfId="37052" xr:uid="{844E1B28-90F3-4399-A9C4-E7C1DD315D00}"/>
    <cellStyle name="Normal 12 3 4 2 2 4 4" xfId="23489" xr:uid="{34248B08-9B05-4169-A79F-B15DC78B98D6}"/>
    <cellStyle name="Normal 12 3 4 2 2 5" xfId="50697" xr:uid="{98A1F9AC-37EA-4AEA-8844-E2471D5EEFA9}"/>
    <cellStyle name="Normal 12 3 4 2 2 6" xfId="37047" xr:uid="{63B2EB0C-9A24-4BDC-93F9-ED70ADFA6A9D}"/>
    <cellStyle name="Normal 12 3 4 2 2 7" xfId="23484" xr:uid="{ED450755-CA02-44F5-9C00-66277E643C63}"/>
    <cellStyle name="Normal 12 3 4 2 3" xfId="9579" xr:uid="{EB0942DC-81EF-481B-AFB5-B158F7896B2F}"/>
    <cellStyle name="Normal 12 3 4 2 3 2" xfId="9580" xr:uid="{1434A2D1-812E-4E4F-B58A-DED2A0D4038F}"/>
    <cellStyle name="Normal 12 3 4 2 3 2 2" xfId="50704" xr:uid="{D1242BA0-15E0-4793-9B6A-47C4DF9F0900}"/>
    <cellStyle name="Normal 12 3 4 2 3 2 3" xfId="37054" xr:uid="{F20D0625-7DF7-4F8F-89DC-7B16AE0E3B89}"/>
    <cellStyle name="Normal 12 3 4 2 3 2 4" xfId="23491" xr:uid="{1DAE287B-EB7C-4A0C-9021-3ED88FEFFD48}"/>
    <cellStyle name="Normal 12 3 4 2 3 3" xfId="50703" xr:uid="{536334B0-D486-4431-9FA0-490E43FC485A}"/>
    <cellStyle name="Normal 12 3 4 2 3 4" xfId="37053" xr:uid="{52003C48-D64F-49E1-9AF8-DA9E612FE920}"/>
    <cellStyle name="Normal 12 3 4 2 3 5" xfId="23490" xr:uid="{58D8ACB7-1BB4-4240-BCB9-0E67A4A59FB4}"/>
    <cellStyle name="Normal 12 3 4 2 4" xfId="9581" xr:uid="{EE354ED3-BA8C-49DE-9C69-86F308DE9C91}"/>
    <cellStyle name="Normal 12 3 4 2 4 2" xfId="9582" xr:uid="{5CABF5AA-C940-4427-BD3E-779537445A84}"/>
    <cellStyle name="Normal 12 3 4 2 4 2 2" xfId="50706" xr:uid="{FF2C9713-AC28-42CC-8C46-5E6070456970}"/>
    <cellStyle name="Normal 12 3 4 2 4 2 3" xfId="37056" xr:uid="{994B25FD-10CF-4079-931F-33FAF8FDB917}"/>
    <cellStyle name="Normal 12 3 4 2 4 2 4" xfId="23493" xr:uid="{EEEDFF0F-A955-489F-9DC1-8404D89210BB}"/>
    <cellStyle name="Normal 12 3 4 2 4 3" xfId="50705" xr:uid="{A6C0DBA6-3F3F-49ED-AEE7-25D84E1BB10F}"/>
    <cellStyle name="Normal 12 3 4 2 4 4" xfId="37055" xr:uid="{817D0683-29A0-4992-8338-A093F1E57129}"/>
    <cellStyle name="Normal 12 3 4 2 4 5" xfId="23492" xr:uid="{A7490D75-4482-4220-8602-0CA32D6757F3}"/>
    <cellStyle name="Normal 12 3 4 2 5" xfId="9583" xr:uid="{1EEDA85E-CC2D-4228-9947-87E53515A85E}"/>
    <cellStyle name="Normal 12 3 4 2 5 2" xfId="50707" xr:uid="{45AF7675-F5C9-4689-A7F3-8EA85BD74B2E}"/>
    <cellStyle name="Normal 12 3 4 2 5 3" xfId="37057" xr:uid="{55415824-0BF9-48F6-B5C5-5E08EC0E479A}"/>
    <cellStyle name="Normal 12 3 4 2 5 4" xfId="23494" xr:uid="{DF28DC75-2906-4AD7-8FE1-25B8710D70C0}"/>
    <cellStyle name="Normal 12 3 4 2 6" xfId="50696" xr:uid="{724DB086-C6BE-415C-BFF3-B8D4176374F2}"/>
    <cellStyle name="Normal 12 3 4 2 7" xfId="37046" xr:uid="{7CD7C0C7-020E-48F9-B255-194F4F4BF54B}"/>
    <cellStyle name="Normal 12 3 4 2 8" xfId="23483" xr:uid="{452E5061-2AA7-4A36-A246-2A026B9618B0}"/>
    <cellStyle name="Normal 12 3 4 3" xfId="9584" xr:uid="{155C9C2A-AC76-415C-B990-8EB612F8E03C}"/>
    <cellStyle name="Normal 12 3 4 3 2" xfId="9585" xr:uid="{48949C17-E96B-4207-9E7E-5E2DAB14B874}"/>
    <cellStyle name="Normal 12 3 4 3 2 2" xfId="9586" xr:uid="{9CDF831B-1945-43BF-BA16-50DA57DF90F4}"/>
    <cellStyle name="Normal 12 3 4 3 2 2 2" xfId="50710" xr:uid="{732CE49E-D1A2-456F-AA68-84ABF3AFC02C}"/>
    <cellStyle name="Normal 12 3 4 3 2 2 3" xfId="37060" xr:uid="{6AA8959D-7E89-40E5-9F6F-B833124465FD}"/>
    <cellStyle name="Normal 12 3 4 3 2 2 4" xfId="23497" xr:uid="{7F86C6F9-7FA1-4DC5-97C4-B3189F6FD81A}"/>
    <cellStyle name="Normal 12 3 4 3 2 3" xfId="50709" xr:uid="{9D404872-6E61-43E3-BC54-FD57063E1FF6}"/>
    <cellStyle name="Normal 12 3 4 3 2 4" xfId="37059" xr:uid="{BC8F975A-D91E-447F-8295-2A74B2479645}"/>
    <cellStyle name="Normal 12 3 4 3 2 5" xfId="23496" xr:uid="{9D2CE771-F114-4265-AE4F-3706CD12CFDC}"/>
    <cellStyle name="Normal 12 3 4 3 3" xfId="9587" xr:uid="{EAAD514B-D7B4-4115-9E92-0D2C0CA56956}"/>
    <cellStyle name="Normal 12 3 4 3 3 2" xfId="9588" xr:uid="{968F9C44-762B-4D11-9E92-E3349B7A5096}"/>
    <cellStyle name="Normal 12 3 4 3 3 2 2" xfId="50712" xr:uid="{03A93C3D-C726-4675-AA9C-9FA5134CCDF7}"/>
    <cellStyle name="Normal 12 3 4 3 3 2 3" xfId="37062" xr:uid="{9EE3D813-A302-413F-A7E2-ED0731BD8584}"/>
    <cellStyle name="Normal 12 3 4 3 3 2 4" xfId="23499" xr:uid="{2AE1D547-3F37-4DF1-A540-AC109DB3317C}"/>
    <cellStyle name="Normal 12 3 4 3 3 3" xfId="50711" xr:uid="{C991AC3C-E31A-421C-9A88-431FB4B9DA77}"/>
    <cellStyle name="Normal 12 3 4 3 3 4" xfId="37061" xr:uid="{0B1157E2-01E6-4F00-99D5-A894C79234D0}"/>
    <cellStyle name="Normal 12 3 4 3 3 5" xfId="23498" xr:uid="{6DFD8F54-E5B1-4388-8267-7A9C37448435}"/>
    <cellStyle name="Normal 12 3 4 3 4" xfId="9589" xr:uid="{AE638847-61A6-49FB-88DB-E20D9990ED0E}"/>
    <cellStyle name="Normal 12 3 4 3 4 2" xfId="50713" xr:uid="{DE25DBAC-663B-4915-B8E6-E8E2CFEC4724}"/>
    <cellStyle name="Normal 12 3 4 3 4 3" xfId="37063" xr:uid="{968C2E2B-AD68-4D28-AAB2-CD83394B5CEB}"/>
    <cellStyle name="Normal 12 3 4 3 4 4" xfId="23500" xr:uid="{1A4405BC-E8BB-4DCF-BEEB-E42189AB5FDB}"/>
    <cellStyle name="Normal 12 3 4 3 5" xfId="50708" xr:uid="{E92F071E-57F0-4B5D-96B6-F568D3734C53}"/>
    <cellStyle name="Normal 12 3 4 3 6" xfId="37058" xr:uid="{E4FC9316-E070-4978-9816-2BDF22E53B58}"/>
    <cellStyle name="Normal 12 3 4 3 7" xfId="23495" xr:uid="{8438FBDF-E268-4702-A714-6446D95DC475}"/>
    <cellStyle name="Normal 12 3 4 4" xfId="9590" xr:uid="{51B04F55-3E9F-4978-AF63-A78DDD7A49C7}"/>
    <cellStyle name="Normal 12 3 4 4 2" xfId="9591" xr:uid="{C5A988BA-D076-4A28-A6FD-92ECB221E5EE}"/>
    <cellStyle name="Normal 12 3 4 4 2 2" xfId="9592" xr:uid="{F7962E65-B98D-401B-AEA0-545CCE32E2AD}"/>
    <cellStyle name="Normal 12 3 4 4 2 2 2" xfId="50716" xr:uid="{00B9C7EB-FAB9-4803-A6DD-4C7C6D12BCBF}"/>
    <cellStyle name="Normal 12 3 4 4 2 2 3" xfId="37066" xr:uid="{06C3C46A-31A3-43E3-970F-368ACF68B7B1}"/>
    <cellStyle name="Normal 12 3 4 4 2 2 4" xfId="23503" xr:uid="{5047D05F-A60B-4D3A-81E3-D65B13E9B529}"/>
    <cellStyle name="Normal 12 3 4 4 2 3" xfId="50715" xr:uid="{07C07E28-BEA6-405D-A571-D51F7E42A1CB}"/>
    <cellStyle name="Normal 12 3 4 4 2 4" xfId="37065" xr:uid="{A064CF34-32BF-4051-ABE1-01FCD4B79D86}"/>
    <cellStyle name="Normal 12 3 4 4 2 5" xfId="23502" xr:uid="{24E08F74-720D-4940-82D0-4AC3FC90FAAA}"/>
    <cellStyle name="Normal 12 3 4 4 3" xfId="9593" xr:uid="{4CE0C9BB-DD26-4F2D-BDE0-91435DF72939}"/>
    <cellStyle name="Normal 12 3 4 4 3 2" xfId="9594" xr:uid="{1377358C-88E4-4FB4-AE74-2393174BC693}"/>
    <cellStyle name="Normal 12 3 4 4 3 2 2" xfId="50718" xr:uid="{1E1CD747-5B3B-4C5C-A84F-ACC8940C8233}"/>
    <cellStyle name="Normal 12 3 4 4 3 2 3" xfId="37068" xr:uid="{626B3DA6-08E6-4ED1-9734-60DDE738A70A}"/>
    <cellStyle name="Normal 12 3 4 4 3 2 4" xfId="23505" xr:uid="{A0A08844-2DED-4E34-A8F7-4CD306F7FD77}"/>
    <cellStyle name="Normal 12 3 4 4 3 3" xfId="50717" xr:uid="{AF84F145-2CEE-4E88-BCB7-01CC4DD54108}"/>
    <cellStyle name="Normal 12 3 4 4 3 4" xfId="37067" xr:uid="{95CCB825-1DC3-48A6-9A03-FDC21BC60513}"/>
    <cellStyle name="Normal 12 3 4 4 3 5" xfId="23504" xr:uid="{979962A8-4489-4368-ADD3-6FE499320D74}"/>
    <cellStyle name="Normal 12 3 4 4 4" xfId="9595" xr:uid="{30FA5CC7-1BD9-4182-9016-A32445D449F5}"/>
    <cellStyle name="Normal 12 3 4 4 4 2" xfId="50719" xr:uid="{E75DCAA4-AF71-4BC3-B849-69D42AA3ECA4}"/>
    <cellStyle name="Normal 12 3 4 4 4 3" xfId="37069" xr:uid="{0761A83C-E7CF-439B-B193-570A581AA3CE}"/>
    <cellStyle name="Normal 12 3 4 4 4 4" xfId="23506" xr:uid="{0CDD78E1-5B16-42ED-92BF-89B50A3FDC02}"/>
    <cellStyle name="Normal 12 3 4 4 5" xfId="50714" xr:uid="{AF05F431-4EB3-4574-9540-1824789A51A9}"/>
    <cellStyle name="Normal 12 3 4 4 6" xfId="37064" xr:uid="{71C0E7D9-7171-46FC-82F6-013703526E67}"/>
    <cellStyle name="Normal 12 3 4 4 7" xfId="23501" xr:uid="{90600F3D-BAAE-4CEF-9913-B7E8E28F771A}"/>
    <cellStyle name="Normal 12 3 4 5" xfId="9596" xr:uid="{73D6554E-185B-458E-8B45-73747F1DFE4D}"/>
    <cellStyle name="Normal 12 3 4 5 2" xfId="9597" xr:uid="{D7AB62E3-6F62-4901-9937-3DB49679397F}"/>
    <cellStyle name="Normal 12 3 4 5 2 2" xfId="9598" xr:uid="{0117BCFD-1CAA-4423-AD8B-BE48653266F0}"/>
    <cellStyle name="Normal 12 3 4 5 2 2 2" xfId="50722" xr:uid="{AE4F917C-A970-40DC-9F01-CEE732CA6C32}"/>
    <cellStyle name="Normal 12 3 4 5 2 2 3" xfId="37072" xr:uid="{87F17DC2-ADDD-4D38-B9C2-D3C0ABDAE5C1}"/>
    <cellStyle name="Normal 12 3 4 5 2 2 4" xfId="23509" xr:uid="{774B645A-32A2-40B3-8B84-B5F1CE16BA00}"/>
    <cellStyle name="Normal 12 3 4 5 2 3" xfId="50721" xr:uid="{C6FA8467-3F3F-4C0C-A453-4B4078B27F8E}"/>
    <cellStyle name="Normal 12 3 4 5 2 4" xfId="37071" xr:uid="{C5268063-6F33-47DB-B379-3E120C6058C2}"/>
    <cellStyle name="Normal 12 3 4 5 2 5" xfId="23508" xr:uid="{854C4AD3-3F5D-4A96-B731-0A577A7D302C}"/>
    <cellStyle name="Normal 12 3 4 5 3" xfId="9599" xr:uid="{7C95D3CC-62CB-4C27-B309-DCE1E72E4857}"/>
    <cellStyle name="Normal 12 3 4 5 3 2" xfId="9600" xr:uid="{DA025BF5-41E1-4197-A46C-0A29BC4EED92}"/>
    <cellStyle name="Normal 12 3 4 5 3 2 2" xfId="50724" xr:uid="{856F169D-EBFB-47B1-BBB2-E41DF404BC1E}"/>
    <cellStyle name="Normal 12 3 4 5 3 2 3" xfId="37074" xr:uid="{916F7EFA-2C6F-417B-86FE-05A995115010}"/>
    <cellStyle name="Normal 12 3 4 5 3 2 4" xfId="23511" xr:uid="{BD472219-A6A2-44B4-A1D3-3B1211265E07}"/>
    <cellStyle name="Normal 12 3 4 5 3 3" xfId="50723" xr:uid="{A82DE098-3D56-4F18-A3DE-34B1B1E9250A}"/>
    <cellStyle name="Normal 12 3 4 5 3 4" xfId="37073" xr:uid="{12136281-396A-463E-9C88-A012E9279742}"/>
    <cellStyle name="Normal 12 3 4 5 3 5" xfId="23510" xr:uid="{96DD3204-6486-4FAA-9114-0FD2565F6D86}"/>
    <cellStyle name="Normal 12 3 4 5 4" xfId="9601" xr:uid="{9B954D7B-1E31-47D4-BEEA-BBB990F76935}"/>
    <cellStyle name="Normal 12 3 4 5 4 2" xfId="50725" xr:uid="{966C8F49-331F-4AB6-A7AB-7C986BC96182}"/>
    <cellStyle name="Normal 12 3 4 5 4 3" xfId="37075" xr:uid="{F3AD3A72-985A-4D7E-B1AD-1330CCC8531B}"/>
    <cellStyle name="Normal 12 3 4 5 4 4" xfId="23512" xr:uid="{FD70887B-85EE-465E-A22C-7D97A471D41E}"/>
    <cellStyle name="Normal 12 3 4 5 5" xfId="50720" xr:uid="{4C0712F0-2492-447C-BC33-999FB9596C22}"/>
    <cellStyle name="Normal 12 3 4 5 6" xfId="37070" xr:uid="{EE66BAF0-2938-485C-AC9B-6FA0B6E8B8D7}"/>
    <cellStyle name="Normal 12 3 4 5 7" xfId="23507" xr:uid="{D4B3B1A4-8EF4-47A4-8350-5A3C73CDB756}"/>
    <cellStyle name="Normal 12 3 4 6" xfId="9602" xr:uid="{6639F536-BF9F-425C-A954-9FB2382E5023}"/>
    <cellStyle name="Normal 12 3 4 6 2" xfId="9603" xr:uid="{6D4FC5E4-9ED1-42B7-8C55-183CB1482CEF}"/>
    <cellStyle name="Normal 12 3 4 6 2 2" xfId="50727" xr:uid="{7294F83D-3D2E-40A1-90D5-DE18142CC9C9}"/>
    <cellStyle name="Normal 12 3 4 6 2 3" xfId="37077" xr:uid="{576069B2-4F59-46E1-86D2-E84D0A16C286}"/>
    <cellStyle name="Normal 12 3 4 6 2 4" xfId="23514" xr:uid="{1C6375ED-DDF8-4A13-BD9B-6F573CBF69E7}"/>
    <cellStyle name="Normal 12 3 4 6 3" xfId="50726" xr:uid="{1A5E7172-3AB8-4C20-A771-97D377C1B926}"/>
    <cellStyle name="Normal 12 3 4 6 4" xfId="37076" xr:uid="{0A8CAFC6-288B-4874-831D-4C7F7E5B15AE}"/>
    <cellStyle name="Normal 12 3 4 6 5" xfId="23513" xr:uid="{75BB131E-EBCE-4304-9D6D-E0CBE7B4BF72}"/>
    <cellStyle name="Normal 12 3 4 7" xfId="9604" xr:uid="{FD623949-96E3-41D9-8B46-CC34921114A2}"/>
    <cellStyle name="Normal 12 3 4 7 2" xfId="9605" xr:uid="{43A25241-4657-43F9-B9CB-3259DDEF1CC2}"/>
    <cellStyle name="Normal 12 3 4 7 2 2" xfId="50729" xr:uid="{E4CF0CB3-FAA5-4A08-863C-FDC941C95604}"/>
    <cellStyle name="Normal 12 3 4 7 2 3" xfId="37079" xr:uid="{37808130-BCDE-4B22-AF81-DD09A0FA9BD1}"/>
    <cellStyle name="Normal 12 3 4 7 2 4" xfId="23516" xr:uid="{D47C0F68-17F3-455E-A7D9-FAFDE315B5F1}"/>
    <cellStyle name="Normal 12 3 4 7 3" xfId="50728" xr:uid="{E45D8215-4063-41B7-A386-0440FC9FFB37}"/>
    <cellStyle name="Normal 12 3 4 7 4" xfId="37078" xr:uid="{E69EFD99-0E59-4B03-BE31-5CEB807AE5AD}"/>
    <cellStyle name="Normal 12 3 4 7 5" xfId="23515" xr:uid="{7CFEEC42-5F49-4E48-A019-FAC3B0A340AB}"/>
    <cellStyle name="Normal 12 3 4 8" xfId="9606" xr:uid="{F3F39CB6-194A-410F-A3D4-963550E8F4B1}"/>
    <cellStyle name="Normal 12 3 4 8 2" xfId="50730" xr:uid="{DA495A03-5472-4537-8D1A-D064364747A6}"/>
    <cellStyle name="Normal 12 3 4 8 3" xfId="37080" xr:uid="{99F389FC-5F86-4469-9CAD-77712E86E843}"/>
    <cellStyle name="Normal 12 3 4 8 4" xfId="23517" xr:uid="{C05FA595-15C3-4E56-88C3-87712314154C}"/>
    <cellStyle name="Normal 12 3 4 9" xfId="50695" xr:uid="{549179C1-9CD2-489A-98B3-036B1515E8F9}"/>
    <cellStyle name="Normal 12 3 5" xfId="9607" xr:uid="{A96549A1-7A1C-4655-977C-6BE926649F80}"/>
    <cellStyle name="Normal 12 3 5 10" xfId="37081" xr:uid="{13F63E2A-023A-499A-B02E-4EE08E17262E}"/>
    <cellStyle name="Normal 12 3 5 11" xfId="23518" xr:uid="{E5D98D8F-2F5D-47D9-8A6A-86EEE040819B}"/>
    <cellStyle name="Normal 12 3 5 2" xfId="9608" xr:uid="{4EEDA88A-7502-4815-829B-EE1E8D24EAA0}"/>
    <cellStyle name="Normal 12 3 5 2 2" xfId="9609" xr:uid="{858978D7-7683-4EEE-8BFC-7FD48E41E702}"/>
    <cellStyle name="Normal 12 3 5 2 2 2" xfId="9610" xr:uid="{4EEE3FF2-665D-4D47-B5D3-13C244884B97}"/>
    <cellStyle name="Normal 12 3 5 2 2 2 2" xfId="9611" xr:uid="{6CBA8574-2455-4605-80A2-D65539D337F5}"/>
    <cellStyle name="Normal 12 3 5 2 2 2 2 2" xfId="50735" xr:uid="{23C098FC-BA76-4922-8E9A-87DC4E3AF187}"/>
    <cellStyle name="Normal 12 3 5 2 2 2 2 3" xfId="37085" xr:uid="{9ECCE543-D6DE-4E6F-A2AD-2CDF2987A5BD}"/>
    <cellStyle name="Normal 12 3 5 2 2 2 2 4" xfId="23522" xr:uid="{199C4632-040E-42E3-AA3B-ACD92C92BE4C}"/>
    <cellStyle name="Normal 12 3 5 2 2 2 3" xfId="50734" xr:uid="{CA323789-E756-46E7-BEF7-6BBF2D99EADF}"/>
    <cellStyle name="Normal 12 3 5 2 2 2 4" xfId="37084" xr:uid="{3447DDEF-652C-4B94-A1C4-47371AA7DE3A}"/>
    <cellStyle name="Normal 12 3 5 2 2 2 5" xfId="23521" xr:uid="{B380BE56-A73B-463D-9F01-CF78810D5FE6}"/>
    <cellStyle name="Normal 12 3 5 2 2 3" xfId="9612" xr:uid="{26219FE3-002C-4B5D-AD6C-9DA7D3027EAC}"/>
    <cellStyle name="Normal 12 3 5 2 2 3 2" xfId="9613" xr:uid="{DFA2AB9C-6106-4EC5-BA45-0940F7EE82DD}"/>
    <cellStyle name="Normal 12 3 5 2 2 3 2 2" xfId="50737" xr:uid="{94EC270F-B5BA-465F-A5AD-6182C43903AB}"/>
    <cellStyle name="Normal 12 3 5 2 2 3 2 3" xfId="37087" xr:uid="{33A38624-2EFD-45CD-A3B3-EA6D17A55C27}"/>
    <cellStyle name="Normal 12 3 5 2 2 3 2 4" xfId="23524" xr:uid="{6AB560EE-97BB-41C0-B567-668F209D6FB8}"/>
    <cellStyle name="Normal 12 3 5 2 2 3 3" xfId="50736" xr:uid="{ABFF3660-1AF0-4352-B7C6-7AC6F18DC03A}"/>
    <cellStyle name="Normal 12 3 5 2 2 3 4" xfId="37086" xr:uid="{5680C54C-516E-49BC-8E65-7DE862ED6715}"/>
    <cellStyle name="Normal 12 3 5 2 2 3 5" xfId="23523" xr:uid="{33739FE6-692A-4FA0-87EF-F5C0CAF91A66}"/>
    <cellStyle name="Normal 12 3 5 2 2 4" xfId="9614" xr:uid="{EC86C218-30BB-48D7-B553-CD625BD78858}"/>
    <cellStyle name="Normal 12 3 5 2 2 4 2" xfId="50738" xr:uid="{169F38CE-BFDC-4D1B-B7DD-489B4192CB85}"/>
    <cellStyle name="Normal 12 3 5 2 2 4 3" xfId="37088" xr:uid="{482518DB-7E74-4D6B-9E83-E7FC3E300D8B}"/>
    <cellStyle name="Normal 12 3 5 2 2 4 4" xfId="23525" xr:uid="{BC13CEB3-556B-43D5-9D64-E7569DF92B7B}"/>
    <cellStyle name="Normal 12 3 5 2 2 5" xfId="50733" xr:uid="{E87DA398-3E15-4AD4-B2D3-7D7C56389A3B}"/>
    <cellStyle name="Normal 12 3 5 2 2 6" xfId="37083" xr:uid="{79D57A14-902D-451F-A849-C7FFEF97CBA6}"/>
    <cellStyle name="Normal 12 3 5 2 2 7" xfId="23520" xr:uid="{858FDF6C-CA6A-4E56-8F11-AE8D8BC85253}"/>
    <cellStyle name="Normal 12 3 5 2 3" xfId="9615" xr:uid="{7DC8D245-E35A-487C-BC15-E0802B943B92}"/>
    <cellStyle name="Normal 12 3 5 2 3 2" xfId="9616" xr:uid="{B41F4C11-7AD5-4973-A165-4D0CB6C17049}"/>
    <cellStyle name="Normal 12 3 5 2 3 2 2" xfId="50740" xr:uid="{9999CEEB-97FC-4E7C-AA3A-026F8E8C63B7}"/>
    <cellStyle name="Normal 12 3 5 2 3 2 3" xfId="37090" xr:uid="{7E684C05-60B3-4828-9C86-3C10146DA3F6}"/>
    <cellStyle name="Normal 12 3 5 2 3 2 4" xfId="23527" xr:uid="{32AB5861-18C9-40E4-84AD-89634DD14D6D}"/>
    <cellStyle name="Normal 12 3 5 2 3 3" xfId="50739" xr:uid="{96BD118D-03C4-4800-9EA8-26CB77FD22DC}"/>
    <cellStyle name="Normal 12 3 5 2 3 4" xfId="37089" xr:uid="{C54F8CA1-28CF-4D1C-A78D-A657838368AD}"/>
    <cellStyle name="Normal 12 3 5 2 3 5" xfId="23526" xr:uid="{7A844928-9EB6-486A-832D-5529846DFEC0}"/>
    <cellStyle name="Normal 12 3 5 2 4" xfId="9617" xr:uid="{6D2ABDD1-C9BD-4A44-8886-2E7B86EE75F7}"/>
    <cellStyle name="Normal 12 3 5 2 4 2" xfId="9618" xr:uid="{E18234C1-BE87-4F6A-BA78-6586237946C6}"/>
    <cellStyle name="Normal 12 3 5 2 4 2 2" xfId="50742" xr:uid="{B469FBBA-CF6F-4655-8A46-1F2DBCA09A13}"/>
    <cellStyle name="Normal 12 3 5 2 4 2 3" xfId="37092" xr:uid="{90F5221C-19EC-4A41-A9BE-8DAE385991E0}"/>
    <cellStyle name="Normal 12 3 5 2 4 2 4" xfId="23529" xr:uid="{DCABAD12-EAF3-4A9C-A964-0ACD4AAD64E2}"/>
    <cellStyle name="Normal 12 3 5 2 4 3" xfId="50741" xr:uid="{2A3D5D2E-80E0-470B-A9E3-D87548DDA39F}"/>
    <cellStyle name="Normal 12 3 5 2 4 4" xfId="37091" xr:uid="{E59B501D-6DE3-498D-98B0-C5D064485F5C}"/>
    <cellStyle name="Normal 12 3 5 2 4 5" xfId="23528" xr:uid="{D54734D2-CDAF-491E-907F-818108F1DE99}"/>
    <cellStyle name="Normal 12 3 5 2 5" xfId="9619" xr:uid="{8465908C-2234-47F7-9E96-51BB34DCA6C3}"/>
    <cellStyle name="Normal 12 3 5 2 5 2" xfId="50743" xr:uid="{1201EAA6-FB47-4F49-8F8C-639726F32A4F}"/>
    <cellStyle name="Normal 12 3 5 2 5 3" xfId="37093" xr:uid="{0A3AFF21-DA20-4344-8D25-39C9FA70D4C5}"/>
    <cellStyle name="Normal 12 3 5 2 5 4" xfId="23530" xr:uid="{1A826528-6B3F-401C-BF1C-2E30506CA465}"/>
    <cellStyle name="Normal 12 3 5 2 6" xfId="50732" xr:uid="{55AA0952-3EEF-4367-B13C-5C49EEA01F2B}"/>
    <cellStyle name="Normal 12 3 5 2 7" xfId="37082" xr:uid="{82C548D9-FBBA-46C0-BDE0-DDFB7CA6EF2F}"/>
    <cellStyle name="Normal 12 3 5 2 8" xfId="23519" xr:uid="{FD52D649-676C-4AB2-85E8-F685F8B47003}"/>
    <cellStyle name="Normal 12 3 5 3" xfId="9620" xr:uid="{60365DF2-F2BA-4E37-9597-F4F4FAFF1271}"/>
    <cellStyle name="Normal 12 3 5 3 2" xfId="9621" xr:uid="{3D8E1444-79DC-496D-B46F-ADCEA2F35026}"/>
    <cellStyle name="Normal 12 3 5 3 2 2" xfId="9622" xr:uid="{09F4A8BB-0021-47A6-A3BA-139DE6CE43FB}"/>
    <cellStyle name="Normal 12 3 5 3 2 2 2" xfId="50746" xr:uid="{EDC706F9-3A67-4FEF-B0E4-526A3B6529FD}"/>
    <cellStyle name="Normal 12 3 5 3 2 2 3" xfId="37096" xr:uid="{928F51EA-459B-4837-8A0D-8E7C55A8E244}"/>
    <cellStyle name="Normal 12 3 5 3 2 2 4" xfId="23533" xr:uid="{957EB1F1-478C-4493-B0BD-4783A111022F}"/>
    <cellStyle name="Normal 12 3 5 3 2 3" xfId="50745" xr:uid="{296EBF8B-D086-4BD5-B633-FDF2C0F6CEA6}"/>
    <cellStyle name="Normal 12 3 5 3 2 4" xfId="37095" xr:uid="{214BDFF7-DF08-4AAA-B30F-AD2F0B1956E1}"/>
    <cellStyle name="Normal 12 3 5 3 2 5" xfId="23532" xr:uid="{1483121D-6E6F-48CA-9DC6-A8BB201084BB}"/>
    <cellStyle name="Normal 12 3 5 3 3" xfId="9623" xr:uid="{6193568C-CCD1-47BA-89E1-753693FEB53F}"/>
    <cellStyle name="Normal 12 3 5 3 3 2" xfId="9624" xr:uid="{A5347BCE-D27D-4A2E-A0DC-A4D169E32144}"/>
    <cellStyle name="Normal 12 3 5 3 3 2 2" xfId="50748" xr:uid="{9FEE1C6C-DFE8-4CEF-8664-05472644F43C}"/>
    <cellStyle name="Normal 12 3 5 3 3 2 3" xfId="37098" xr:uid="{EB338EC7-907F-4675-A5FD-18BECA5D2BD0}"/>
    <cellStyle name="Normal 12 3 5 3 3 2 4" xfId="23535" xr:uid="{BF595F65-9D2E-4DCE-8FF7-7D62CE30066D}"/>
    <cellStyle name="Normal 12 3 5 3 3 3" xfId="50747" xr:uid="{16214C5D-7F25-4F45-9ED6-A102FBF2EA8C}"/>
    <cellStyle name="Normal 12 3 5 3 3 4" xfId="37097" xr:uid="{D5520DC7-9253-4B1A-BEA8-11FA2D3AD145}"/>
    <cellStyle name="Normal 12 3 5 3 3 5" xfId="23534" xr:uid="{6EDDCF8B-87C3-46A8-B4E0-803FA0B68B17}"/>
    <cellStyle name="Normal 12 3 5 3 4" xfId="9625" xr:uid="{FCD1A429-BDE0-424D-A4E1-690693AE5B02}"/>
    <cellStyle name="Normal 12 3 5 3 4 2" xfId="50749" xr:uid="{4BA2FB7D-45BD-465F-9E92-90C4229A5E6B}"/>
    <cellStyle name="Normal 12 3 5 3 4 3" xfId="37099" xr:uid="{AC785563-4A96-453E-B9CD-DCC9BA934C81}"/>
    <cellStyle name="Normal 12 3 5 3 4 4" xfId="23536" xr:uid="{CB489C24-B1B5-4A56-8397-E79229A9FE00}"/>
    <cellStyle name="Normal 12 3 5 3 5" xfId="50744" xr:uid="{9BAAC055-5E74-44EA-AAC9-4883FC1612CB}"/>
    <cellStyle name="Normal 12 3 5 3 6" xfId="37094" xr:uid="{FB177EF2-146F-40BC-877D-5BD21968D1A3}"/>
    <cellStyle name="Normal 12 3 5 3 7" xfId="23531" xr:uid="{8CA797AD-0BD5-4DE1-95F0-B180C197F543}"/>
    <cellStyle name="Normal 12 3 5 4" xfId="9626" xr:uid="{656EA364-8DCF-4F6A-ACDD-924098366085}"/>
    <cellStyle name="Normal 12 3 5 4 2" xfId="9627" xr:uid="{93301241-4CA8-4DAA-9182-BB381E5D0CF7}"/>
    <cellStyle name="Normal 12 3 5 4 2 2" xfId="9628" xr:uid="{8BCF57EA-A775-44E7-976C-C9EA37E1EC58}"/>
    <cellStyle name="Normal 12 3 5 4 2 2 2" xfId="50752" xr:uid="{B20A4083-5E85-4276-809B-64708AF2D26E}"/>
    <cellStyle name="Normal 12 3 5 4 2 2 3" xfId="37102" xr:uid="{813BB213-6D4D-4B9D-943D-85039C1CC2CA}"/>
    <cellStyle name="Normal 12 3 5 4 2 2 4" xfId="23539" xr:uid="{8CEB1448-0D87-4FDD-B6CB-605139E9175F}"/>
    <cellStyle name="Normal 12 3 5 4 2 3" xfId="50751" xr:uid="{D961E1BA-4D75-4754-AFA4-E3251E304689}"/>
    <cellStyle name="Normal 12 3 5 4 2 4" xfId="37101" xr:uid="{96F793F9-9A96-4B94-993A-0359FC2DCEA5}"/>
    <cellStyle name="Normal 12 3 5 4 2 5" xfId="23538" xr:uid="{23A3D2CC-B1B6-44DC-AE48-D041FC2686A4}"/>
    <cellStyle name="Normal 12 3 5 4 3" xfId="9629" xr:uid="{2FB2C75D-E303-4A59-ADAD-3FBBCE682F72}"/>
    <cellStyle name="Normal 12 3 5 4 3 2" xfId="9630" xr:uid="{92EC1569-7504-4344-9989-06A54745AD0D}"/>
    <cellStyle name="Normal 12 3 5 4 3 2 2" xfId="50754" xr:uid="{D04E30CB-5F74-46AD-A439-7801B96E256B}"/>
    <cellStyle name="Normal 12 3 5 4 3 2 3" xfId="37104" xr:uid="{76D0D2EA-BBB6-45C6-AD27-615984E087EB}"/>
    <cellStyle name="Normal 12 3 5 4 3 2 4" xfId="23541" xr:uid="{7BFA8809-806D-44C5-98CD-E329C7F6D48C}"/>
    <cellStyle name="Normal 12 3 5 4 3 3" xfId="50753" xr:uid="{EA92D4EF-6A74-4F15-B21C-5684130DEE11}"/>
    <cellStyle name="Normal 12 3 5 4 3 4" xfId="37103" xr:uid="{CD6F2DF1-24D2-45D3-8EC3-0878A8193286}"/>
    <cellStyle name="Normal 12 3 5 4 3 5" xfId="23540" xr:uid="{A59D49FE-8D69-4CF0-8A78-295A84674296}"/>
    <cellStyle name="Normal 12 3 5 4 4" xfId="9631" xr:uid="{28B3679A-D05B-4005-9760-82B1DAC8DB25}"/>
    <cellStyle name="Normal 12 3 5 4 4 2" xfId="50755" xr:uid="{ABAD71BD-F183-4A1D-BA60-42A01C30A81C}"/>
    <cellStyle name="Normal 12 3 5 4 4 3" xfId="37105" xr:uid="{E69357C5-533D-45BC-A0F0-AFE52CB708C7}"/>
    <cellStyle name="Normal 12 3 5 4 4 4" xfId="23542" xr:uid="{2AD54050-B892-4957-A45C-A5F71DF6E10E}"/>
    <cellStyle name="Normal 12 3 5 4 5" xfId="50750" xr:uid="{55E3568E-C732-4324-A62B-AC5FF48D9CDA}"/>
    <cellStyle name="Normal 12 3 5 4 6" xfId="37100" xr:uid="{F4065C58-0579-4AB4-B382-260F05CD514F}"/>
    <cellStyle name="Normal 12 3 5 4 7" xfId="23537" xr:uid="{0E82999A-6C6D-49F4-92B0-3EFB3A8AB053}"/>
    <cellStyle name="Normal 12 3 5 5" xfId="9632" xr:uid="{BEAA33F4-C68E-4FBF-A5D6-671A361CA8D0}"/>
    <cellStyle name="Normal 12 3 5 5 2" xfId="9633" xr:uid="{654ED127-F8D1-485C-8DA8-9E1CB9A61F56}"/>
    <cellStyle name="Normal 12 3 5 5 2 2" xfId="9634" xr:uid="{62D4446C-8B81-4ADD-BF7F-6B83C850DE9E}"/>
    <cellStyle name="Normal 12 3 5 5 2 2 2" xfId="50758" xr:uid="{92606DFC-0B63-4F82-B206-9E6F758DF465}"/>
    <cellStyle name="Normal 12 3 5 5 2 2 3" xfId="37108" xr:uid="{8BFA79DB-4F7C-4EBE-8C74-5D41C4B47A1E}"/>
    <cellStyle name="Normal 12 3 5 5 2 2 4" xfId="23545" xr:uid="{2548FE65-7671-448E-BD26-BA496DDD63D1}"/>
    <cellStyle name="Normal 12 3 5 5 2 3" xfId="50757" xr:uid="{3675F9E0-DC8B-40D9-AE13-0857AEE944D1}"/>
    <cellStyle name="Normal 12 3 5 5 2 4" xfId="37107" xr:uid="{23F144F7-FC07-4ECD-B2E2-F394852D4B49}"/>
    <cellStyle name="Normal 12 3 5 5 2 5" xfId="23544" xr:uid="{C5524D1B-F2C5-4F7A-8692-17E29E689843}"/>
    <cellStyle name="Normal 12 3 5 5 3" xfId="9635" xr:uid="{237C1F2F-B44B-4919-A7A3-D03FA8D44D9B}"/>
    <cellStyle name="Normal 12 3 5 5 3 2" xfId="9636" xr:uid="{62F8EE9A-6E1F-4AAF-88E5-B8A604574C60}"/>
    <cellStyle name="Normal 12 3 5 5 3 2 2" xfId="50760" xr:uid="{F21CFB77-7308-4654-9157-B5B1602D5682}"/>
    <cellStyle name="Normal 12 3 5 5 3 2 3" xfId="37110" xr:uid="{0C987483-3A9B-4FCC-A063-C4F043E8203D}"/>
    <cellStyle name="Normal 12 3 5 5 3 2 4" xfId="23547" xr:uid="{04DA7358-A9F7-43F8-AF65-6E380E589C03}"/>
    <cellStyle name="Normal 12 3 5 5 3 3" xfId="50759" xr:uid="{E9F9A94F-F13A-4534-B915-D20FD2468DFC}"/>
    <cellStyle name="Normal 12 3 5 5 3 4" xfId="37109" xr:uid="{B8AE4537-A538-4E04-A3B8-348FB88A78EC}"/>
    <cellStyle name="Normal 12 3 5 5 3 5" xfId="23546" xr:uid="{EBE0DE1D-9C80-43A6-9FC5-A2A4644C176D}"/>
    <cellStyle name="Normal 12 3 5 5 4" xfId="9637" xr:uid="{29BB4098-2065-4F23-8E51-901FBDD482A3}"/>
    <cellStyle name="Normal 12 3 5 5 4 2" xfId="50761" xr:uid="{CB9BF2A6-AAC4-48E9-9F2D-BDFAB72FA82B}"/>
    <cellStyle name="Normal 12 3 5 5 4 3" xfId="37111" xr:uid="{5A4C67E9-F983-4F68-9B41-D51E893B4E25}"/>
    <cellStyle name="Normal 12 3 5 5 4 4" xfId="23548" xr:uid="{7AF4771E-9B92-4A91-8180-C1DE5DCE373F}"/>
    <cellStyle name="Normal 12 3 5 5 5" xfId="50756" xr:uid="{6991ADA8-3B52-47B2-B55A-9A5919E560BE}"/>
    <cellStyle name="Normal 12 3 5 5 6" xfId="37106" xr:uid="{FACF8104-3F71-45FF-B27D-B139C06D01A7}"/>
    <cellStyle name="Normal 12 3 5 5 7" xfId="23543" xr:uid="{B63714C8-FE9F-466E-AA5E-9EDD93B2969C}"/>
    <cellStyle name="Normal 12 3 5 6" xfId="9638" xr:uid="{3C4BFF74-5B34-4BD0-89C3-1CC8454E2F50}"/>
    <cellStyle name="Normal 12 3 5 6 2" xfId="9639" xr:uid="{C6961FAC-3293-4522-A4A2-5B8C5359BB4B}"/>
    <cellStyle name="Normal 12 3 5 6 2 2" xfId="50763" xr:uid="{0073B4F2-591D-40BA-84C4-21E7A9BC4895}"/>
    <cellStyle name="Normal 12 3 5 6 2 3" xfId="37113" xr:uid="{3D2C2C8F-24A7-4DAA-99B7-70A3E8670B46}"/>
    <cellStyle name="Normal 12 3 5 6 2 4" xfId="23550" xr:uid="{60DB61DE-ABB8-4A65-9D7E-0A2F23BE27AC}"/>
    <cellStyle name="Normal 12 3 5 6 3" xfId="50762" xr:uid="{E5BF04C0-0BAB-42B8-BD81-A575693A6FBE}"/>
    <cellStyle name="Normal 12 3 5 6 4" xfId="37112" xr:uid="{6D0BD41D-F2CF-4CED-AA56-C0C446118C12}"/>
    <cellStyle name="Normal 12 3 5 6 5" xfId="23549" xr:uid="{00743C03-CA32-4B7D-8A7B-3B267FA55990}"/>
    <cellStyle name="Normal 12 3 5 7" xfId="9640" xr:uid="{0D21A218-C49E-44BA-A948-91783A012C36}"/>
    <cellStyle name="Normal 12 3 5 7 2" xfId="9641" xr:uid="{87DB034F-126F-46C2-8F45-66C2EF302451}"/>
    <cellStyle name="Normal 12 3 5 7 2 2" xfId="50765" xr:uid="{0CAE90D0-F338-46A4-8D49-6FEF6DD2A88A}"/>
    <cellStyle name="Normal 12 3 5 7 2 3" xfId="37115" xr:uid="{F914B6CC-81C1-4091-91FF-E1444DCC70EE}"/>
    <cellStyle name="Normal 12 3 5 7 2 4" xfId="23552" xr:uid="{F50AD2D4-169F-4266-AA5E-D73CBE107D37}"/>
    <cellStyle name="Normal 12 3 5 7 3" xfId="50764" xr:uid="{D6470472-78D5-46B9-BC0A-94AF8115C41E}"/>
    <cellStyle name="Normal 12 3 5 7 4" xfId="37114" xr:uid="{B12FF79D-913A-4A74-B8B9-00982527DFBB}"/>
    <cellStyle name="Normal 12 3 5 7 5" xfId="23551" xr:uid="{50D4D9C2-39CD-4E7B-8851-51287D63B20F}"/>
    <cellStyle name="Normal 12 3 5 8" xfId="9642" xr:uid="{A8287E79-6380-4C1D-8E52-775C12B02189}"/>
    <cellStyle name="Normal 12 3 5 8 2" xfId="50766" xr:uid="{6CD86070-8D2E-46AC-A2B3-343D9DEA6325}"/>
    <cellStyle name="Normal 12 3 5 8 3" xfId="37116" xr:uid="{9AD98169-3630-4184-B564-3009DB053E92}"/>
    <cellStyle name="Normal 12 3 5 8 4" xfId="23553" xr:uid="{EA33DD92-7D4D-4E74-AE8D-E761E97D14FD}"/>
    <cellStyle name="Normal 12 3 5 9" xfId="50731" xr:uid="{C78E8D57-CDE6-4DCB-A8F1-0D89EBAFA4D9}"/>
    <cellStyle name="Normal 12 3 6" xfId="9643" xr:uid="{80906E06-5C29-4EE2-B973-FF0473A59348}"/>
    <cellStyle name="Normal 12 3 6 10" xfId="37117" xr:uid="{1E5A1748-AFB0-48D2-8B8C-8B78168F5F59}"/>
    <cellStyle name="Normal 12 3 6 11" xfId="23554" xr:uid="{210002F7-BED9-4AA4-81F7-E9888E25CE24}"/>
    <cellStyle name="Normal 12 3 6 2" xfId="9644" xr:uid="{7E34174C-A234-44C2-8821-449B71505A52}"/>
    <cellStyle name="Normal 12 3 6 2 2" xfId="9645" xr:uid="{22E04EDB-EA1B-49B7-B942-2F4E53D8E213}"/>
    <cellStyle name="Normal 12 3 6 2 2 2" xfId="9646" xr:uid="{7EF5E8DB-4ACE-405B-B2EB-1E9013795054}"/>
    <cellStyle name="Normal 12 3 6 2 2 2 2" xfId="9647" xr:uid="{54AC8583-5017-4FCF-ACBD-81FD31A54B70}"/>
    <cellStyle name="Normal 12 3 6 2 2 2 2 2" xfId="50771" xr:uid="{D94A7BD9-E6B1-4A14-AE84-6DB8D4FAFBDA}"/>
    <cellStyle name="Normal 12 3 6 2 2 2 2 3" xfId="37121" xr:uid="{68799040-B189-49F9-99ED-FC08DB657B30}"/>
    <cellStyle name="Normal 12 3 6 2 2 2 2 4" xfId="23558" xr:uid="{97D8F03C-74B9-4F86-8ADF-C33E1EC0F3E4}"/>
    <cellStyle name="Normal 12 3 6 2 2 2 3" xfId="50770" xr:uid="{6415A058-6168-4756-8F2C-3D93D9C458AA}"/>
    <cellStyle name="Normal 12 3 6 2 2 2 4" xfId="37120" xr:uid="{5D825E9E-E0BC-4D91-BD5F-9528B91F54F9}"/>
    <cellStyle name="Normal 12 3 6 2 2 2 5" xfId="23557" xr:uid="{03A8C9B2-7DBC-4E19-9EFF-81FBE6D0ED98}"/>
    <cellStyle name="Normal 12 3 6 2 2 3" xfId="9648" xr:uid="{280E903A-4715-4F1A-91EF-A3CCB25C81E7}"/>
    <cellStyle name="Normal 12 3 6 2 2 3 2" xfId="9649" xr:uid="{378BA8B4-60E1-469B-9A09-99DC8E9C53DB}"/>
    <cellStyle name="Normal 12 3 6 2 2 3 2 2" xfId="50773" xr:uid="{0A1A0340-5406-4BE0-B017-D3FB9F02C699}"/>
    <cellStyle name="Normal 12 3 6 2 2 3 2 3" xfId="37123" xr:uid="{DFA55B02-7ED9-4603-87D0-ECBBB1C710AC}"/>
    <cellStyle name="Normal 12 3 6 2 2 3 2 4" xfId="23560" xr:uid="{656AD203-DC8B-4B77-9AEA-BA50A0CA967C}"/>
    <cellStyle name="Normal 12 3 6 2 2 3 3" xfId="50772" xr:uid="{630EDF1B-381B-4AC3-B292-2667CF9BB382}"/>
    <cellStyle name="Normal 12 3 6 2 2 3 4" xfId="37122" xr:uid="{B76C2A18-192F-4293-8D63-2E1417A282AE}"/>
    <cellStyle name="Normal 12 3 6 2 2 3 5" xfId="23559" xr:uid="{B46127D4-CA04-4AF6-ABD6-85C5489F6CDD}"/>
    <cellStyle name="Normal 12 3 6 2 2 4" xfId="9650" xr:uid="{2A8980F1-D4DE-44CD-894E-8EBC5DCE4201}"/>
    <cellStyle name="Normal 12 3 6 2 2 4 2" xfId="50774" xr:uid="{EBEE35D2-EEE5-4B36-8D0C-8EB04F6DCE63}"/>
    <cellStyle name="Normal 12 3 6 2 2 4 3" xfId="37124" xr:uid="{8AAD5806-A213-4F8F-A5BC-5B9764B8AF72}"/>
    <cellStyle name="Normal 12 3 6 2 2 4 4" xfId="23561" xr:uid="{E6EEAF57-D290-4274-87BB-5AF022F60EBB}"/>
    <cellStyle name="Normal 12 3 6 2 2 5" xfId="50769" xr:uid="{D3435E84-CF57-48AD-A0DE-C9BA5EF4F4DE}"/>
    <cellStyle name="Normal 12 3 6 2 2 6" xfId="37119" xr:uid="{ACAF8E3E-3C00-49A7-AB73-AEBFFF62EBA6}"/>
    <cellStyle name="Normal 12 3 6 2 2 7" xfId="23556" xr:uid="{4338A0A5-FDE2-41A5-A291-8A389FEB346F}"/>
    <cellStyle name="Normal 12 3 6 2 3" xfId="9651" xr:uid="{436B469E-7455-4717-B648-207C2FD2D3D6}"/>
    <cellStyle name="Normal 12 3 6 2 3 2" xfId="9652" xr:uid="{4D20F7D7-BFEC-4DF5-8FC9-DC6A2A2C97B0}"/>
    <cellStyle name="Normal 12 3 6 2 3 2 2" xfId="50776" xr:uid="{E45FF8A5-43F2-4708-814D-2B9DEAEB30A7}"/>
    <cellStyle name="Normal 12 3 6 2 3 2 3" xfId="37126" xr:uid="{FD679835-CEEB-48BF-872A-989B005F2586}"/>
    <cellStyle name="Normal 12 3 6 2 3 2 4" xfId="23563" xr:uid="{84D9BF5E-B66B-4163-B9A5-56AA9A5FDBB7}"/>
    <cellStyle name="Normal 12 3 6 2 3 3" xfId="50775" xr:uid="{26916B9A-FE9A-4488-8628-2CA4318C8862}"/>
    <cellStyle name="Normal 12 3 6 2 3 4" xfId="37125" xr:uid="{FE6847FB-623C-4444-98CB-68FAC79ACCB5}"/>
    <cellStyle name="Normal 12 3 6 2 3 5" xfId="23562" xr:uid="{F9311C68-1F88-4109-9468-09AAFE219F4B}"/>
    <cellStyle name="Normal 12 3 6 2 4" xfId="9653" xr:uid="{0B3026F0-3B7B-4A83-93CA-7F8642CA1F87}"/>
    <cellStyle name="Normal 12 3 6 2 4 2" xfId="9654" xr:uid="{2C68B581-43BB-419C-9981-C71FFE298D3B}"/>
    <cellStyle name="Normal 12 3 6 2 4 2 2" xfId="50778" xr:uid="{99A5AC46-BF5B-4B3C-91E1-E55F683CBED8}"/>
    <cellStyle name="Normal 12 3 6 2 4 2 3" xfId="37128" xr:uid="{F89E9976-8EC5-4771-B5C7-258D37F5E53A}"/>
    <cellStyle name="Normal 12 3 6 2 4 2 4" xfId="23565" xr:uid="{1CB31354-9233-44E3-99B2-17B8444BA044}"/>
    <cellStyle name="Normal 12 3 6 2 4 3" xfId="50777" xr:uid="{20BC395A-089F-45FE-8078-ED3ECCCCC944}"/>
    <cellStyle name="Normal 12 3 6 2 4 4" xfId="37127" xr:uid="{BA6458A3-70B4-4C90-82B8-C9BD86E64DD9}"/>
    <cellStyle name="Normal 12 3 6 2 4 5" xfId="23564" xr:uid="{BB3AFEEE-69FC-4D42-9589-5198B72BE28B}"/>
    <cellStyle name="Normal 12 3 6 2 5" xfId="9655" xr:uid="{EC621CE7-0FDA-4909-9FE0-F0007D9924E3}"/>
    <cellStyle name="Normal 12 3 6 2 5 2" xfId="50779" xr:uid="{005E5F84-F93F-413E-833A-53C3AF6D8181}"/>
    <cellStyle name="Normal 12 3 6 2 5 3" xfId="37129" xr:uid="{BC93814A-E371-4398-96F5-D0EBE2CFBEEF}"/>
    <cellStyle name="Normal 12 3 6 2 5 4" xfId="23566" xr:uid="{F7036E17-ACEB-41DD-81D0-43B5B81BBBAD}"/>
    <cellStyle name="Normal 12 3 6 2 6" xfId="50768" xr:uid="{9AADF430-4202-4D18-9507-28A12884466D}"/>
    <cellStyle name="Normal 12 3 6 2 7" xfId="37118" xr:uid="{6550E4AC-DEBA-41B0-87BC-7D0A3EA25303}"/>
    <cellStyle name="Normal 12 3 6 2 8" xfId="23555" xr:uid="{0AE37153-F4A1-457E-9C1D-FDCB1B1D15BC}"/>
    <cellStyle name="Normal 12 3 6 3" xfId="9656" xr:uid="{E68EC64E-3505-4351-9B8A-ADDAFAE3F80E}"/>
    <cellStyle name="Normal 12 3 6 3 2" xfId="9657" xr:uid="{C91BB682-7AA5-4B2E-9CE4-750D5DC98650}"/>
    <cellStyle name="Normal 12 3 6 3 2 2" xfId="9658" xr:uid="{F6693F88-3641-410A-9CC3-85FA10B198AE}"/>
    <cellStyle name="Normal 12 3 6 3 2 2 2" xfId="50782" xr:uid="{3FD55F50-449F-4C86-A540-F4FCA7315547}"/>
    <cellStyle name="Normal 12 3 6 3 2 2 3" xfId="37132" xr:uid="{FCFC9FB0-0293-4075-AAB0-03A8DC573F37}"/>
    <cellStyle name="Normal 12 3 6 3 2 2 4" xfId="23569" xr:uid="{33EADE3B-19EF-4362-995C-7AA581A9AD88}"/>
    <cellStyle name="Normal 12 3 6 3 2 3" xfId="50781" xr:uid="{E53BA3BD-B383-4C12-AEC5-E7D1A650695B}"/>
    <cellStyle name="Normal 12 3 6 3 2 4" xfId="37131" xr:uid="{62FDFDF3-5918-4EC3-B97F-88CD39915ECB}"/>
    <cellStyle name="Normal 12 3 6 3 2 5" xfId="23568" xr:uid="{BF6A640E-F597-4487-ADB2-9CBAAF0118AE}"/>
    <cellStyle name="Normal 12 3 6 3 3" xfId="9659" xr:uid="{3FE5FC6F-A01F-4044-BE39-136803E566D8}"/>
    <cellStyle name="Normal 12 3 6 3 3 2" xfId="9660" xr:uid="{1944372D-739F-4E35-A266-4EC759C7F11D}"/>
    <cellStyle name="Normal 12 3 6 3 3 2 2" xfId="50784" xr:uid="{40E707D2-CA53-4D8E-8CD1-96257FA3274D}"/>
    <cellStyle name="Normal 12 3 6 3 3 2 3" xfId="37134" xr:uid="{53E0D1CA-4488-4DE0-BE85-4BC1D3C6FF26}"/>
    <cellStyle name="Normal 12 3 6 3 3 2 4" xfId="23571" xr:uid="{F9AB6FC5-E7CC-4C04-B0D4-A38CA6CE3CD7}"/>
    <cellStyle name="Normal 12 3 6 3 3 3" xfId="50783" xr:uid="{6F36709F-556E-4BAE-A03B-2F434C35B3D4}"/>
    <cellStyle name="Normal 12 3 6 3 3 4" xfId="37133" xr:uid="{7455DB16-2DD7-4427-98F4-C1485A6F9E9E}"/>
    <cellStyle name="Normal 12 3 6 3 3 5" xfId="23570" xr:uid="{927CF841-E876-459E-B3F9-17A71581C8A7}"/>
    <cellStyle name="Normal 12 3 6 3 4" xfId="9661" xr:uid="{701D97F0-78D0-4436-B533-C88EEB79AAB7}"/>
    <cellStyle name="Normal 12 3 6 3 4 2" xfId="50785" xr:uid="{CDF4B96B-63E8-450A-9D27-0C2BFC3415A6}"/>
    <cellStyle name="Normal 12 3 6 3 4 3" xfId="37135" xr:uid="{15C0EDAA-8C4B-4C69-8F95-E7B908B7A4C3}"/>
    <cellStyle name="Normal 12 3 6 3 4 4" xfId="23572" xr:uid="{BC895A08-9081-4402-9528-EE1412A5FB43}"/>
    <cellStyle name="Normal 12 3 6 3 5" xfId="50780" xr:uid="{082B59CB-4562-4B36-B371-CABDD22028A4}"/>
    <cellStyle name="Normal 12 3 6 3 6" xfId="37130" xr:uid="{280EBF29-4691-49E8-9FA5-F07C105820DF}"/>
    <cellStyle name="Normal 12 3 6 3 7" xfId="23567" xr:uid="{16C49507-5ACE-4562-A2E6-FD3163050359}"/>
    <cellStyle name="Normal 12 3 6 4" xfId="9662" xr:uid="{3CD720E8-6954-460E-924B-0E63376153D2}"/>
    <cellStyle name="Normal 12 3 6 4 2" xfId="9663" xr:uid="{694F6658-6DBA-4195-9939-9CDDD17B694F}"/>
    <cellStyle name="Normal 12 3 6 4 2 2" xfId="9664" xr:uid="{62C6B06E-8B98-4159-A7BE-C064CB649019}"/>
    <cellStyle name="Normal 12 3 6 4 2 2 2" xfId="50788" xr:uid="{FCA9E607-6643-400B-8F6C-2C35ACD75238}"/>
    <cellStyle name="Normal 12 3 6 4 2 2 3" xfId="37138" xr:uid="{5DEDA8F4-3B46-4FD8-B0BB-786D2DD3EF8D}"/>
    <cellStyle name="Normal 12 3 6 4 2 2 4" xfId="23575" xr:uid="{E80A318B-AD6E-4BEE-B15B-D8A62CC56A25}"/>
    <cellStyle name="Normal 12 3 6 4 2 3" xfId="50787" xr:uid="{1AB73D08-A2BB-474F-B743-4EA032998FA9}"/>
    <cellStyle name="Normal 12 3 6 4 2 4" xfId="37137" xr:uid="{61599D63-2A96-4E24-89D5-252F6185786F}"/>
    <cellStyle name="Normal 12 3 6 4 2 5" xfId="23574" xr:uid="{661D51CB-0451-41E4-8537-A513A3A85698}"/>
    <cellStyle name="Normal 12 3 6 4 3" xfId="9665" xr:uid="{FF85B5AA-8915-4453-9194-54C5ECDC410F}"/>
    <cellStyle name="Normal 12 3 6 4 3 2" xfId="9666" xr:uid="{C0615807-F15F-4F07-A7BE-35F5BE75E32C}"/>
    <cellStyle name="Normal 12 3 6 4 3 2 2" xfId="50790" xr:uid="{9A67B917-DFCE-4264-B19C-CCFF1E59080D}"/>
    <cellStyle name="Normal 12 3 6 4 3 2 3" xfId="37140" xr:uid="{749B9AFD-0A1E-4AC7-BD34-4B25059A37B9}"/>
    <cellStyle name="Normal 12 3 6 4 3 2 4" xfId="23577" xr:uid="{882232D1-D768-4EC7-8729-DE3E4AC9A10C}"/>
    <cellStyle name="Normal 12 3 6 4 3 3" xfId="50789" xr:uid="{0569437C-90E5-4F9D-B858-323A1E19D3B6}"/>
    <cellStyle name="Normal 12 3 6 4 3 4" xfId="37139" xr:uid="{F1760733-C00A-48E0-A3B9-4D70B901259F}"/>
    <cellStyle name="Normal 12 3 6 4 3 5" xfId="23576" xr:uid="{9E82D8B6-F6DC-46A7-BE1B-E31509C3524A}"/>
    <cellStyle name="Normal 12 3 6 4 4" xfId="9667" xr:uid="{3EBF70F0-F6A5-46EC-BB78-E01DF5A675D8}"/>
    <cellStyle name="Normal 12 3 6 4 4 2" xfId="50791" xr:uid="{17A7C8DD-9351-45A2-AC8D-BB0B0E2860AB}"/>
    <cellStyle name="Normal 12 3 6 4 4 3" xfId="37141" xr:uid="{05B0C5EA-F398-4FA0-85B9-7B7A4CA62916}"/>
    <cellStyle name="Normal 12 3 6 4 4 4" xfId="23578" xr:uid="{6C218D9C-4099-465D-86B1-00B34C699B32}"/>
    <cellStyle name="Normal 12 3 6 4 5" xfId="50786" xr:uid="{0B35FCA6-AD37-4DB1-B350-A6D09E8C99DA}"/>
    <cellStyle name="Normal 12 3 6 4 6" xfId="37136" xr:uid="{4D0352E2-D12E-4AD7-A1CE-1FEA80770F73}"/>
    <cellStyle name="Normal 12 3 6 4 7" xfId="23573" xr:uid="{9ED1729D-2DA8-4F73-90EE-A0B9A492F026}"/>
    <cellStyle name="Normal 12 3 6 5" xfId="9668" xr:uid="{5AD56CE4-9379-40E4-9882-196C8C06E14D}"/>
    <cellStyle name="Normal 12 3 6 5 2" xfId="9669" xr:uid="{7158CCF2-4717-46B7-AC94-E9839F499C50}"/>
    <cellStyle name="Normal 12 3 6 5 2 2" xfId="9670" xr:uid="{35CEE695-165D-41EF-AD14-4396B7AF25B7}"/>
    <cellStyle name="Normal 12 3 6 5 2 2 2" xfId="50794" xr:uid="{2D050A95-A78E-437C-A58D-1CAC3FF1560F}"/>
    <cellStyle name="Normal 12 3 6 5 2 2 3" xfId="37144" xr:uid="{7010E7DA-C812-4A7E-AD86-E16C4A4C2303}"/>
    <cellStyle name="Normal 12 3 6 5 2 2 4" xfId="23581" xr:uid="{FCAD5DBE-DD5A-4910-B02B-A5CB7047B49C}"/>
    <cellStyle name="Normal 12 3 6 5 2 3" xfId="50793" xr:uid="{48718D4D-2B16-47FF-B5CE-4452641AABCE}"/>
    <cellStyle name="Normal 12 3 6 5 2 4" xfId="37143" xr:uid="{7CC9C5FF-CC49-4E87-AF33-3262DFA5A250}"/>
    <cellStyle name="Normal 12 3 6 5 2 5" xfId="23580" xr:uid="{EC0AF7A8-1436-4A5D-8CFC-4806F35DCDF4}"/>
    <cellStyle name="Normal 12 3 6 5 3" xfId="9671" xr:uid="{FE5DD3B3-8949-41F3-BE32-C81197CE27ED}"/>
    <cellStyle name="Normal 12 3 6 5 3 2" xfId="9672" xr:uid="{44F28A7D-2BCF-4050-B2F9-E3EC747F5C7D}"/>
    <cellStyle name="Normal 12 3 6 5 3 2 2" xfId="50796" xr:uid="{38F0100A-1704-46F6-9699-591599E5664D}"/>
    <cellStyle name="Normal 12 3 6 5 3 2 3" xfId="37146" xr:uid="{AC68FBEC-5633-46C6-AF3C-D1D9FFA53936}"/>
    <cellStyle name="Normal 12 3 6 5 3 2 4" xfId="23583" xr:uid="{202A014D-2291-4A16-A15C-1BC5ABB1F7BE}"/>
    <cellStyle name="Normal 12 3 6 5 3 3" xfId="50795" xr:uid="{16D35BA6-B1A7-48F1-B808-6942F1C26821}"/>
    <cellStyle name="Normal 12 3 6 5 3 4" xfId="37145" xr:uid="{2261F86D-B2DE-4FCD-A8E6-630788555103}"/>
    <cellStyle name="Normal 12 3 6 5 3 5" xfId="23582" xr:uid="{99651EC9-F38A-49BC-8D1B-5ABD21D9099B}"/>
    <cellStyle name="Normal 12 3 6 5 4" xfId="9673" xr:uid="{C99036E4-72C1-4E70-BEAA-19779D918FC4}"/>
    <cellStyle name="Normal 12 3 6 5 4 2" xfId="50797" xr:uid="{DF014956-4BF6-4BC4-83A9-87420F15CED7}"/>
    <cellStyle name="Normal 12 3 6 5 4 3" xfId="37147" xr:uid="{E7CD7B38-A975-41BB-ADB6-20D6583B0747}"/>
    <cellStyle name="Normal 12 3 6 5 4 4" xfId="23584" xr:uid="{793FFABD-34BE-4841-8081-7E2076888A1B}"/>
    <cellStyle name="Normal 12 3 6 5 5" xfId="50792" xr:uid="{2E770CB3-9F79-4049-96C1-7874841305A5}"/>
    <cellStyle name="Normal 12 3 6 5 6" xfId="37142" xr:uid="{ECCF88CD-3B21-488C-B20C-22FFC0FCC235}"/>
    <cellStyle name="Normal 12 3 6 5 7" xfId="23579" xr:uid="{EFFE34FE-CB12-4BD8-B957-7D1BED04565B}"/>
    <cellStyle name="Normal 12 3 6 6" xfId="9674" xr:uid="{D04AD5D1-4F5E-47DB-BC9D-4BCB3E70EAC5}"/>
    <cellStyle name="Normal 12 3 6 6 2" xfId="9675" xr:uid="{B3567CA5-7403-4A75-B194-51E75E49D308}"/>
    <cellStyle name="Normal 12 3 6 6 2 2" xfId="50799" xr:uid="{A9DFD582-68AF-4700-945A-6536C972A044}"/>
    <cellStyle name="Normal 12 3 6 6 2 3" xfId="37149" xr:uid="{E631AED6-1AA5-4B62-B023-A379B00F5E5D}"/>
    <cellStyle name="Normal 12 3 6 6 2 4" xfId="23586" xr:uid="{99655FC1-CC06-4F51-AE4E-06F41C5BA67D}"/>
    <cellStyle name="Normal 12 3 6 6 3" xfId="50798" xr:uid="{D18870D2-63B9-4405-B939-0D03FD0EB2FB}"/>
    <cellStyle name="Normal 12 3 6 6 4" xfId="37148" xr:uid="{46AAD956-129F-4DD5-91A1-2010DA7166B2}"/>
    <cellStyle name="Normal 12 3 6 6 5" xfId="23585" xr:uid="{4A34AABB-A97E-4B1E-844E-232A7F748F93}"/>
    <cellStyle name="Normal 12 3 6 7" xfId="9676" xr:uid="{B9D90BD9-AC24-4722-B196-730126229C42}"/>
    <cellStyle name="Normal 12 3 6 7 2" xfId="9677" xr:uid="{187C2C21-A80C-4CAE-9EB9-748A151E31C1}"/>
    <cellStyle name="Normal 12 3 6 7 2 2" xfId="50801" xr:uid="{E51D582C-619A-45EC-A40F-02DB3F6E75E0}"/>
    <cellStyle name="Normal 12 3 6 7 2 3" xfId="37151" xr:uid="{E3FE928D-0754-4342-86AD-3099FB0A4A67}"/>
    <cellStyle name="Normal 12 3 6 7 2 4" xfId="23588" xr:uid="{EE2A8239-40C1-4493-863C-5A5DB816BA70}"/>
    <cellStyle name="Normal 12 3 6 7 3" xfId="50800" xr:uid="{A699EF0B-0504-4B88-8BF6-79A97D1A3083}"/>
    <cellStyle name="Normal 12 3 6 7 4" xfId="37150" xr:uid="{8CFACDFA-3385-4C68-B679-477172480B68}"/>
    <cellStyle name="Normal 12 3 6 7 5" xfId="23587" xr:uid="{B5923B40-92CE-4B34-81E2-5C16CDDBDEF9}"/>
    <cellStyle name="Normal 12 3 6 8" xfId="9678" xr:uid="{27A2D319-7AC0-4D52-8105-D287B03202DA}"/>
    <cellStyle name="Normal 12 3 6 8 2" xfId="50802" xr:uid="{AB5BF234-992B-48A3-B8DA-0BA97C996653}"/>
    <cellStyle name="Normal 12 3 6 8 3" xfId="37152" xr:uid="{F2B27090-1AE0-44AA-A964-7B4DFED340B4}"/>
    <cellStyle name="Normal 12 3 6 8 4" xfId="23589" xr:uid="{68FC6B6C-B7EF-4E1E-AD1C-C0D4C0828680}"/>
    <cellStyle name="Normal 12 3 6 9" xfId="50767" xr:uid="{B4F72744-DE17-4CB6-95DA-ED41982A2627}"/>
    <cellStyle name="Normal 12 3 7" xfId="9679" xr:uid="{F92E4377-558B-4B7A-B0AE-2DAC6CDEE8ED}"/>
    <cellStyle name="Normal 12 3 7 2" xfId="9680" xr:uid="{048A0BF8-E891-47A1-8A2A-4CA31D634EBD}"/>
    <cellStyle name="Normal 12 3 7 2 2" xfId="9681" xr:uid="{AC9F2D0F-9D4E-46E3-BF8A-6B729D1F8351}"/>
    <cellStyle name="Normal 12 3 7 2 2 2" xfId="9682" xr:uid="{06E16278-3B30-4172-BAD2-C98DA9CEF9F1}"/>
    <cellStyle name="Normal 12 3 7 2 2 2 2" xfId="50806" xr:uid="{6EEB35FD-625C-41A9-BCC9-062940693E66}"/>
    <cellStyle name="Normal 12 3 7 2 2 2 3" xfId="37156" xr:uid="{F7446C3D-4F3C-491F-8110-F94CC3B04337}"/>
    <cellStyle name="Normal 12 3 7 2 2 2 4" xfId="23593" xr:uid="{984BEBAF-D7DF-4028-AD39-152AB5FF7477}"/>
    <cellStyle name="Normal 12 3 7 2 2 3" xfId="50805" xr:uid="{6569F46E-EEA2-4722-BE82-969BE7FCF74D}"/>
    <cellStyle name="Normal 12 3 7 2 2 4" xfId="37155" xr:uid="{8F8066C5-1467-49E4-B9AD-0B906A3FB2BE}"/>
    <cellStyle name="Normal 12 3 7 2 2 5" xfId="23592" xr:uid="{FCC2E5B7-8504-4E87-A543-6838E4232140}"/>
    <cellStyle name="Normal 12 3 7 2 3" xfId="9683" xr:uid="{7FC46509-2B51-4BDB-801B-998540E0A682}"/>
    <cellStyle name="Normal 12 3 7 2 3 2" xfId="9684" xr:uid="{C53045BA-E0B3-4D4D-8524-CF01990DF292}"/>
    <cellStyle name="Normal 12 3 7 2 3 2 2" xfId="50808" xr:uid="{32EEB4C9-C2EA-4C82-AE33-961BAF82A7FB}"/>
    <cellStyle name="Normal 12 3 7 2 3 2 3" xfId="37158" xr:uid="{C8AE93B3-B72E-4EB7-BED1-FA7B34300E89}"/>
    <cellStyle name="Normal 12 3 7 2 3 2 4" xfId="23595" xr:uid="{80C2AAEC-2EEE-4289-A1AF-8DC11AA0DD3F}"/>
    <cellStyle name="Normal 12 3 7 2 3 3" xfId="50807" xr:uid="{EDE34FC1-A274-46D6-A87E-604690CCA50E}"/>
    <cellStyle name="Normal 12 3 7 2 3 4" xfId="37157" xr:uid="{1526A4A4-B3F2-492E-92DD-74011468F6DB}"/>
    <cellStyle name="Normal 12 3 7 2 3 5" xfId="23594" xr:uid="{2F895086-076B-4568-9E01-8F81496B0E5E}"/>
    <cellStyle name="Normal 12 3 7 2 4" xfId="9685" xr:uid="{7EE768DD-648C-480B-8724-C0CCD2026550}"/>
    <cellStyle name="Normal 12 3 7 2 4 2" xfId="50809" xr:uid="{7315FBEE-22BB-4C00-B092-0948EFBD7918}"/>
    <cellStyle name="Normal 12 3 7 2 4 3" xfId="37159" xr:uid="{1ECF3204-0BEB-4920-865A-7C58D50445B3}"/>
    <cellStyle name="Normal 12 3 7 2 4 4" xfId="23596" xr:uid="{36E559B0-0F0A-4414-AC34-B52DD14945AE}"/>
    <cellStyle name="Normal 12 3 7 2 5" xfId="50804" xr:uid="{3FF38F9B-9EBC-4BC8-8706-B748A3A5A5EF}"/>
    <cellStyle name="Normal 12 3 7 2 6" xfId="37154" xr:uid="{9A235251-8E7B-4F4B-B006-F9D6BCEEABB7}"/>
    <cellStyle name="Normal 12 3 7 2 7" xfId="23591" xr:uid="{EB7539AE-BE51-4D14-9B9E-19C00C7169D6}"/>
    <cellStyle name="Normal 12 3 7 3" xfId="9686" xr:uid="{2139CCC5-C690-4FC8-82B3-A21B55288A01}"/>
    <cellStyle name="Normal 12 3 7 3 2" xfId="9687" xr:uid="{48E3C507-8718-460E-B930-A9F342B6E7BD}"/>
    <cellStyle name="Normal 12 3 7 3 2 2" xfId="9688" xr:uid="{2848AB95-22F2-4F5E-BA0F-8ED5CA44FB88}"/>
    <cellStyle name="Normal 12 3 7 3 2 2 2" xfId="50812" xr:uid="{E239C2DF-777F-443A-A142-6F8A28168069}"/>
    <cellStyle name="Normal 12 3 7 3 2 2 3" xfId="37162" xr:uid="{7CDD14BA-3157-41F5-9B08-2A24BB5B040F}"/>
    <cellStyle name="Normal 12 3 7 3 2 2 4" xfId="23599" xr:uid="{4B7B7E79-2680-48D7-815B-4571BC0E9CAE}"/>
    <cellStyle name="Normal 12 3 7 3 2 3" xfId="50811" xr:uid="{60E6919F-74DB-4474-AD21-419CA3A88C79}"/>
    <cellStyle name="Normal 12 3 7 3 2 4" xfId="37161" xr:uid="{5DE82195-07F8-4AE9-BAF9-C12ED8E03483}"/>
    <cellStyle name="Normal 12 3 7 3 2 5" xfId="23598" xr:uid="{D975DB0B-3F4F-46AC-8D46-6399DABD597B}"/>
    <cellStyle name="Normal 12 3 7 3 3" xfId="9689" xr:uid="{0FF4F815-038C-46D7-AFEB-F272A9ACA8AF}"/>
    <cellStyle name="Normal 12 3 7 3 3 2" xfId="9690" xr:uid="{0F3DF5C8-924E-4C87-A668-FF5DA18D50B8}"/>
    <cellStyle name="Normal 12 3 7 3 3 2 2" xfId="50814" xr:uid="{2794F014-0D44-4993-80DF-C7DAF15526AD}"/>
    <cellStyle name="Normal 12 3 7 3 3 2 3" xfId="37164" xr:uid="{6A271742-3A4D-45B0-B9ED-9CB5A2652CA4}"/>
    <cellStyle name="Normal 12 3 7 3 3 2 4" xfId="23601" xr:uid="{BD6AE078-15DA-41E7-878C-2547CE2AF208}"/>
    <cellStyle name="Normal 12 3 7 3 3 3" xfId="50813" xr:uid="{1188AA18-0173-4DB6-8FF4-7FD255CF565D}"/>
    <cellStyle name="Normal 12 3 7 3 3 4" xfId="37163" xr:uid="{DC11B15E-E7E4-4366-B46B-011F3ACFF7FC}"/>
    <cellStyle name="Normal 12 3 7 3 3 5" xfId="23600" xr:uid="{DD25711D-1958-4D23-B6E1-039C9F44D1D6}"/>
    <cellStyle name="Normal 12 3 7 3 4" xfId="9691" xr:uid="{7EEB5B5F-DE9C-4C2C-9729-09D52B53A4D7}"/>
    <cellStyle name="Normal 12 3 7 3 4 2" xfId="50815" xr:uid="{760BD909-49F9-453A-9D6D-2FC99284ACF1}"/>
    <cellStyle name="Normal 12 3 7 3 4 3" xfId="37165" xr:uid="{AA69E73A-FFF8-4E57-B8CF-05727CC1FC73}"/>
    <cellStyle name="Normal 12 3 7 3 4 4" xfId="23602" xr:uid="{DF2F06B9-91DD-4C08-B8EE-711C5CAA9B94}"/>
    <cellStyle name="Normal 12 3 7 3 5" xfId="50810" xr:uid="{5801EF61-9885-4ECD-A8F0-F7FE85EF5E33}"/>
    <cellStyle name="Normal 12 3 7 3 6" xfId="37160" xr:uid="{9E39EF6A-8B24-4823-B43A-FFF58BEF0174}"/>
    <cellStyle name="Normal 12 3 7 3 7" xfId="23597" xr:uid="{24C77C19-E031-43B5-BEF7-D760D0C9B26B}"/>
    <cellStyle name="Normal 12 3 7 4" xfId="9692" xr:uid="{C5830B33-F86C-475B-B796-B7503A8E49F5}"/>
    <cellStyle name="Normal 12 3 7 4 2" xfId="9693" xr:uid="{F8974F88-CD76-4E3F-A727-E7AE77A86C0A}"/>
    <cellStyle name="Normal 12 3 7 4 2 2" xfId="50817" xr:uid="{4E2A102D-974C-4BE0-B316-BE9676379264}"/>
    <cellStyle name="Normal 12 3 7 4 2 3" xfId="37167" xr:uid="{6887C9BB-1FE2-4237-91DD-A2C21C6AF4B4}"/>
    <cellStyle name="Normal 12 3 7 4 2 4" xfId="23604" xr:uid="{E7A23507-296A-43EF-A8F6-7C2C556FA2C0}"/>
    <cellStyle name="Normal 12 3 7 4 3" xfId="50816" xr:uid="{66BB3BAC-C3F5-4A8F-9154-FE62431B446A}"/>
    <cellStyle name="Normal 12 3 7 4 4" xfId="37166" xr:uid="{29B1A24B-A0FF-4E75-8019-C98F7D186855}"/>
    <cellStyle name="Normal 12 3 7 4 5" xfId="23603" xr:uid="{5C0568EA-77BB-498F-A01E-6C6F4B7A0E7B}"/>
    <cellStyle name="Normal 12 3 7 5" xfId="9694" xr:uid="{3A35D7DF-0969-4FCB-B271-BA9DDED2C472}"/>
    <cellStyle name="Normal 12 3 7 5 2" xfId="9695" xr:uid="{5D712110-3522-45D1-AAD0-28E86938F7D1}"/>
    <cellStyle name="Normal 12 3 7 5 2 2" xfId="50819" xr:uid="{008F3CA5-324B-40C4-BDDF-2E8BB925F819}"/>
    <cellStyle name="Normal 12 3 7 5 2 3" xfId="37169" xr:uid="{A42698E4-EBB9-4910-85F4-C667E05F60BB}"/>
    <cellStyle name="Normal 12 3 7 5 2 4" xfId="23606" xr:uid="{F3D525A3-4A48-4C84-B4F2-6D6C4D7A855D}"/>
    <cellStyle name="Normal 12 3 7 5 3" xfId="50818" xr:uid="{E28196E9-85F0-481A-84D0-892244A878AB}"/>
    <cellStyle name="Normal 12 3 7 5 4" xfId="37168" xr:uid="{96F0213B-C11B-42FE-87A1-148DB7D2B73B}"/>
    <cellStyle name="Normal 12 3 7 5 5" xfId="23605" xr:uid="{16EB7CA3-61AE-4EEA-9359-C32C5AC1FB15}"/>
    <cellStyle name="Normal 12 3 7 6" xfId="9696" xr:uid="{8E454160-3A7C-419B-A9D6-EADB00DD1365}"/>
    <cellStyle name="Normal 12 3 7 6 2" xfId="50820" xr:uid="{84FA84CB-5054-4A02-A20A-AFBB7977499E}"/>
    <cellStyle name="Normal 12 3 7 6 3" xfId="37170" xr:uid="{12BC4DD3-2F02-4A90-9848-79EC162A81C2}"/>
    <cellStyle name="Normal 12 3 7 6 4" xfId="23607" xr:uid="{3B39F2C4-81C0-4AA5-9CF4-69EE4DEBCE80}"/>
    <cellStyle name="Normal 12 3 7 7" xfId="50803" xr:uid="{F51498BB-6F95-4832-8682-C32DE6768787}"/>
    <cellStyle name="Normal 12 3 7 8" xfId="37153" xr:uid="{58378734-35AC-414B-8680-DFFE1FF2D3EC}"/>
    <cellStyle name="Normal 12 3 7 9" xfId="23590" xr:uid="{A0438AED-06A7-4EB7-B549-0DA158865D21}"/>
    <cellStyle name="Normal 12 3 8" xfId="9697" xr:uid="{E6FFC150-6F26-468D-A71B-85B6211D0EF8}"/>
    <cellStyle name="Normal 12 3 8 2" xfId="9698" xr:uid="{F835A5DE-6FCD-4E64-BEFF-8DBF799B03EF}"/>
    <cellStyle name="Normal 12 3 8 2 2" xfId="9699" xr:uid="{91527419-B1A4-4160-96A1-AE01F77EEEBF}"/>
    <cellStyle name="Normal 12 3 8 2 2 2" xfId="9700" xr:uid="{930EBAB8-0511-43E8-AC0D-3EF68C9CF070}"/>
    <cellStyle name="Normal 12 3 8 2 2 2 2" xfId="50824" xr:uid="{78CCFC4F-FEBA-4776-B658-6A2423998971}"/>
    <cellStyle name="Normal 12 3 8 2 2 2 3" xfId="37174" xr:uid="{9EA260FF-0023-45C6-B148-7561B72C00B8}"/>
    <cellStyle name="Normal 12 3 8 2 2 2 4" xfId="23611" xr:uid="{BCC21AB1-5679-4FE9-BDAE-A169B8B76A7B}"/>
    <cellStyle name="Normal 12 3 8 2 2 3" xfId="50823" xr:uid="{28146D8B-6A76-46B7-B89D-4AC816F9C81D}"/>
    <cellStyle name="Normal 12 3 8 2 2 4" xfId="37173" xr:uid="{F8FF642B-F59D-4B14-B15A-73E42258647C}"/>
    <cellStyle name="Normal 12 3 8 2 2 5" xfId="23610" xr:uid="{7EA85349-3D58-4004-BD79-C0BE26DBE38F}"/>
    <cellStyle name="Normal 12 3 8 2 3" xfId="9701" xr:uid="{13077F9A-D03F-4D01-BE0C-13D54FBFD8CA}"/>
    <cellStyle name="Normal 12 3 8 2 3 2" xfId="9702" xr:uid="{7AC0C832-02D7-418E-AF23-127F1C7827CB}"/>
    <cellStyle name="Normal 12 3 8 2 3 2 2" xfId="50826" xr:uid="{47BBFF30-96C1-4F80-8060-5F1037B9FDAE}"/>
    <cellStyle name="Normal 12 3 8 2 3 2 3" xfId="37176" xr:uid="{53A77AAF-0DF0-4A69-8C0B-5D7946A1E570}"/>
    <cellStyle name="Normal 12 3 8 2 3 2 4" xfId="23613" xr:uid="{6006E91B-0258-4B49-96B9-9756FAA7716E}"/>
    <cellStyle name="Normal 12 3 8 2 3 3" xfId="50825" xr:uid="{A9C5E73B-DBFF-4DD6-A475-A250FA22ABFB}"/>
    <cellStyle name="Normal 12 3 8 2 3 4" xfId="37175" xr:uid="{CD6DF16A-82D3-4ABF-9FA9-9D264C1ED78D}"/>
    <cellStyle name="Normal 12 3 8 2 3 5" xfId="23612" xr:uid="{E486B3C1-3970-4A90-8C23-ECC2B9DB0167}"/>
    <cellStyle name="Normal 12 3 8 2 4" xfId="9703" xr:uid="{CBAE278C-EDE8-4B44-8BD7-A6A26BCB807F}"/>
    <cellStyle name="Normal 12 3 8 2 4 2" xfId="50827" xr:uid="{34BB18A2-2F52-4B27-BEFC-F174228407A8}"/>
    <cellStyle name="Normal 12 3 8 2 4 3" xfId="37177" xr:uid="{04DA4B8C-C5D8-41B2-B341-BD240B3378C3}"/>
    <cellStyle name="Normal 12 3 8 2 4 4" xfId="23614" xr:uid="{217A9B16-128A-47B0-A581-D4ECCD7C3BA6}"/>
    <cellStyle name="Normal 12 3 8 2 5" xfId="50822" xr:uid="{16624388-782A-4D25-B92C-80E7E33EDCC0}"/>
    <cellStyle name="Normal 12 3 8 2 6" xfId="37172" xr:uid="{AE8D65A9-C27F-4508-8423-4DC8F78E09A3}"/>
    <cellStyle name="Normal 12 3 8 2 7" xfId="23609" xr:uid="{99E1F8B8-1825-41A4-BE3C-E7AFA72B7AE0}"/>
    <cellStyle name="Normal 12 3 8 3" xfId="9704" xr:uid="{2DA5C1F9-18A0-481F-AAC0-E8AF575AFA33}"/>
    <cellStyle name="Normal 12 3 8 3 2" xfId="9705" xr:uid="{6B49A8F8-EF44-44DA-8808-B7958631D688}"/>
    <cellStyle name="Normal 12 3 8 3 2 2" xfId="9706" xr:uid="{BB74375B-E5C9-4E13-B2E7-E8178EBCE64B}"/>
    <cellStyle name="Normal 12 3 8 3 2 2 2" xfId="50830" xr:uid="{5B023A91-DAD7-4A7C-A456-B665F3204255}"/>
    <cellStyle name="Normal 12 3 8 3 2 2 3" xfId="37180" xr:uid="{1AA9606D-006B-41B8-8F38-F57FDA63CFEC}"/>
    <cellStyle name="Normal 12 3 8 3 2 2 4" xfId="23617" xr:uid="{CCA92011-8558-4CAC-BA2B-B5D1C3D6EE90}"/>
    <cellStyle name="Normal 12 3 8 3 2 3" xfId="50829" xr:uid="{8E547E52-6D90-4A99-AC9F-8D86D2763BAD}"/>
    <cellStyle name="Normal 12 3 8 3 2 4" xfId="37179" xr:uid="{DD60DF4D-EC6A-4D25-92CB-685CAA84D4A0}"/>
    <cellStyle name="Normal 12 3 8 3 2 5" xfId="23616" xr:uid="{D21BACB3-6D1E-4199-A092-3B7B7CEFF79D}"/>
    <cellStyle name="Normal 12 3 8 3 3" xfId="9707" xr:uid="{0B6ACCB6-192F-452E-884F-9503E7886164}"/>
    <cellStyle name="Normal 12 3 8 3 3 2" xfId="9708" xr:uid="{025A63DC-7E96-4EFF-A235-959319C6D8C7}"/>
    <cellStyle name="Normal 12 3 8 3 3 2 2" xfId="50832" xr:uid="{4DB4D369-FD20-4122-8057-9FC743345AA4}"/>
    <cellStyle name="Normal 12 3 8 3 3 2 3" xfId="37182" xr:uid="{A07DA442-B95D-4690-A22D-62559478E2EC}"/>
    <cellStyle name="Normal 12 3 8 3 3 2 4" xfId="23619" xr:uid="{154BC95E-E68C-4E02-9B2E-8F7F3566995D}"/>
    <cellStyle name="Normal 12 3 8 3 3 3" xfId="50831" xr:uid="{CB17980F-2914-4BA5-8CF1-CADCD5734DF5}"/>
    <cellStyle name="Normal 12 3 8 3 3 4" xfId="37181" xr:uid="{2C1B8FA6-2EC2-4050-9613-409D050FAB5E}"/>
    <cellStyle name="Normal 12 3 8 3 3 5" xfId="23618" xr:uid="{25B86876-E915-4186-B357-0A7350ED5B95}"/>
    <cellStyle name="Normal 12 3 8 3 4" xfId="9709" xr:uid="{79AA532D-2B7A-4D0A-8FBB-A3222817FD60}"/>
    <cellStyle name="Normal 12 3 8 3 4 2" xfId="50833" xr:uid="{C54C0B33-E4FF-4476-A6B3-ABCEF72DB3D0}"/>
    <cellStyle name="Normal 12 3 8 3 4 3" xfId="37183" xr:uid="{69CB0F50-8BE5-4A64-A11D-FDDA5BE3DD85}"/>
    <cellStyle name="Normal 12 3 8 3 4 4" xfId="23620" xr:uid="{4523A10C-179A-4427-B39F-6467A8B47687}"/>
    <cellStyle name="Normal 12 3 8 3 5" xfId="50828" xr:uid="{8831D2EC-2B9C-4E6D-93B2-8BDEA4CD38F4}"/>
    <cellStyle name="Normal 12 3 8 3 6" xfId="37178" xr:uid="{71C956FC-FA61-4CB1-A70E-5621C33BF073}"/>
    <cellStyle name="Normal 12 3 8 3 7" xfId="23615" xr:uid="{A7A57756-EF53-40FB-BBB6-D2CF19A00B85}"/>
    <cellStyle name="Normal 12 3 8 4" xfId="9710" xr:uid="{68811822-0E10-40B6-BEED-881EE020FCEA}"/>
    <cellStyle name="Normal 12 3 8 4 2" xfId="9711" xr:uid="{160A5969-891E-4D16-BFA6-CF61A9C68822}"/>
    <cellStyle name="Normal 12 3 8 4 2 2" xfId="50835" xr:uid="{89DCF9AC-93C5-4235-BC0E-4CB6FCEAA52B}"/>
    <cellStyle name="Normal 12 3 8 4 2 3" xfId="37185" xr:uid="{B74FFDF2-30DE-4DCB-839A-007B671D2CBC}"/>
    <cellStyle name="Normal 12 3 8 4 2 4" xfId="23622" xr:uid="{D1044188-5067-46E5-B651-6E713E45C683}"/>
    <cellStyle name="Normal 12 3 8 4 3" xfId="50834" xr:uid="{83A6D412-6331-49D4-82D7-F6691C59061A}"/>
    <cellStyle name="Normal 12 3 8 4 4" xfId="37184" xr:uid="{2E882BCC-1273-4724-8E4F-206B8D92DF5B}"/>
    <cellStyle name="Normal 12 3 8 4 5" xfId="23621" xr:uid="{0100D40C-781D-4D7F-A03C-45170FE916BE}"/>
    <cellStyle name="Normal 12 3 8 5" xfId="9712" xr:uid="{E60557FE-73C0-4493-A0FC-DB50DC35CC1B}"/>
    <cellStyle name="Normal 12 3 8 5 2" xfId="9713" xr:uid="{E578958A-E05E-4386-A5E4-AB25CFA90344}"/>
    <cellStyle name="Normal 12 3 8 5 2 2" xfId="50837" xr:uid="{B1EFC9D2-E071-40A2-B445-B69CDD50E6D4}"/>
    <cellStyle name="Normal 12 3 8 5 2 3" xfId="37187" xr:uid="{4D4C440C-8E6A-4D7E-A322-E7664D200F12}"/>
    <cellStyle name="Normal 12 3 8 5 2 4" xfId="23624" xr:uid="{F285EA6E-2DF4-4DC0-9523-0F668DE8E7CB}"/>
    <cellStyle name="Normal 12 3 8 5 3" xfId="50836" xr:uid="{9E73488A-D148-4AD3-9BA3-9995B1E90A46}"/>
    <cellStyle name="Normal 12 3 8 5 4" xfId="37186" xr:uid="{5CFF6E68-9A52-42E1-9E92-9E79A2D6789C}"/>
    <cellStyle name="Normal 12 3 8 5 5" xfId="23623" xr:uid="{D0AC436C-9560-4658-8C90-740C40A3F670}"/>
    <cellStyle name="Normal 12 3 8 6" xfId="9714" xr:uid="{885B0A1A-FB35-4A55-B7FF-F568249F8DDE}"/>
    <cellStyle name="Normal 12 3 8 6 2" xfId="50838" xr:uid="{1B73928C-33AA-462A-8982-DC036C18EDE1}"/>
    <cellStyle name="Normal 12 3 8 6 3" xfId="37188" xr:uid="{DC69249D-BE1C-4AFA-B2FE-89999C4A50B0}"/>
    <cellStyle name="Normal 12 3 8 6 4" xfId="23625" xr:uid="{96DE09C7-8657-44CC-B098-5BD61741B954}"/>
    <cellStyle name="Normal 12 3 8 7" xfId="50821" xr:uid="{EE9DF66C-2B77-4EEB-94FD-70511634A215}"/>
    <cellStyle name="Normal 12 3 8 8" xfId="37171" xr:uid="{8F83758D-3909-41C3-A696-37A7C1DD5F35}"/>
    <cellStyle name="Normal 12 3 8 9" xfId="23608" xr:uid="{80C1D1BA-1355-4A06-8A57-AAC7EA3CDF7D}"/>
    <cellStyle name="Normal 12 3 9" xfId="9715" xr:uid="{C9D59AF0-4AC4-41FF-8E75-31E645D6BA44}"/>
    <cellStyle name="Normal 12 3 9 2" xfId="9716" xr:uid="{B2A9E706-1065-4CC4-984A-234A92C057D6}"/>
    <cellStyle name="Normal 12 3 9 2 2" xfId="9717" xr:uid="{C8360815-973A-49CC-B837-96D46F31A365}"/>
    <cellStyle name="Normal 12 3 9 2 2 2" xfId="50841" xr:uid="{FD850929-FE97-4D10-B467-E20170603680}"/>
    <cellStyle name="Normal 12 3 9 2 2 3" xfId="37191" xr:uid="{4B91C41B-8FA8-46BA-ACFC-4287FBE9F9E4}"/>
    <cellStyle name="Normal 12 3 9 2 2 4" xfId="23628" xr:uid="{7D74D819-57E3-4111-8BEF-F0F05A1ECAD5}"/>
    <cellStyle name="Normal 12 3 9 2 3" xfId="50840" xr:uid="{2EB48E73-974D-473E-860D-363CA9297CC0}"/>
    <cellStyle name="Normal 12 3 9 2 4" xfId="37190" xr:uid="{551975D9-48D6-4D22-B658-1DE916C9CB16}"/>
    <cellStyle name="Normal 12 3 9 2 5" xfId="23627" xr:uid="{ADD3BD59-D236-4D0C-9739-83476C8A0774}"/>
    <cellStyle name="Normal 12 3 9 3" xfId="9718" xr:uid="{055C5190-D046-4EBC-BE8E-3B5548F7DDA3}"/>
    <cellStyle name="Normal 12 3 9 3 2" xfId="9719" xr:uid="{E6C93B2B-68FB-47D5-8996-2F7F466EEFD9}"/>
    <cellStyle name="Normal 12 3 9 3 2 2" xfId="50843" xr:uid="{397D211E-D0A3-45D3-86F9-A6B5023FCB07}"/>
    <cellStyle name="Normal 12 3 9 3 2 3" xfId="37193" xr:uid="{27319D95-AEFB-456A-9451-937522CFED38}"/>
    <cellStyle name="Normal 12 3 9 3 2 4" xfId="23630" xr:uid="{17A84FF2-E4A7-4137-885C-A8424B4EC9E3}"/>
    <cellStyle name="Normal 12 3 9 3 3" xfId="50842" xr:uid="{86AE4D53-1BBC-454D-A74E-4CE57920C0E0}"/>
    <cellStyle name="Normal 12 3 9 3 4" xfId="37192" xr:uid="{09FD9025-0248-47D5-A1DD-55DA74A4AA82}"/>
    <cellStyle name="Normal 12 3 9 3 5" xfId="23629" xr:uid="{50C5E298-C02E-4B9D-BABF-C73C17649600}"/>
    <cellStyle name="Normal 12 3 9 4" xfId="9720" xr:uid="{087FA6AE-0DFD-4B49-888C-0E7F8516BC1F}"/>
    <cellStyle name="Normal 12 3 9 4 2" xfId="50844" xr:uid="{FEDE68DA-8F92-4BFE-8F56-F08822A20B22}"/>
    <cellStyle name="Normal 12 3 9 4 3" xfId="37194" xr:uid="{56301335-71F7-46DB-9BE9-0F129999517D}"/>
    <cellStyle name="Normal 12 3 9 4 4" xfId="23631" xr:uid="{AE866263-09E5-4F69-B16F-393F5E36272E}"/>
    <cellStyle name="Normal 12 3 9 5" xfId="50839" xr:uid="{AD3C5781-4798-4281-A7A9-3659F5990A7F}"/>
    <cellStyle name="Normal 12 3 9 6" xfId="37189" xr:uid="{07225CB0-652F-4D5E-AEBC-CE3833E1BA23}"/>
    <cellStyle name="Normal 12 3 9 7" xfId="23626" xr:uid="{29F53CBD-3F2D-4C77-9DCB-0382AEA4979A}"/>
    <cellStyle name="Normal 12 4" xfId="9721" xr:uid="{5BB7D38C-40A8-4064-915E-9429454946E0}"/>
    <cellStyle name="Normal 12 4 10" xfId="9722" xr:uid="{D982F1ED-2194-43DE-BC4A-7DC7ACC8694F}"/>
    <cellStyle name="Normal 12 4 10 2" xfId="9723" xr:uid="{9D046DC4-5CAD-4867-B7BA-ABE93BDCB872}"/>
    <cellStyle name="Normal 12 4 10 2 2" xfId="9724" xr:uid="{B503F14E-A925-472F-AECC-3AB630D73B16}"/>
    <cellStyle name="Normal 12 4 10 2 2 2" xfId="50848" xr:uid="{317D884C-C506-46B9-8EDB-5FE0F24DB258}"/>
    <cellStyle name="Normal 12 4 10 2 2 3" xfId="37198" xr:uid="{C0340085-8589-4CD6-807E-6DEF2F67C6A6}"/>
    <cellStyle name="Normal 12 4 10 2 2 4" xfId="23635" xr:uid="{C2486F86-61C3-433C-A434-C3F519F9200F}"/>
    <cellStyle name="Normal 12 4 10 2 3" xfId="50847" xr:uid="{869964A9-ACAC-4F7F-9EC6-DD504ABAC12E}"/>
    <cellStyle name="Normal 12 4 10 2 4" xfId="37197" xr:uid="{B99077C5-FBD2-4C30-A780-842239E36DFD}"/>
    <cellStyle name="Normal 12 4 10 2 5" xfId="23634" xr:uid="{823010F1-1441-484E-886E-72F75585D08D}"/>
    <cellStyle name="Normal 12 4 10 3" xfId="9725" xr:uid="{255FB84A-FC80-4B56-BCCA-A730C9CDF7FC}"/>
    <cellStyle name="Normal 12 4 10 3 2" xfId="9726" xr:uid="{633E3932-09C2-4FDB-8D2E-4286BB5AD4AC}"/>
    <cellStyle name="Normal 12 4 10 3 2 2" xfId="50850" xr:uid="{43D30448-C8EF-4EF8-8077-465B46C202DC}"/>
    <cellStyle name="Normal 12 4 10 3 2 3" xfId="37200" xr:uid="{FBB54D20-ED2B-4CA9-BDD6-79D612998973}"/>
    <cellStyle name="Normal 12 4 10 3 2 4" xfId="23637" xr:uid="{6795D90D-515F-490B-BB4A-C25FEA08DE65}"/>
    <cellStyle name="Normal 12 4 10 3 3" xfId="50849" xr:uid="{5ECCE892-4E33-4137-BDAA-8B01417733D5}"/>
    <cellStyle name="Normal 12 4 10 3 4" xfId="37199" xr:uid="{FF99580A-39CE-470D-BEC7-A70BA6390E58}"/>
    <cellStyle name="Normal 12 4 10 3 5" xfId="23636" xr:uid="{6C4293DC-0A29-4892-B900-016852DC9276}"/>
    <cellStyle name="Normal 12 4 10 4" xfId="9727" xr:uid="{2B698A55-8516-43AF-9982-9F7318F17C20}"/>
    <cellStyle name="Normal 12 4 10 4 2" xfId="50851" xr:uid="{7C99E166-C1E4-469D-815F-A2DE7BF078B4}"/>
    <cellStyle name="Normal 12 4 10 4 3" xfId="37201" xr:uid="{F7153F13-68D0-4959-8F9B-CF4997B0B4EF}"/>
    <cellStyle name="Normal 12 4 10 4 4" xfId="23638" xr:uid="{D907E3FD-F2B0-42FE-B976-03038C504BF8}"/>
    <cellStyle name="Normal 12 4 10 5" xfId="50846" xr:uid="{2F924737-1014-4093-9CEF-F14F1CFAA25C}"/>
    <cellStyle name="Normal 12 4 10 6" xfId="37196" xr:uid="{9B429C53-0F39-4221-9D7C-B58F49CAC052}"/>
    <cellStyle name="Normal 12 4 10 7" xfId="23633" xr:uid="{978828FC-5BC6-4644-8EF1-67F21098E450}"/>
    <cellStyle name="Normal 12 4 11" xfId="9728" xr:uid="{F917E00E-5B2E-4741-ABC6-D9D5A903CB87}"/>
    <cellStyle name="Normal 12 4 11 2" xfId="9729" xr:uid="{70389B91-5CA1-4EC4-BE6F-41FF64FC6D95}"/>
    <cellStyle name="Normal 12 4 11 2 2" xfId="9730" xr:uid="{B93BB674-3DCB-4903-A100-9BDECBC44B50}"/>
    <cellStyle name="Normal 12 4 11 2 2 2" xfId="50854" xr:uid="{C94C8774-1549-492D-9735-6858E6C8C444}"/>
    <cellStyle name="Normal 12 4 11 2 2 3" xfId="37204" xr:uid="{232DB943-A125-42FF-B875-E5E372C779B5}"/>
    <cellStyle name="Normal 12 4 11 2 2 4" xfId="23641" xr:uid="{0E0D7144-6FA5-4126-A3DD-2D254E32311E}"/>
    <cellStyle name="Normal 12 4 11 2 3" xfId="50853" xr:uid="{6FA88B91-98F1-4061-9A49-1364056996DC}"/>
    <cellStyle name="Normal 12 4 11 2 4" xfId="37203" xr:uid="{AD8D9D8E-675A-4C70-84C8-BDE226502D6D}"/>
    <cellStyle name="Normal 12 4 11 2 5" xfId="23640" xr:uid="{A1B87F33-E034-4B1E-9DC3-F3385C57F5B8}"/>
    <cellStyle name="Normal 12 4 11 3" xfId="9731" xr:uid="{244B8A69-FF87-4A42-9494-5749259C2B52}"/>
    <cellStyle name="Normal 12 4 11 3 2" xfId="9732" xr:uid="{88D1A066-8685-473D-B779-E42DF27EC041}"/>
    <cellStyle name="Normal 12 4 11 3 2 2" xfId="50856" xr:uid="{6D96544C-8EB7-44D9-BABF-1A0D70DABC67}"/>
    <cellStyle name="Normal 12 4 11 3 2 3" xfId="37206" xr:uid="{BB3ACC51-F0EF-493B-A269-860B4F1A7B4D}"/>
    <cellStyle name="Normal 12 4 11 3 2 4" xfId="23643" xr:uid="{DF31A694-B99F-4F72-8B65-DC05C7AACEBC}"/>
    <cellStyle name="Normal 12 4 11 3 3" xfId="50855" xr:uid="{915CBC9F-6376-4EFB-96D5-D145B930AE49}"/>
    <cellStyle name="Normal 12 4 11 3 4" xfId="37205" xr:uid="{01862123-32EC-48DF-AF64-9E545D4FD145}"/>
    <cellStyle name="Normal 12 4 11 3 5" xfId="23642" xr:uid="{75E83302-6B3A-44C7-BB41-BDBFCBAB664D}"/>
    <cellStyle name="Normal 12 4 11 4" xfId="9733" xr:uid="{7A6386A6-4251-4DE7-9878-5B49E7F6EC17}"/>
    <cellStyle name="Normal 12 4 11 4 2" xfId="50857" xr:uid="{A228981D-D003-4001-BE5A-8F5DA238AAFA}"/>
    <cellStyle name="Normal 12 4 11 4 3" xfId="37207" xr:uid="{B9BE0857-C305-4185-921C-BA1736ECAF6D}"/>
    <cellStyle name="Normal 12 4 11 4 4" xfId="23644" xr:uid="{0145F8E9-2EC3-4A85-B0D2-A052E4C273FD}"/>
    <cellStyle name="Normal 12 4 11 5" xfId="50852" xr:uid="{E7845B21-98B7-4221-8F75-EC03DB63086C}"/>
    <cellStyle name="Normal 12 4 11 6" xfId="37202" xr:uid="{6FECDA9B-DAA2-4411-AC6E-C461FA677846}"/>
    <cellStyle name="Normal 12 4 11 7" xfId="23639" xr:uid="{4A7198A7-3D48-4677-8F7D-1A7F8E3A9B70}"/>
    <cellStyle name="Normal 12 4 12" xfId="9734" xr:uid="{7AC3B78A-856D-4170-82E6-F1EFD5FC6128}"/>
    <cellStyle name="Normal 12 4 12 2" xfId="9735" xr:uid="{DC211AF2-0B40-4ECB-8CC9-1A52CC99E7E0}"/>
    <cellStyle name="Normal 12 4 12 2 2" xfId="9736" xr:uid="{C4D6E5D8-8F9D-4422-ABEF-E0F05D6B9A59}"/>
    <cellStyle name="Normal 12 4 12 2 2 2" xfId="50860" xr:uid="{3E1953D0-01F1-4996-A625-7404CFE7498B}"/>
    <cellStyle name="Normal 12 4 12 2 2 3" xfId="37210" xr:uid="{1B716EED-9F66-4DEB-A563-BC639FABA32F}"/>
    <cellStyle name="Normal 12 4 12 2 2 4" xfId="23647" xr:uid="{74FB8DBF-20F3-44D7-97AD-24FAAA75EB51}"/>
    <cellStyle name="Normal 12 4 12 2 3" xfId="50859" xr:uid="{A436179D-7EA5-4106-836E-491648A0C2CD}"/>
    <cellStyle name="Normal 12 4 12 2 4" xfId="37209" xr:uid="{B9657D91-B29A-4120-B411-6EE0C5964095}"/>
    <cellStyle name="Normal 12 4 12 2 5" xfId="23646" xr:uid="{53F173EE-7B3A-4F41-A980-1C3066FAE64E}"/>
    <cellStyle name="Normal 12 4 12 3" xfId="9737" xr:uid="{249C1AED-7A1F-4579-96B1-69D505EB5387}"/>
    <cellStyle name="Normal 12 4 12 3 2" xfId="9738" xr:uid="{EFD7B181-53A1-4FD2-8610-4339FEB18D40}"/>
    <cellStyle name="Normal 12 4 12 3 2 2" xfId="50862" xr:uid="{94908A84-9CDC-46E5-888D-5E408E64B5BA}"/>
    <cellStyle name="Normal 12 4 12 3 2 3" xfId="37212" xr:uid="{DFB38787-5B77-4C95-9B1D-B8A3CABDB3D6}"/>
    <cellStyle name="Normal 12 4 12 3 2 4" xfId="23649" xr:uid="{70CA5675-8A04-4642-BF05-A18FC442C807}"/>
    <cellStyle name="Normal 12 4 12 3 3" xfId="50861" xr:uid="{53DBFD68-7F54-4A56-B12F-48CF3664AE27}"/>
    <cellStyle name="Normal 12 4 12 3 4" xfId="37211" xr:uid="{27B197A2-B5E4-416A-B67E-EDA6ADD56534}"/>
    <cellStyle name="Normal 12 4 12 3 5" xfId="23648" xr:uid="{44357E54-03C9-4B3B-A7F1-C93F7A24BA7F}"/>
    <cellStyle name="Normal 12 4 12 4" xfId="9739" xr:uid="{6CB93B65-B951-4F7B-A0E0-2F30050A6930}"/>
    <cellStyle name="Normal 12 4 12 4 2" xfId="50863" xr:uid="{D2EE1E8A-A7CD-4A9E-BE60-863D8A17C82E}"/>
    <cellStyle name="Normal 12 4 12 4 3" xfId="37213" xr:uid="{A748DF97-9B3A-4E5D-ABCB-060B21530F56}"/>
    <cellStyle name="Normal 12 4 12 4 4" xfId="23650" xr:uid="{210C7492-E104-45F8-8248-7B3C7CD4DF77}"/>
    <cellStyle name="Normal 12 4 12 5" xfId="50858" xr:uid="{97ADBFCF-AC8C-4775-93CD-937548630A33}"/>
    <cellStyle name="Normal 12 4 12 6" xfId="37208" xr:uid="{CE64CCE4-8DD3-4769-BF2C-6EDCAD3BFD11}"/>
    <cellStyle name="Normal 12 4 12 7" xfId="23645" xr:uid="{62F4F5B7-2407-4C2C-B721-A6FEFE206794}"/>
    <cellStyle name="Normal 12 4 13" xfId="9740" xr:uid="{B7096AE7-5448-43B2-9661-765E315D4BBF}"/>
    <cellStyle name="Normal 12 4 13 2" xfId="9741" xr:uid="{DC52AC83-94DA-4705-AED3-45FC08C756EA}"/>
    <cellStyle name="Normal 12 4 13 2 2" xfId="9742" xr:uid="{B97E9FC6-07F9-49B9-9124-02725AA8447A}"/>
    <cellStyle name="Normal 12 4 13 2 2 2" xfId="50866" xr:uid="{8FACCC8E-898C-47F8-98AA-30769E97D7E8}"/>
    <cellStyle name="Normal 12 4 13 2 2 3" xfId="37216" xr:uid="{8B139A45-691B-414D-A718-E83D28FC54A9}"/>
    <cellStyle name="Normal 12 4 13 2 2 4" xfId="23653" xr:uid="{E0109C1B-4C6C-4047-8708-96809F31404D}"/>
    <cellStyle name="Normal 12 4 13 2 3" xfId="50865" xr:uid="{1B45B632-CD6E-4BE4-A97D-699E72FB6077}"/>
    <cellStyle name="Normal 12 4 13 2 4" xfId="37215" xr:uid="{18A1A6F0-8592-4353-B25E-A561FA2EB712}"/>
    <cellStyle name="Normal 12 4 13 2 5" xfId="23652" xr:uid="{5D29B353-C3D3-4721-A71F-DB9B04F63C88}"/>
    <cellStyle name="Normal 12 4 13 3" xfId="9743" xr:uid="{656F550B-3EB4-4793-8F99-CF8FBFAEB07A}"/>
    <cellStyle name="Normal 12 4 13 3 2" xfId="9744" xr:uid="{51A42715-C8EB-48B2-A6EC-AB36B04C59AC}"/>
    <cellStyle name="Normal 12 4 13 3 2 2" xfId="50868" xr:uid="{A4C41020-FDFA-45C8-81CC-4ED10DB66CC6}"/>
    <cellStyle name="Normal 12 4 13 3 2 3" xfId="37218" xr:uid="{186F7F53-0C89-42B0-92CE-84A0AA138D2F}"/>
    <cellStyle name="Normal 12 4 13 3 2 4" xfId="23655" xr:uid="{F6F9E30A-B830-4B85-9536-6A562E7B1CEA}"/>
    <cellStyle name="Normal 12 4 13 3 3" xfId="50867" xr:uid="{96FA143F-0FA4-4285-849F-F808DF78168E}"/>
    <cellStyle name="Normal 12 4 13 3 4" xfId="37217" xr:uid="{8582294F-423B-4945-86BE-65D04C3A921A}"/>
    <cellStyle name="Normal 12 4 13 3 5" xfId="23654" xr:uid="{0952DEEE-AA0E-438B-8A51-69D1CCF635A9}"/>
    <cellStyle name="Normal 12 4 13 4" xfId="9745" xr:uid="{3BC70D06-95C6-4470-8F31-9CA07B705218}"/>
    <cellStyle name="Normal 12 4 13 4 2" xfId="50869" xr:uid="{231AC78C-1556-41AC-BD82-8D487FDDB02B}"/>
    <cellStyle name="Normal 12 4 13 4 3" xfId="37219" xr:uid="{CEC15FBA-C8F0-42C5-973D-75EAC76E44D4}"/>
    <cellStyle name="Normal 12 4 13 4 4" xfId="23656" xr:uid="{E9D7A5FA-A2AA-461D-895A-D8AD7E50AA67}"/>
    <cellStyle name="Normal 12 4 13 5" xfId="50864" xr:uid="{41D8AAAB-FEA5-4C60-A49D-70D1078C7991}"/>
    <cellStyle name="Normal 12 4 13 6" xfId="37214" xr:uid="{133414C3-CFF2-4370-8BA3-B381A9197ACD}"/>
    <cellStyle name="Normal 12 4 13 7" xfId="23651" xr:uid="{24378447-DA17-4D23-9DCF-CD3590CAFB29}"/>
    <cellStyle name="Normal 12 4 14" xfId="9746" xr:uid="{506D5F6D-A1EB-4F16-8345-49F316FC7AD2}"/>
    <cellStyle name="Normal 12 4 14 2" xfId="50870" xr:uid="{32BD0C2D-E58D-4F5E-9CBB-4FEAB1DCD277}"/>
    <cellStyle name="Normal 12 4 14 3" xfId="37220" xr:uid="{74CEEA55-553A-4439-88DF-C7ECE28AAEA0}"/>
    <cellStyle name="Normal 12 4 14 4" xfId="23657" xr:uid="{EDEE059F-86DD-42DA-9905-B7B0AC078C3A}"/>
    <cellStyle name="Normal 12 4 15" xfId="9747" xr:uid="{D62032A5-AD36-4555-989F-A516A0470F41}"/>
    <cellStyle name="Normal 12 4 15 2" xfId="9748" xr:uid="{4021F006-8993-4A6A-85C8-24DFE4ADA3D6}"/>
    <cellStyle name="Normal 12 4 15 2 2" xfId="50872" xr:uid="{09DAC5E6-FF57-4BAE-AA6F-37D86201A13A}"/>
    <cellStyle name="Normal 12 4 15 2 3" xfId="37222" xr:uid="{3629D831-1363-4A76-B1C9-146FCEF8D7F3}"/>
    <cellStyle name="Normal 12 4 15 2 4" xfId="23659" xr:uid="{65FFBF30-9CD8-48DD-A36F-3CFE2627C98D}"/>
    <cellStyle name="Normal 12 4 15 3" xfId="50871" xr:uid="{0EE79BFB-D582-45B6-8ABD-400C26DB5822}"/>
    <cellStyle name="Normal 12 4 15 4" xfId="37221" xr:uid="{99C7DAC7-00F6-44CF-B43E-74DC8B38F344}"/>
    <cellStyle name="Normal 12 4 15 5" xfId="23658" xr:uid="{745B1FE9-EA28-4F83-BEA9-56B4C4BA50A1}"/>
    <cellStyle name="Normal 12 4 16" xfId="9749" xr:uid="{859C84DB-E75C-4240-BA01-E086354DF395}"/>
    <cellStyle name="Normal 12 4 16 2" xfId="9750" xr:uid="{8F2B4103-F94E-4B04-A8B2-D8DEEBFC3BDD}"/>
    <cellStyle name="Normal 12 4 16 2 2" xfId="50874" xr:uid="{C4687540-D690-49C8-BC3F-96C4E66403D9}"/>
    <cellStyle name="Normal 12 4 16 2 3" xfId="37224" xr:uid="{51AAFB26-68F0-4F69-9D9E-88C8A25304EC}"/>
    <cellStyle name="Normal 12 4 16 2 4" xfId="23661" xr:uid="{324122B2-7958-430C-9539-4233F9792A88}"/>
    <cellStyle name="Normal 12 4 16 3" xfId="50873" xr:uid="{021C7A9F-CF31-4343-8866-F7C60F14E71E}"/>
    <cellStyle name="Normal 12 4 16 4" xfId="37223" xr:uid="{19CF9680-86F2-4396-8648-4807FF3D8521}"/>
    <cellStyle name="Normal 12 4 16 5" xfId="23660" xr:uid="{00585D5D-F3BD-47C1-97B3-2BC69A120DAF}"/>
    <cellStyle name="Normal 12 4 17" xfId="9751" xr:uid="{0CF89C1A-2BEC-45A2-AA8D-41789A9689E8}"/>
    <cellStyle name="Normal 12 4 17 2" xfId="50875" xr:uid="{71F3884D-344E-4CE6-8ED6-1BD41B01BF98}"/>
    <cellStyle name="Normal 12 4 17 3" xfId="37225" xr:uid="{776920EB-BF84-416E-89F2-0C46E5E0D303}"/>
    <cellStyle name="Normal 12 4 17 4" xfId="23662" xr:uid="{5BA3451F-23DB-4AEC-BF1F-6BF94246EC83}"/>
    <cellStyle name="Normal 12 4 18" xfId="50845" xr:uid="{200A053A-5747-4A63-8DDA-D8488405ABB4}"/>
    <cellStyle name="Normal 12 4 19" xfId="37195" xr:uid="{F08A7CBB-6A57-408A-8FB7-9E9DD0052430}"/>
    <cellStyle name="Normal 12 4 2" xfId="9752" xr:uid="{6974517E-7A7C-4A51-8812-7DB7ED8F2259}"/>
    <cellStyle name="Normal 12 4 2 10" xfId="37226" xr:uid="{730DF0D1-94FB-4602-8078-137DADEE23D1}"/>
    <cellStyle name="Normal 12 4 2 11" xfId="23663" xr:uid="{740FE386-AB3D-4099-9E58-63574E2FD6DB}"/>
    <cellStyle name="Normal 12 4 2 2" xfId="9753" xr:uid="{43DBB0CD-A09D-4EC5-A7B1-4F37B52DC718}"/>
    <cellStyle name="Normal 12 4 2 2 2" xfId="9754" xr:uid="{08098483-270E-4385-B93B-2206E9027057}"/>
    <cellStyle name="Normal 12 4 2 2 2 2" xfId="9755" xr:uid="{5D0164D9-98E8-4686-9CB9-5603CF66B48F}"/>
    <cellStyle name="Normal 12 4 2 2 2 2 2" xfId="9756" xr:uid="{444CEE88-FCDE-4615-B218-A97F420521E5}"/>
    <cellStyle name="Normal 12 4 2 2 2 2 2 2" xfId="50880" xr:uid="{C2D03446-E861-4B76-B19D-398EDD77CE43}"/>
    <cellStyle name="Normal 12 4 2 2 2 2 2 3" xfId="37230" xr:uid="{3BD0FA53-F7DE-4E58-9188-D77C7015B138}"/>
    <cellStyle name="Normal 12 4 2 2 2 2 2 4" xfId="23667" xr:uid="{A2684513-4724-4B06-81CD-DB25EBC48ADC}"/>
    <cellStyle name="Normal 12 4 2 2 2 2 3" xfId="50879" xr:uid="{50E978C0-A6FC-44FE-BF93-89F94197EA83}"/>
    <cellStyle name="Normal 12 4 2 2 2 2 4" xfId="37229" xr:uid="{3F60F8CE-D16C-4DD0-9835-3A7E0B574912}"/>
    <cellStyle name="Normal 12 4 2 2 2 2 5" xfId="23666" xr:uid="{E3D15C47-CBA9-44F6-907A-32ED71A6DE7C}"/>
    <cellStyle name="Normal 12 4 2 2 2 3" xfId="9757" xr:uid="{0687B553-AB16-4DD9-B543-A6AD2F48BACD}"/>
    <cellStyle name="Normal 12 4 2 2 2 3 2" xfId="9758" xr:uid="{2B834DE3-F179-451B-928D-8384004718B0}"/>
    <cellStyle name="Normal 12 4 2 2 2 3 2 2" xfId="50882" xr:uid="{D82A865B-24F5-4BF9-A136-1C76D883DB95}"/>
    <cellStyle name="Normal 12 4 2 2 2 3 2 3" xfId="37232" xr:uid="{9D5088DF-582E-4477-B9D5-6B00D3657A6A}"/>
    <cellStyle name="Normal 12 4 2 2 2 3 2 4" xfId="23669" xr:uid="{A4148B19-C7D2-43DB-88CD-E30B6275F120}"/>
    <cellStyle name="Normal 12 4 2 2 2 3 3" xfId="50881" xr:uid="{83F25796-317D-4D92-902A-B4B9CD502623}"/>
    <cellStyle name="Normal 12 4 2 2 2 3 4" xfId="37231" xr:uid="{0DFD1FE8-9C17-4843-8C4B-39C957B46DF8}"/>
    <cellStyle name="Normal 12 4 2 2 2 3 5" xfId="23668" xr:uid="{E7EDF7BA-4F24-456E-AADB-DCE9A8D33569}"/>
    <cellStyle name="Normal 12 4 2 2 2 4" xfId="9759" xr:uid="{9A960AB6-ABF3-41A3-A822-07217A59D1DF}"/>
    <cellStyle name="Normal 12 4 2 2 2 4 2" xfId="50883" xr:uid="{275FF800-DA01-4B47-B1E9-DF754FCC34C4}"/>
    <cellStyle name="Normal 12 4 2 2 2 4 3" xfId="37233" xr:uid="{01CD262D-8803-4B2D-B025-9D18CF0219EF}"/>
    <cellStyle name="Normal 12 4 2 2 2 4 4" xfId="23670" xr:uid="{29BBD4CC-044C-4275-9C56-DDCF5C69A7C5}"/>
    <cellStyle name="Normal 12 4 2 2 2 5" xfId="50878" xr:uid="{0A2388FA-3B1D-4EFC-B85D-E385B48CF193}"/>
    <cellStyle name="Normal 12 4 2 2 2 6" xfId="37228" xr:uid="{0D324F53-5CF6-4989-9CE9-B0449F422E92}"/>
    <cellStyle name="Normal 12 4 2 2 2 7" xfId="23665" xr:uid="{93EEC880-E302-451F-A585-08D50AE900A6}"/>
    <cellStyle name="Normal 12 4 2 2 3" xfId="9760" xr:uid="{1AAA2D45-3ED8-4BFE-AD92-931A7C5E9491}"/>
    <cellStyle name="Normal 12 4 2 2 3 2" xfId="9761" xr:uid="{89AD9201-254D-4B6F-9150-289689270025}"/>
    <cellStyle name="Normal 12 4 2 2 3 2 2" xfId="50885" xr:uid="{B71C94CF-1D9C-42E1-94C8-36E1F7A3C7B0}"/>
    <cellStyle name="Normal 12 4 2 2 3 2 3" xfId="37235" xr:uid="{4A68748A-E3B1-4784-AA0D-658826C3DCD5}"/>
    <cellStyle name="Normal 12 4 2 2 3 2 4" xfId="23672" xr:uid="{B777D037-31FB-4528-8843-F080D76E97C2}"/>
    <cellStyle name="Normal 12 4 2 2 3 3" xfId="50884" xr:uid="{84FAA21C-3488-4D7E-AF37-6C7B8D84EA4E}"/>
    <cellStyle name="Normal 12 4 2 2 3 4" xfId="37234" xr:uid="{666118EB-5032-4150-8DCA-FD82FE9777D4}"/>
    <cellStyle name="Normal 12 4 2 2 3 5" xfId="23671" xr:uid="{E64CCF50-707A-4E01-8D91-AC499976EEC4}"/>
    <cellStyle name="Normal 12 4 2 2 4" xfId="9762" xr:uid="{991C0D3C-581F-4474-A17E-4370684376C0}"/>
    <cellStyle name="Normal 12 4 2 2 4 2" xfId="9763" xr:uid="{A9AD080E-3D8D-4222-A156-6B08D8D1EBA5}"/>
    <cellStyle name="Normal 12 4 2 2 4 2 2" xfId="50887" xr:uid="{A132583F-56C3-4072-9398-A4480B7902D5}"/>
    <cellStyle name="Normal 12 4 2 2 4 2 3" xfId="37237" xr:uid="{60C8E6A6-7180-4E26-8747-3DA85F2E3255}"/>
    <cellStyle name="Normal 12 4 2 2 4 2 4" xfId="23674" xr:uid="{6E2CDCB3-FF38-4474-A178-780F73EB4166}"/>
    <cellStyle name="Normal 12 4 2 2 4 3" xfId="50886" xr:uid="{982D7903-4658-4BAC-A715-318FF2B8DF14}"/>
    <cellStyle name="Normal 12 4 2 2 4 4" xfId="37236" xr:uid="{05BC1D8D-DB2A-435E-AC34-6AAE226587D2}"/>
    <cellStyle name="Normal 12 4 2 2 4 5" xfId="23673" xr:uid="{6AE6E26B-75D1-4814-BF36-67783D913283}"/>
    <cellStyle name="Normal 12 4 2 2 5" xfId="9764" xr:uid="{CE97758F-97C1-4019-960B-124D200CB3EE}"/>
    <cellStyle name="Normal 12 4 2 2 5 2" xfId="50888" xr:uid="{C2E96D03-446E-49C9-9A7C-656D92718579}"/>
    <cellStyle name="Normal 12 4 2 2 5 3" xfId="37238" xr:uid="{F8271539-CC66-4816-8730-CAFBACC74AC4}"/>
    <cellStyle name="Normal 12 4 2 2 5 4" xfId="23675" xr:uid="{982997A0-7439-4C06-B5A3-1AA5F8455B5E}"/>
    <cellStyle name="Normal 12 4 2 2 6" xfId="50877" xr:uid="{E42E7BB9-2899-47C0-8B77-6007B0FD5C26}"/>
    <cellStyle name="Normal 12 4 2 2 7" xfId="37227" xr:uid="{1420E4AE-74A1-4FEF-A331-1CEF72F05CE3}"/>
    <cellStyle name="Normal 12 4 2 2 8" xfId="23664" xr:uid="{9D980C9D-4531-4B15-AD38-EA26993EE8C2}"/>
    <cellStyle name="Normal 12 4 2 3" xfId="9765" xr:uid="{9338710E-68FE-4885-BC1E-D8E3309D65BD}"/>
    <cellStyle name="Normal 12 4 2 3 2" xfId="9766" xr:uid="{23B717E9-24C0-4439-ACB0-60AB21B02D7C}"/>
    <cellStyle name="Normal 12 4 2 3 2 2" xfId="9767" xr:uid="{F0AC5F09-1102-4719-A322-4824A811D484}"/>
    <cellStyle name="Normal 12 4 2 3 2 2 2" xfId="50891" xr:uid="{63FA65A4-5CA2-4D5A-BE76-5EFCAFB3F3DA}"/>
    <cellStyle name="Normal 12 4 2 3 2 2 3" xfId="37241" xr:uid="{CF43CB6C-E053-444C-92A2-B4C60EEEE8F0}"/>
    <cellStyle name="Normal 12 4 2 3 2 2 4" xfId="23678" xr:uid="{DD4E3BFE-68F3-41DB-8D43-5E5F4344B2F1}"/>
    <cellStyle name="Normal 12 4 2 3 2 3" xfId="50890" xr:uid="{9F8F9E65-F996-47D6-BE3D-5A2466EB6B4E}"/>
    <cellStyle name="Normal 12 4 2 3 2 4" xfId="37240" xr:uid="{0AECA16F-7A34-45E5-B182-196E8BA068CE}"/>
    <cellStyle name="Normal 12 4 2 3 2 5" xfId="23677" xr:uid="{22DB5E83-1983-496A-99B4-29E13207C220}"/>
    <cellStyle name="Normal 12 4 2 3 3" xfId="9768" xr:uid="{9425BBFF-A241-4583-8ED0-DA07519003F8}"/>
    <cellStyle name="Normal 12 4 2 3 3 2" xfId="9769" xr:uid="{282143B9-5D27-460D-816F-2E6189C282EC}"/>
    <cellStyle name="Normal 12 4 2 3 3 2 2" xfId="50893" xr:uid="{F05051E4-58BF-48C6-8D2E-2024FCBB8981}"/>
    <cellStyle name="Normal 12 4 2 3 3 2 3" xfId="37243" xr:uid="{D0AAE9E1-E8F5-4C56-B96F-14A5C57A2854}"/>
    <cellStyle name="Normal 12 4 2 3 3 2 4" xfId="23680" xr:uid="{6CF0ACA2-E5F0-4B51-9E5D-7B4DB44A3BBB}"/>
    <cellStyle name="Normal 12 4 2 3 3 3" xfId="50892" xr:uid="{9255E4EF-35DA-4F3E-9CEA-807F68E6D020}"/>
    <cellStyle name="Normal 12 4 2 3 3 4" xfId="37242" xr:uid="{AAA8AB8E-7C88-487B-9CE7-AE6AE8238E9C}"/>
    <cellStyle name="Normal 12 4 2 3 3 5" xfId="23679" xr:uid="{8F46F478-742E-4BBA-A4B2-35F7B5F67E31}"/>
    <cellStyle name="Normal 12 4 2 3 4" xfId="9770" xr:uid="{56D6CB43-FC9E-40E0-A550-0A51E30C3585}"/>
    <cellStyle name="Normal 12 4 2 3 4 2" xfId="50894" xr:uid="{D16F3CDC-FEE0-4919-B6E0-352877917E02}"/>
    <cellStyle name="Normal 12 4 2 3 4 3" xfId="37244" xr:uid="{2B6FF64C-30E8-4940-895B-02EEB52B8F62}"/>
    <cellStyle name="Normal 12 4 2 3 4 4" xfId="23681" xr:uid="{D2FAAB3C-2014-454D-BB7B-D82298E8A621}"/>
    <cellStyle name="Normal 12 4 2 3 5" xfId="50889" xr:uid="{783A6198-12F5-4BB4-90CA-2665E6A5FE89}"/>
    <cellStyle name="Normal 12 4 2 3 6" xfId="37239" xr:uid="{F3CE3C26-1207-4087-A50F-1AC3CF8A2241}"/>
    <cellStyle name="Normal 12 4 2 3 7" xfId="23676" xr:uid="{A5D756AC-72F1-48D0-887B-1FC2955CBE20}"/>
    <cellStyle name="Normal 12 4 2 4" xfId="9771" xr:uid="{8700A2B9-CBF3-499B-829C-0291D7BA82E1}"/>
    <cellStyle name="Normal 12 4 2 4 2" xfId="9772" xr:uid="{A1149392-AA8B-4977-A4E7-FE1F9209337D}"/>
    <cellStyle name="Normal 12 4 2 4 2 2" xfId="9773" xr:uid="{42B3CEFE-CC30-4784-9F53-5F4AE9FE1344}"/>
    <cellStyle name="Normal 12 4 2 4 2 2 2" xfId="50897" xr:uid="{745737FB-FE7A-4E43-8DC2-3F8BE6AC5645}"/>
    <cellStyle name="Normal 12 4 2 4 2 2 3" xfId="37247" xr:uid="{5B5209A1-EE24-491D-8D35-5F5DAFE7E056}"/>
    <cellStyle name="Normal 12 4 2 4 2 2 4" xfId="23684" xr:uid="{658C81A2-77E6-4361-9498-7C69FDAE72FB}"/>
    <cellStyle name="Normal 12 4 2 4 2 3" xfId="50896" xr:uid="{56B959CF-3883-4056-BE72-A1B42E9D7202}"/>
    <cellStyle name="Normal 12 4 2 4 2 4" xfId="37246" xr:uid="{F8CE3A75-FE61-42BB-9CCB-E38590C9596D}"/>
    <cellStyle name="Normal 12 4 2 4 2 5" xfId="23683" xr:uid="{C7F9833C-485C-431B-A350-54B25BD1AF53}"/>
    <cellStyle name="Normal 12 4 2 4 3" xfId="9774" xr:uid="{95ACF4ED-ACF4-4781-89B4-81F4344F23F7}"/>
    <cellStyle name="Normal 12 4 2 4 3 2" xfId="9775" xr:uid="{EF81B80E-6AE9-408B-9B6E-6CA1635CFA98}"/>
    <cellStyle name="Normal 12 4 2 4 3 2 2" xfId="50899" xr:uid="{2D22CF82-9708-4CB3-B9FE-5ACC086EC2C8}"/>
    <cellStyle name="Normal 12 4 2 4 3 2 3" xfId="37249" xr:uid="{5D13CF65-71A7-4CA5-979D-236C7DAE8841}"/>
    <cellStyle name="Normal 12 4 2 4 3 2 4" xfId="23686" xr:uid="{D9A18985-81B8-4BC1-B9EE-F5BA9A538EE8}"/>
    <cellStyle name="Normal 12 4 2 4 3 3" xfId="50898" xr:uid="{0BCEAD0D-6DDF-4F2D-A86D-7A07EBE5A7EF}"/>
    <cellStyle name="Normal 12 4 2 4 3 4" xfId="37248" xr:uid="{C70221E4-E4C8-47C8-A38A-2B09ED10E617}"/>
    <cellStyle name="Normal 12 4 2 4 3 5" xfId="23685" xr:uid="{4B827527-59BD-4A62-85CD-3653D8F0E64B}"/>
    <cellStyle name="Normal 12 4 2 4 4" xfId="9776" xr:uid="{C8B6C91E-F216-461C-8A72-A35E9DE747FC}"/>
    <cellStyle name="Normal 12 4 2 4 4 2" xfId="50900" xr:uid="{BFCA6B8D-C566-4085-8A35-6C5DA140EAA5}"/>
    <cellStyle name="Normal 12 4 2 4 4 3" xfId="37250" xr:uid="{0371F4AF-ABD5-4B93-ADDB-E4FD7CC63E2C}"/>
    <cellStyle name="Normal 12 4 2 4 4 4" xfId="23687" xr:uid="{5A684CF3-D997-4BBE-9815-C69B322B83CC}"/>
    <cellStyle name="Normal 12 4 2 4 5" xfId="50895" xr:uid="{FD5EE106-A25E-4B68-83D1-F606BCC89F3E}"/>
    <cellStyle name="Normal 12 4 2 4 6" xfId="37245" xr:uid="{25F0A377-F292-44EE-83B5-8A08DC39916C}"/>
    <cellStyle name="Normal 12 4 2 4 7" xfId="23682" xr:uid="{75B5467E-F7C8-47FE-806D-24E585F92A9E}"/>
    <cellStyle name="Normal 12 4 2 5" xfId="9777" xr:uid="{03D85DA2-20BB-4FB5-A9C6-4311EF0CDA3D}"/>
    <cellStyle name="Normal 12 4 2 5 2" xfId="9778" xr:uid="{A0BBA5C7-D4CE-464D-B958-B2ACDB59CABC}"/>
    <cellStyle name="Normal 12 4 2 5 2 2" xfId="9779" xr:uid="{47421437-0140-4D5C-B279-4C5D05556DD0}"/>
    <cellStyle name="Normal 12 4 2 5 2 2 2" xfId="50903" xr:uid="{C81D68C9-7F25-4589-9094-7F764580E4FE}"/>
    <cellStyle name="Normal 12 4 2 5 2 2 3" xfId="37253" xr:uid="{AFBDDAAD-3763-40E3-BF67-2DA3852130AA}"/>
    <cellStyle name="Normal 12 4 2 5 2 2 4" xfId="23690" xr:uid="{0693D14C-9844-4332-8617-D6E0A52ACB58}"/>
    <cellStyle name="Normal 12 4 2 5 2 3" xfId="50902" xr:uid="{D50EB496-F3D0-4E47-A07A-F7C9965DE46C}"/>
    <cellStyle name="Normal 12 4 2 5 2 4" xfId="37252" xr:uid="{9BF8C74C-91A0-4909-BC4B-A5026E1D7052}"/>
    <cellStyle name="Normal 12 4 2 5 2 5" xfId="23689" xr:uid="{5D4FC147-84E5-4D45-A6CA-98029D8FAEC9}"/>
    <cellStyle name="Normal 12 4 2 5 3" xfId="9780" xr:uid="{4B102F3E-A43A-4EFE-A7BB-E17808D4AE5E}"/>
    <cellStyle name="Normal 12 4 2 5 3 2" xfId="9781" xr:uid="{E5F599B2-4C0F-4754-90D5-4E3EC39DF2B7}"/>
    <cellStyle name="Normal 12 4 2 5 3 2 2" xfId="50905" xr:uid="{9BC2BD6B-AC77-43C0-8F7D-48F46A8BD48A}"/>
    <cellStyle name="Normal 12 4 2 5 3 2 3" xfId="37255" xr:uid="{055B6E6D-B9C7-4702-8B1B-BC261277F053}"/>
    <cellStyle name="Normal 12 4 2 5 3 2 4" xfId="23692" xr:uid="{EF91A891-A450-49BB-8474-7BA72CAA0842}"/>
    <cellStyle name="Normal 12 4 2 5 3 3" xfId="50904" xr:uid="{3AEAF52C-00A4-4505-B1F8-857D023BDCCA}"/>
    <cellStyle name="Normal 12 4 2 5 3 4" xfId="37254" xr:uid="{C4539554-8485-4EFC-B3B5-E5EB85923A26}"/>
    <cellStyle name="Normal 12 4 2 5 3 5" xfId="23691" xr:uid="{C7B851EB-8882-4960-A975-C747581D68A1}"/>
    <cellStyle name="Normal 12 4 2 5 4" xfId="9782" xr:uid="{5144BE4A-1BF2-4DB0-B899-5218E667FA61}"/>
    <cellStyle name="Normal 12 4 2 5 4 2" xfId="50906" xr:uid="{32C6EB52-96DC-40BC-923F-D340F8D846D5}"/>
    <cellStyle name="Normal 12 4 2 5 4 3" xfId="37256" xr:uid="{F383B10B-3265-49D5-BC81-783E5945DFFD}"/>
    <cellStyle name="Normal 12 4 2 5 4 4" xfId="23693" xr:uid="{9B40DA65-2126-4069-B38A-0484BF32F661}"/>
    <cellStyle name="Normal 12 4 2 5 5" xfId="50901" xr:uid="{169433BB-856F-4CD9-A1FE-A4755A39E7BB}"/>
    <cellStyle name="Normal 12 4 2 5 6" xfId="37251" xr:uid="{0F5B4525-0F8F-4D8A-9BFE-74DAC417740A}"/>
    <cellStyle name="Normal 12 4 2 5 7" xfId="23688" xr:uid="{B2C5119C-58C5-4DF5-9F9A-CC220990E7F3}"/>
    <cellStyle name="Normal 12 4 2 6" xfId="9783" xr:uid="{01172039-748B-4B93-85AB-21D5271B6A1E}"/>
    <cellStyle name="Normal 12 4 2 6 2" xfId="9784" xr:uid="{B203E6BC-294B-468B-BA65-1EEC0C97E91B}"/>
    <cellStyle name="Normal 12 4 2 6 2 2" xfId="50908" xr:uid="{394AA75E-5AC8-4DEF-8759-D8D19D09BFD1}"/>
    <cellStyle name="Normal 12 4 2 6 2 3" xfId="37258" xr:uid="{6E9E883C-6846-4BF6-ABA8-012B6BBE5833}"/>
    <cellStyle name="Normal 12 4 2 6 2 4" xfId="23695" xr:uid="{03A9753B-D4AA-4AE5-A024-CE8B9B3481A5}"/>
    <cellStyle name="Normal 12 4 2 6 3" xfId="50907" xr:uid="{FD519AE9-5756-4E08-9CF1-62F060433353}"/>
    <cellStyle name="Normal 12 4 2 6 4" xfId="37257" xr:uid="{E5A6959F-63AE-4264-8117-69318FDB0F22}"/>
    <cellStyle name="Normal 12 4 2 6 5" xfId="23694" xr:uid="{A5FBD608-522C-4180-8673-1AB5582014E9}"/>
    <cellStyle name="Normal 12 4 2 7" xfId="9785" xr:uid="{4BB313E4-3DA3-475E-9323-94C355AB3696}"/>
    <cellStyle name="Normal 12 4 2 7 2" xfId="9786" xr:uid="{FD190623-6CDF-4988-BC8E-E885AB204C36}"/>
    <cellStyle name="Normal 12 4 2 7 2 2" xfId="50910" xr:uid="{09ECB79A-2695-438F-988E-2F0224931FF0}"/>
    <cellStyle name="Normal 12 4 2 7 2 3" xfId="37260" xr:uid="{C57F61C9-2AA9-4292-BA62-DDFDD9E059CF}"/>
    <cellStyle name="Normal 12 4 2 7 2 4" xfId="23697" xr:uid="{3185CF50-00EC-41A5-9490-AB805B578441}"/>
    <cellStyle name="Normal 12 4 2 7 3" xfId="50909" xr:uid="{E14FD199-6276-4320-90B3-387FBCC3809A}"/>
    <cellStyle name="Normal 12 4 2 7 4" xfId="37259" xr:uid="{D265FB92-9A49-4A82-8531-FD4814996373}"/>
    <cellStyle name="Normal 12 4 2 7 5" xfId="23696" xr:uid="{47282F48-03A9-4243-9B00-E83CF138B5EA}"/>
    <cellStyle name="Normal 12 4 2 8" xfId="9787" xr:uid="{16C8E698-CE83-403D-A10A-B0BF6FDCD5C4}"/>
    <cellStyle name="Normal 12 4 2 8 2" xfId="50911" xr:uid="{1164CE65-1664-4D2E-9E31-7189F41DF311}"/>
    <cellStyle name="Normal 12 4 2 8 3" xfId="37261" xr:uid="{B59A70EA-4E74-49DB-8EF8-3675D7E0885D}"/>
    <cellStyle name="Normal 12 4 2 8 4" xfId="23698" xr:uid="{EC88691A-7075-42D4-B327-42CD1440DAB9}"/>
    <cellStyle name="Normal 12 4 2 9" xfId="50876" xr:uid="{255B4203-B165-4E1F-9EEF-7FF53178C3DC}"/>
    <cellStyle name="Normal 12 4 20" xfId="23632" xr:uid="{F9E7B329-94FE-4101-8B2F-6AD4789AE6A9}"/>
    <cellStyle name="Normal 12 4 3" xfId="9788" xr:uid="{256CB779-0F80-4C18-ACE7-BE5E5FFA4263}"/>
    <cellStyle name="Normal 12 4 3 10" xfId="37262" xr:uid="{AEF8DB8D-354B-48D3-A748-010221DD0409}"/>
    <cellStyle name="Normal 12 4 3 11" xfId="23699" xr:uid="{0E261516-18F8-4022-B610-8FBAFA248B39}"/>
    <cellStyle name="Normal 12 4 3 2" xfId="9789" xr:uid="{5F17A6A6-5833-4AE8-A98E-A748AFBCEB9C}"/>
    <cellStyle name="Normal 12 4 3 2 2" xfId="9790" xr:uid="{9FFC33C3-4859-47C0-812D-17CC999A18AC}"/>
    <cellStyle name="Normal 12 4 3 2 2 2" xfId="9791" xr:uid="{EA4172E8-8ECB-44BE-94A6-9B4002071917}"/>
    <cellStyle name="Normal 12 4 3 2 2 2 2" xfId="9792" xr:uid="{7F303D40-0099-4BD6-AD76-D53861230E8C}"/>
    <cellStyle name="Normal 12 4 3 2 2 2 2 2" xfId="50916" xr:uid="{A25D02DF-9A25-4BD0-ADDF-BA8C92677CF9}"/>
    <cellStyle name="Normal 12 4 3 2 2 2 2 3" xfId="37266" xr:uid="{CEBC7A42-A808-4146-A0E7-83AB0E75AB0B}"/>
    <cellStyle name="Normal 12 4 3 2 2 2 2 4" xfId="23703" xr:uid="{40C2E41A-C837-4D97-82C3-6996BEECFD6A}"/>
    <cellStyle name="Normal 12 4 3 2 2 2 3" xfId="50915" xr:uid="{BDDB0772-52DB-4868-B957-388189B16C5C}"/>
    <cellStyle name="Normal 12 4 3 2 2 2 4" xfId="37265" xr:uid="{0AA0C514-6D18-486D-930C-AEF2D01FDA2C}"/>
    <cellStyle name="Normal 12 4 3 2 2 2 5" xfId="23702" xr:uid="{C12F0A96-95BC-402F-A610-3576CE63A763}"/>
    <cellStyle name="Normal 12 4 3 2 2 3" xfId="9793" xr:uid="{23282611-501F-4BD4-A2AC-5FEA1189E0D1}"/>
    <cellStyle name="Normal 12 4 3 2 2 3 2" xfId="9794" xr:uid="{BD2264CF-31F3-4D84-92BA-41D4BB3B2067}"/>
    <cellStyle name="Normal 12 4 3 2 2 3 2 2" xfId="50918" xr:uid="{0B5D1905-F1A3-4CA9-B9F3-6B1CF9D45B03}"/>
    <cellStyle name="Normal 12 4 3 2 2 3 2 3" xfId="37268" xr:uid="{944663CC-C1AB-4446-AAF4-3B261001D8C8}"/>
    <cellStyle name="Normal 12 4 3 2 2 3 2 4" xfId="23705" xr:uid="{85DDC1CB-F92B-469D-AF48-7580A9FF1F3A}"/>
    <cellStyle name="Normal 12 4 3 2 2 3 3" xfId="50917" xr:uid="{7ECCBF9B-4E8A-4532-B3B3-77FFF879BA46}"/>
    <cellStyle name="Normal 12 4 3 2 2 3 4" xfId="37267" xr:uid="{0F62C85F-6E60-45F1-93F8-1D2BF80D30CD}"/>
    <cellStyle name="Normal 12 4 3 2 2 3 5" xfId="23704" xr:uid="{2613BE1E-84A6-4702-874C-019B0EC553AD}"/>
    <cellStyle name="Normal 12 4 3 2 2 4" xfId="9795" xr:uid="{E4CA4F8C-BA4D-49B3-89F3-0095E37D07E6}"/>
    <cellStyle name="Normal 12 4 3 2 2 4 2" xfId="50919" xr:uid="{4A8F83E6-B3AE-4C0C-8684-86134B50C7E2}"/>
    <cellStyle name="Normal 12 4 3 2 2 4 3" xfId="37269" xr:uid="{DDA04B74-5B7B-4CB4-A6EF-F464CA23AE70}"/>
    <cellStyle name="Normal 12 4 3 2 2 4 4" xfId="23706" xr:uid="{582A669A-4E22-427C-B3D7-58C6AAF9C7F3}"/>
    <cellStyle name="Normal 12 4 3 2 2 5" xfId="50914" xr:uid="{844A8658-61D5-40EB-8FC0-7073382E9F0B}"/>
    <cellStyle name="Normal 12 4 3 2 2 6" xfId="37264" xr:uid="{E8122142-A828-4347-B6CA-C07C2611CE20}"/>
    <cellStyle name="Normal 12 4 3 2 2 7" xfId="23701" xr:uid="{B2FDCCB5-1474-4F62-B0EE-77508EB4878A}"/>
    <cellStyle name="Normal 12 4 3 2 3" xfId="9796" xr:uid="{131E4C62-C6A2-424F-9ADA-7A15EABA9FB3}"/>
    <cellStyle name="Normal 12 4 3 2 3 2" xfId="9797" xr:uid="{6F0DECD1-5667-4BAA-A8A3-357D904945DF}"/>
    <cellStyle name="Normal 12 4 3 2 3 2 2" xfId="50921" xr:uid="{CD2E5E6B-17EF-4162-80DA-01E2CF403181}"/>
    <cellStyle name="Normal 12 4 3 2 3 2 3" xfId="37271" xr:uid="{9F719563-30A9-4A69-92A6-C6306F688695}"/>
    <cellStyle name="Normal 12 4 3 2 3 2 4" xfId="23708" xr:uid="{728F0639-01B1-444F-9A06-6A4F9C301586}"/>
    <cellStyle name="Normal 12 4 3 2 3 3" xfId="50920" xr:uid="{B75683EC-0572-427D-9B72-50844B198944}"/>
    <cellStyle name="Normal 12 4 3 2 3 4" xfId="37270" xr:uid="{2D451ACD-A9C3-49A7-916C-C98F2144E4F9}"/>
    <cellStyle name="Normal 12 4 3 2 3 5" xfId="23707" xr:uid="{A89E9F4A-87CC-4042-A25E-53194E8A8DD2}"/>
    <cellStyle name="Normal 12 4 3 2 4" xfId="9798" xr:uid="{E4C3DBB6-648A-4DE9-833D-EE4213F98E98}"/>
    <cellStyle name="Normal 12 4 3 2 4 2" xfId="9799" xr:uid="{89E21312-6061-442B-803A-620A190274BD}"/>
    <cellStyle name="Normal 12 4 3 2 4 2 2" xfId="50923" xr:uid="{86D7F5F7-ED71-4B3C-B02D-0E78FA58020A}"/>
    <cellStyle name="Normal 12 4 3 2 4 2 3" xfId="37273" xr:uid="{B4175083-0349-4A70-8741-3A42F9659B47}"/>
    <cellStyle name="Normal 12 4 3 2 4 2 4" xfId="23710" xr:uid="{4211B4BB-400F-49CA-BBE4-4F80C4CDF821}"/>
    <cellStyle name="Normal 12 4 3 2 4 3" xfId="50922" xr:uid="{0B1B8115-B2A3-4FE8-BFE4-5D81E8C37242}"/>
    <cellStyle name="Normal 12 4 3 2 4 4" xfId="37272" xr:uid="{D698F3BA-C662-43A1-9AC9-78AE84794A32}"/>
    <cellStyle name="Normal 12 4 3 2 4 5" xfId="23709" xr:uid="{7F3FFD2A-D0D4-4786-B360-48C1138CDB7B}"/>
    <cellStyle name="Normal 12 4 3 2 5" xfId="9800" xr:uid="{5CE89E53-14DC-49E3-8F1C-565FF1DE2E16}"/>
    <cellStyle name="Normal 12 4 3 2 5 2" xfId="50924" xr:uid="{0C88CB45-351D-4AA3-9315-02A43D380935}"/>
    <cellStyle name="Normal 12 4 3 2 5 3" xfId="37274" xr:uid="{1D0B94EE-DFBC-477C-8C82-6D8F0751DB4E}"/>
    <cellStyle name="Normal 12 4 3 2 5 4" xfId="23711" xr:uid="{42A0E318-7BC8-4DCE-B062-8B8B544372FF}"/>
    <cellStyle name="Normal 12 4 3 2 6" xfId="50913" xr:uid="{10FE3294-9368-40F6-BD71-EB10C910A90A}"/>
    <cellStyle name="Normal 12 4 3 2 7" xfId="37263" xr:uid="{1AA8F3FA-64C1-4BCC-8919-15AC302BFEE3}"/>
    <cellStyle name="Normal 12 4 3 2 8" xfId="23700" xr:uid="{3E3181DD-9D31-49CE-B15C-5D049362654F}"/>
    <cellStyle name="Normal 12 4 3 3" xfId="9801" xr:uid="{D02C3F58-9CFD-478C-90DB-707281582A76}"/>
    <cellStyle name="Normal 12 4 3 3 2" xfId="9802" xr:uid="{8822AB6D-99B0-42DF-9C40-6D0591612E20}"/>
    <cellStyle name="Normal 12 4 3 3 2 2" xfId="9803" xr:uid="{AEB38120-FC0F-4241-8F7B-4807763A2489}"/>
    <cellStyle name="Normal 12 4 3 3 2 2 2" xfId="50927" xr:uid="{9A5DF139-858F-48B7-812E-90F5E1BA8A5B}"/>
    <cellStyle name="Normal 12 4 3 3 2 2 3" xfId="37277" xr:uid="{5E17B5D9-6B8D-4B2B-B407-1B3057BBD02F}"/>
    <cellStyle name="Normal 12 4 3 3 2 2 4" xfId="23714" xr:uid="{1110808B-8C2A-47B7-BED1-85A1B82ACFB6}"/>
    <cellStyle name="Normal 12 4 3 3 2 3" xfId="50926" xr:uid="{8272BB8D-39FC-417B-BF1B-069827520286}"/>
    <cellStyle name="Normal 12 4 3 3 2 4" xfId="37276" xr:uid="{CB781117-C3CA-4FBC-A188-C4499D0325B4}"/>
    <cellStyle name="Normal 12 4 3 3 2 5" xfId="23713" xr:uid="{8B3FB320-3875-4928-856E-641E0AD38682}"/>
    <cellStyle name="Normal 12 4 3 3 3" xfId="9804" xr:uid="{6E6FC2B8-0E21-4B63-96B6-483B98D2221E}"/>
    <cellStyle name="Normal 12 4 3 3 3 2" xfId="9805" xr:uid="{E18B6E95-3FF3-43D0-AE40-D8E77BE195D1}"/>
    <cellStyle name="Normal 12 4 3 3 3 2 2" xfId="50929" xr:uid="{FA417965-5D6F-4746-BB13-8E9A552D168D}"/>
    <cellStyle name="Normal 12 4 3 3 3 2 3" xfId="37279" xr:uid="{4385986E-9742-4C80-ACB6-7938BFDEAC57}"/>
    <cellStyle name="Normal 12 4 3 3 3 2 4" xfId="23716" xr:uid="{1F9DA01C-453F-469B-A2A2-A32EDE5CB7BA}"/>
    <cellStyle name="Normal 12 4 3 3 3 3" xfId="50928" xr:uid="{1F17DF78-5AFE-4A21-A66E-7A078B1403C9}"/>
    <cellStyle name="Normal 12 4 3 3 3 4" xfId="37278" xr:uid="{B52D04AE-5612-451E-8D5D-A30DEA18A8AD}"/>
    <cellStyle name="Normal 12 4 3 3 3 5" xfId="23715" xr:uid="{74802743-ADD3-4885-8BCE-F835E32768CB}"/>
    <cellStyle name="Normal 12 4 3 3 4" xfId="9806" xr:uid="{71A18B46-FE72-4560-9432-2835CC6A4828}"/>
    <cellStyle name="Normal 12 4 3 3 4 2" xfId="50930" xr:uid="{96C61990-5092-4312-B0B5-753B1AE74461}"/>
    <cellStyle name="Normal 12 4 3 3 4 3" xfId="37280" xr:uid="{151BCC8A-1CE3-4E00-B540-5DB12DAFC074}"/>
    <cellStyle name="Normal 12 4 3 3 4 4" xfId="23717" xr:uid="{24774AC1-F5E1-41B5-A7F7-32D345DDE12F}"/>
    <cellStyle name="Normal 12 4 3 3 5" xfId="50925" xr:uid="{0FB56955-8724-486B-B5DF-12CA2C33E043}"/>
    <cellStyle name="Normal 12 4 3 3 6" xfId="37275" xr:uid="{76E26D60-C6F9-40D3-A72D-1D9781E4535F}"/>
    <cellStyle name="Normal 12 4 3 3 7" xfId="23712" xr:uid="{9934F20C-81D1-4951-95E9-EA62A7C217A9}"/>
    <cellStyle name="Normal 12 4 3 4" xfId="9807" xr:uid="{E0B6E0EA-3BD8-4A97-8EED-7020766D2E7A}"/>
    <cellStyle name="Normal 12 4 3 4 2" xfId="9808" xr:uid="{B09FDFE5-3433-47C7-9FA9-119F4DD579AC}"/>
    <cellStyle name="Normal 12 4 3 4 2 2" xfId="9809" xr:uid="{63AA0864-0C20-4B36-8CC2-2E08412738F5}"/>
    <cellStyle name="Normal 12 4 3 4 2 2 2" xfId="50933" xr:uid="{A1A31C79-D927-4FB5-9DC4-4513F31487C5}"/>
    <cellStyle name="Normal 12 4 3 4 2 2 3" xfId="37283" xr:uid="{51A9F791-ECE8-402A-8F49-5D3D6374106E}"/>
    <cellStyle name="Normal 12 4 3 4 2 2 4" xfId="23720" xr:uid="{D6F4F2E8-AC3F-453E-AA03-C359D28876BD}"/>
    <cellStyle name="Normal 12 4 3 4 2 3" xfId="50932" xr:uid="{E28EC11D-698D-44B9-9682-132CA0C9717D}"/>
    <cellStyle name="Normal 12 4 3 4 2 4" xfId="37282" xr:uid="{89ED9B02-8DCD-49AE-8B23-430B06502A89}"/>
    <cellStyle name="Normal 12 4 3 4 2 5" xfId="23719" xr:uid="{71878FE6-31A9-4ED7-B34A-4183A46C5533}"/>
    <cellStyle name="Normal 12 4 3 4 3" xfId="9810" xr:uid="{37D9A209-8770-49B6-B99E-00ADD2A11B86}"/>
    <cellStyle name="Normal 12 4 3 4 3 2" xfId="9811" xr:uid="{450FDC72-2E2C-4B03-8553-14A4576B78BF}"/>
    <cellStyle name="Normal 12 4 3 4 3 2 2" xfId="50935" xr:uid="{F92088BE-ADBD-43D3-85F2-BFFC9011C5FC}"/>
    <cellStyle name="Normal 12 4 3 4 3 2 3" xfId="37285" xr:uid="{70308FC8-9C49-4700-ACF9-16FC766CEFED}"/>
    <cellStyle name="Normal 12 4 3 4 3 2 4" xfId="23722" xr:uid="{667727DA-091A-4F83-A7BF-58A804BCE41B}"/>
    <cellStyle name="Normal 12 4 3 4 3 3" xfId="50934" xr:uid="{86059146-690C-4EB6-B1C8-B87E010B1770}"/>
    <cellStyle name="Normal 12 4 3 4 3 4" xfId="37284" xr:uid="{B49DF8B0-00DC-48A6-A911-E96583C105A6}"/>
    <cellStyle name="Normal 12 4 3 4 3 5" xfId="23721" xr:uid="{45AD0C6E-BC37-445E-B5A8-A81AEE30DCB4}"/>
    <cellStyle name="Normal 12 4 3 4 4" xfId="9812" xr:uid="{60471794-7C1B-4F68-98CE-4124B2D6FA9A}"/>
    <cellStyle name="Normal 12 4 3 4 4 2" xfId="50936" xr:uid="{7E0050A7-F82B-47F4-90A5-A46B3B3F4741}"/>
    <cellStyle name="Normal 12 4 3 4 4 3" xfId="37286" xr:uid="{919E14BD-D127-4A5C-9B92-533C7E961CB4}"/>
    <cellStyle name="Normal 12 4 3 4 4 4" xfId="23723" xr:uid="{E41DD4BF-B183-4522-842D-9B18D2B87101}"/>
    <cellStyle name="Normal 12 4 3 4 5" xfId="50931" xr:uid="{C7DA7918-0E8C-4934-BEDA-3D0F459BEF18}"/>
    <cellStyle name="Normal 12 4 3 4 6" xfId="37281" xr:uid="{E342F508-7500-423C-B1E8-17F4AD44128A}"/>
    <cellStyle name="Normal 12 4 3 4 7" xfId="23718" xr:uid="{E7164159-EA24-4931-B201-966FE3043DC6}"/>
    <cellStyle name="Normal 12 4 3 5" xfId="9813" xr:uid="{8C02A17F-2125-48D1-9C26-8E25CBEA5583}"/>
    <cellStyle name="Normal 12 4 3 5 2" xfId="9814" xr:uid="{93F79F82-1C84-42BB-8960-9789108F5919}"/>
    <cellStyle name="Normal 12 4 3 5 2 2" xfId="9815" xr:uid="{7A4A0519-C582-419C-AD67-CA4BD4C5E4EF}"/>
    <cellStyle name="Normal 12 4 3 5 2 2 2" xfId="50939" xr:uid="{699E5497-FAD8-49B6-A74D-99EEA448ABFE}"/>
    <cellStyle name="Normal 12 4 3 5 2 2 3" xfId="37289" xr:uid="{595A0E56-7351-4477-ABD9-20D576C6263C}"/>
    <cellStyle name="Normal 12 4 3 5 2 2 4" xfId="23726" xr:uid="{0A52AEDE-E84C-4E13-931E-E038FB023092}"/>
    <cellStyle name="Normal 12 4 3 5 2 3" xfId="50938" xr:uid="{3DD2E01C-F3DF-47EF-944E-0E4F60414372}"/>
    <cellStyle name="Normal 12 4 3 5 2 4" xfId="37288" xr:uid="{78FC9641-7286-4FEB-A6B9-863209F8A712}"/>
    <cellStyle name="Normal 12 4 3 5 2 5" xfId="23725" xr:uid="{6C69C023-13DD-4B8B-98EC-333D27E3755C}"/>
    <cellStyle name="Normal 12 4 3 5 3" xfId="9816" xr:uid="{57D61BF2-14F8-483A-8D4B-4F91031E9634}"/>
    <cellStyle name="Normal 12 4 3 5 3 2" xfId="9817" xr:uid="{16CEDE68-5BDD-4942-BF6D-96C24CE80E7C}"/>
    <cellStyle name="Normal 12 4 3 5 3 2 2" xfId="50941" xr:uid="{DF26DED7-F5E2-456C-BE39-0C0084361426}"/>
    <cellStyle name="Normal 12 4 3 5 3 2 3" xfId="37291" xr:uid="{DE4675F0-4F47-4710-BF28-D6F8CE2B7390}"/>
    <cellStyle name="Normal 12 4 3 5 3 2 4" xfId="23728" xr:uid="{5CB2AED6-2AE7-440A-9C01-978F1F56D05D}"/>
    <cellStyle name="Normal 12 4 3 5 3 3" xfId="50940" xr:uid="{E3339EBB-EB02-413D-9DBC-C0A18FD1224A}"/>
    <cellStyle name="Normal 12 4 3 5 3 4" xfId="37290" xr:uid="{E32BECEF-D6A1-4576-A1E9-82E202684F8D}"/>
    <cellStyle name="Normal 12 4 3 5 3 5" xfId="23727" xr:uid="{480F26E7-0310-4B24-B403-924691840BF1}"/>
    <cellStyle name="Normal 12 4 3 5 4" xfId="9818" xr:uid="{924F1788-60DA-47E4-A1DA-805D047467BF}"/>
    <cellStyle name="Normal 12 4 3 5 4 2" xfId="50942" xr:uid="{C87D0BA1-2FA8-4283-9EA6-326D0717C5CB}"/>
    <cellStyle name="Normal 12 4 3 5 4 3" xfId="37292" xr:uid="{7A9E9367-C4F1-4D22-B0D0-50A30A034A81}"/>
    <cellStyle name="Normal 12 4 3 5 4 4" xfId="23729" xr:uid="{5846E46B-DB4E-462B-99EC-A84230CFACFF}"/>
    <cellStyle name="Normal 12 4 3 5 5" xfId="50937" xr:uid="{BC2AE99C-CC55-4550-ABB2-C3FC5F77153F}"/>
    <cellStyle name="Normal 12 4 3 5 6" xfId="37287" xr:uid="{255E58FD-DC73-43F8-944D-BD2D0FB25969}"/>
    <cellStyle name="Normal 12 4 3 5 7" xfId="23724" xr:uid="{44F0E0E3-D6A7-4D2D-97BD-0AE3A3770FD7}"/>
    <cellStyle name="Normal 12 4 3 6" xfId="9819" xr:uid="{3269300A-8512-463E-AFEE-782EFA73728F}"/>
    <cellStyle name="Normal 12 4 3 6 2" xfId="9820" xr:uid="{05F0A8BC-99D4-4509-BA1C-3F06DCC57FAB}"/>
    <cellStyle name="Normal 12 4 3 6 2 2" xfId="50944" xr:uid="{CD5F13CB-CDD8-491F-91AB-BF7D6BC5BCF9}"/>
    <cellStyle name="Normal 12 4 3 6 2 3" xfId="37294" xr:uid="{19C1DB4B-27A2-422D-BC6E-73D6311F9B69}"/>
    <cellStyle name="Normal 12 4 3 6 2 4" xfId="23731" xr:uid="{70F5961C-E3AF-469C-A5FB-53C4B88D498B}"/>
    <cellStyle name="Normal 12 4 3 6 3" xfId="50943" xr:uid="{B53CC073-E530-4F84-86F2-D3D4B881529F}"/>
    <cellStyle name="Normal 12 4 3 6 4" xfId="37293" xr:uid="{D926DC23-334A-4054-8F82-296FD72902BF}"/>
    <cellStyle name="Normal 12 4 3 6 5" xfId="23730" xr:uid="{5789C56A-E0FC-43C5-B292-EE18FE74D1BF}"/>
    <cellStyle name="Normal 12 4 3 7" xfId="9821" xr:uid="{A8D698B5-135A-442C-A8A2-33D1196E17D1}"/>
    <cellStyle name="Normal 12 4 3 7 2" xfId="9822" xr:uid="{B07FC296-C4B8-48E6-908F-4457E3E20140}"/>
    <cellStyle name="Normal 12 4 3 7 2 2" xfId="50946" xr:uid="{41328ADF-D0DC-45AA-91B2-04CEABB6C2E5}"/>
    <cellStyle name="Normal 12 4 3 7 2 3" xfId="37296" xr:uid="{2D31FEAE-7B5D-46A3-936D-0F80D1D3BF9A}"/>
    <cellStyle name="Normal 12 4 3 7 2 4" xfId="23733" xr:uid="{6D1DEC6A-1DDF-42C9-BBD7-C69659C9E80E}"/>
    <cellStyle name="Normal 12 4 3 7 3" xfId="50945" xr:uid="{E8E5C983-FE91-4109-B52C-66500E83A0F4}"/>
    <cellStyle name="Normal 12 4 3 7 4" xfId="37295" xr:uid="{2CEDA106-25DF-42C8-972A-4363C3910E86}"/>
    <cellStyle name="Normal 12 4 3 7 5" xfId="23732" xr:uid="{0B01BF6C-C1DA-4CBC-AAFA-2478FD06EBC2}"/>
    <cellStyle name="Normal 12 4 3 8" xfId="9823" xr:uid="{6695F407-37B1-4FA5-B656-219873BC08A8}"/>
    <cellStyle name="Normal 12 4 3 8 2" xfId="50947" xr:uid="{E57B0FBB-0EF0-4CDB-8171-D5A4F93ECE25}"/>
    <cellStyle name="Normal 12 4 3 8 3" xfId="37297" xr:uid="{90009EAC-F294-4264-8CB6-E83415B845B0}"/>
    <cellStyle name="Normal 12 4 3 8 4" xfId="23734" xr:uid="{C4AC663A-9F87-40E4-9B86-4B556555BA27}"/>
    <cellStyle name="Normal 12 4 3 9" xfId="50912" xr:uid="{FA9B7BBA-FF7D-403A-8B33-72072CD04897}"/>
    <cellStyle name="Normal 12 4 4" xfId="9824" xr:uid="{C5E488EF-2E0B-4F4A-98F1-D09761E9E8C8}"/>
    <cellStyle name="Normal 12 4 4 10" xfId="37298" xr:uid="{A1925CAA-5686-4B81-BCBB-4B4AEA04CFA4}"/>
    <cellStyle name="Normal 12 4 4 11" xfId="23735" xr:uid="{151E6ED6-9311-441E-89A2-6514EC32D73A}"/>
    <cellStyle name="Normal 12 4 4 2" xfId="9825" xr:uid="{CA15CF4C-EB88-4578-8C13-DC877C3D39A2}"/>
    <cellStyle name="Normal 12 4 4 2 2" xfId="9826" xr:uid="{6A60FCB8-72DB-412F-B5DE-4D5FF035139E}"/>
    <cellStyle name="Normal 12 4 4 2 2 2" xfId="9827" xr:uid="{F6E09142-47DF-4D90-ADFF-6753A36F2126}"/>
    <cellStyle name="Normal 12 4 4 2 2 2 2" xfId="9828" xr:uid="{BEFCFB2C-3C9B-4A77-858F-CB9D6F6187DD}"/>
    <cellStyle name="Normal 12 4 4 2 2 2 2 2" xfId="50952" xr:uid="{AFD37EC2-1687-4C0A-A2B9-17DD230CE072}"/>
    <cellStyle name="Normal 12 4 4 2 2 2 2 3" xfId="37302" xr:uid="{DE92AD18-E165-478E-9CEE-C2E18D918299}"/>
    <cellStyle name="Normal 12 4 4 2 2 2 2 4" xfId="23739" xr:uid="{FB0AC79D-DFC0-46D8-9114-40D124FED793}"/>
    <cellStyle name="Normal 12 4 4 2 2 2 3" xfId="50951" xr:uid="{F4A7C46E-C7BE-4F3E-9421-0106766C4E1C}"/>
    <cellStyle name="Normal 12 4 4 2 2 2 4" xfId="37301" xr:uid="{6D0CF4C3-2C7D-446E-95AA-B94A25C15C6D}"/>
    <cellStyle name="Normal 12 4 4 2 2 2 5" xfId="23738" xr:uid="{AC7BDF00-D371-4747-AAC9-477D11E78D02}"/>
    <cellStyle name="Normal 12 4 4 2 2 3" xfId="9829" xr:uid="{D33F5E66-8C4E-4386-B286-AB95408A1CE4}"/>
    <cellStyle name="Normal 12 4 4 2 2 3 2" xfId="9830" xr:uid="{171E4D54-AFB3-4EB9-86E2-32D1C2BD7878}"/>
    <cellStyle name="Normal 12 4 4 2 2 3 2 2" xfId="50954" xr:uid="{892CE101-9C3A-401F-89DC-1D6D491646CF}"/>
    <cellStyle name="Normal 12 4 4 2 2 3 2 3" xfId="37304" xr:uid="{3755C03A-E947-470F-B3D3-07DB3798691A}"/>
    <cellStyle name="Normal 12 4 4 2 2 3 2 4" xfId="23741" xr:uid="{627FC803-B866-4937-BD14-DF08525D1C93}"/>
    <cellStyle name="Normal 12 4 4 2 2 3 3" xfId="50953" xr:uid="{9AC68549-41FA-46B7-AA11-3569C254D6FC}"/>
    <cellStyle name="Normal 12 4 4 2 2 3 4" xfId="37303" xr:uid="{7C1A9485-27D0-4136-9BDE-1E9AD6757AF9}"/>
    <cellStyle name="Normal 12 4 4 2 2 3 5" xfId="23740" xr:uid="{1EDE5C5C-A16B-4BE8-89DA-5099C046C892}"/>
    <cellStyle name="Normal 12 4 4 2 2 4" xfId="9831" xr:uid="{BD11A150-3C61-4616-8CB3-87EAC684D508}"/>
    <cellStyle name="Normal 12 4 4 2 2 4 2" xfId="50955" xr:uid="{F4A755BB-48C5-4461-8BB9-83AF67F16380}"/>
    <cellStyle name="Normal 12 4 4 2 2 4 3" xfId="37305" xr:uid="{90014ECD-DA8C-479A-8240-6FE36CB69840}"/>
    <cellStyle name="Normal 12 4 4 2 2 4 4" xfId="23742" xr:uid="{E6CAA106-5ACF-471D-A594-E35153006552}"/>
    <cellStyle name="Normal 12 4 4 2 2 5" xfId="50950" xr:uid="{D1C2973D-5D61-43EA-A70B-B1B96D2CEF14}"/>
    <cellStyle name="Normal 12 4 4 2 2 6" xfId="37300" xr:uid="{7AE6DA7D-DA01-4B34-BB86-4C09E13686D0}"/>
    <cellStyle name="Normal 12 4 4 2 2 7" xfId="23737" xr:uid="{F8ECA95D-5F3D-482F-9F90-724E65FB1421}"/>
    <cellStyle name="Normal 12 4 4 2 3" xfId="9832" xr:uid="{6DF628B4-FB21-40AD-BC78-B424C43EA5C9}"/>
    <cellStyle name="Normal 12 4 4 2 3 2" xfId="9833" xr:uid="{55761B61-0C16-475D-BCF5-86A2BDD27CC1}"/>
    <cellStyle name="Normal 12 4 4 2 3 2 2" xfId="50957" xr:uid="{0A273F7F-76BE-4FB6-8362-C39B4BD6CEA4}"/>
    <cellStyle name="Normal 12 4 4 2 3 2 3" xfId="37307" xr:uid="{C8DCFFBF-76FC-49BB-BB29-18DCBBA47990}"/>
    <cellStyle name="Normal 12 4 4 2 3 2 4" xfId="23744" xr:uid="{43048BB3-A14F-4B94-AE96-A759B554DC34}"/>
    <cellStyle name="Normal 12 4 4 2 3 3" xfId="50956" xr:uid="{586F44B9-C5BB-406C-8137-8B858CF0A268}"/>
    <cellStyle name="Normal 12 4 4 2 3 4" xfId="37306" xr:uid="{FF81EA5A-CA18-484F-B1C2-EDD3E7F17801}"/>
    <cellStyle name="Normal 12 4 4 2 3 5" xfId="23743" xr:uid="{63E41736-D095-4CCF-AA00-455275DB74D1}"/>
    <cellStyle name="Normal 12 4 4 2 4" xfId="9834" xr:uid="{D276C6D3-F417-4107-9D44-023B2E167F29}"/>
    <cellStyle name="Normal 12 4 4 2 4 2" xfId="9835" xr:uid="{6A7634E3-27C7-4E4C-985A-105FE8646C63}"/>
    <cellStyle name="Normal 12 4 4 2 4 2 2" xfId="50959" xr:uid="{43D9E0E4-2406-40E3-BF47-A3AFDB9C8CA3}"/>
    <cellStyle name="Normal 12 4 4 2 4 2 3" xfId="37309" xr:uid="{0FE8868A-CF72-4EBC-9D40-13F91C8A6310}"/>
    <cellStyle name="Normal 12 4 4 2 4 2 4" xfId="23746" xr:uid="{F5D5C8D5-6C16-4DD6-A9FB-44E2B0465E23}"/>
    <cellStyle name="Normal 12 4 4 2 4 3" xfId="50958" xr:uid="{C6952F63-0B31-4041-A307-5DB9CDBFF15D}"/>
    <cellStyle name="Normal 12 4 4 2 4 4" xfId="37308" xr:uid="{2E3FED78-9170-4971-8A41-B414B9FDE672}"/>
    <cellStyle name="Normal 12 4 4 2 4 5" xfId="23745" xr:uid="{D6513366-BE49-4784-B56F-7762B71D908C}"/>
    <cellStyle name="Normal 12 4 4 2 5" xfId="9836" xr:uid="{FC9EF515-84F1-4035-8F04-3C72E079A2D8}"/>
    <cellStyle name="Normal 12 4 4 2 5 2" xfId="50960" xr:uid="{D69ADCA9-8B9D-4DBB-9A2C-5CFAA4EBB547}"/>
    <cellStyle name="Normal 12 4 4 2 5 3" xfId="37310" xr:uid="{AD01C591-DF47-4C49-9402-3EB2DB83E30A}"/>
    <cellStyle name="Normal 12 4 4 2 5 4" xfId="23747" xr:uid="{52043D32-BEE3-49B3-B9D4-8AC01043CCDB}"/>
    <cellStyle name="Normal 12 4 4 2 6" xfId="50949" xr:uid="{0AF94B29-F49E-4D99-9C9E-098C540A78D3}"/>
    <cellStyle name="Normal 12 4 4 2 7" xfId="37299" xr:uid="{5982FC3B-C11A-4D88-9A4B-77AC9E00F83C}"/>
    <cellStyle name="Normal 12 4 4 2 8" xfId="23736" xr:uid="{8E8845BB-B482-4856-8821-398498238B12}"/>
    <cellStyle name="Normal 12 4 4 3" xfId="9837" xr:uid="{F2099CB7-D606-46C5-BCC0-167CC7EB6F7F}"/>
    <cellStyle name="Normal 12 4 4 3 2" xfId="9838" xr:uid="{67740838-CBA8-4FE4-9C1B-0CF5BE9445DA}"/>
    <cellStyle name="Normal 12 4 4 3 2 2" xfId="9839" xr:uid="{957166B5-7AA4-480B-915B-286719598FF9}"/>
    <cellStyle name="Normal 12 4 4 3 2 2 2" xfId="50963" xr:uid="{6D2571D5-AB33-4387-9D21-D5E9A3057939}"/>
    <cellStyle name="Normal 12 4 4 3 2 2 3" xfId="37313" xr:uid="{1EE39BF1-9815-4F13-B2CA-12F69A9E9076}"/>
    <cellStyle name="Normal 12 4 4 3 2 2 4" xfId="23750" xr:uid="{3BBFFFF7-125F-4DE5-9EB3-4365A3D049F0}"/>
    <cellStyle name="Normal 12 4 4 3 2 3" xfId="50962" xr:uid="{A6DA5B85-43AD-47E1-8D86-EF4B24EF32C4}"/>
    <cellStyle name="Normal 12 4 4 3 2 4" xfId="37312" xr:uid="{353CE8B7-FB36-4AAB-85A1-50CFFD4BFCCE}"/>
    <cellStyle name="Normal 12 4 4 3 2 5" xfId="23749" xr:uid="{88111C90-A5D9-495C-A165-793E9C8ACBA7}"/>
    <cellStyle name="Normal 12 4 4 3 3" xfId="9840" xr:uid="{DAE2B90A-FB46-481A-9F4E-62203A37F136}"/>
    <cellStyle name="Normal 12 4 4 3 3 2" xfId="9841" xr:uid="{305A9C82-0080-4FFC-B1BA-8496399BB8AC}"/>
    <cellStyle name="Normal 12 4 4 3 3 2 2" xfId="50965" xr:uid="{C329D8EA-9DCE-4BB1-BC9A-17002737AC8B}"/>
    <cellStyle name="Normal 12 4 4 3 3 2 3" xfId="37315" xr:uid="{27942D65-9526-4C80-840A-EFA4D51D3F7E}"/>
    <cellStyle name="Normal 12 4 4 3 3 2 4" xfId="23752" xr:uid="{EBD1EAB3-F6EF-4527-8C99-6DC5338C1F26}"/>
    <cellStyle name="Normal 12 4 4 3 3 3" xfId="50964" xr:uid="{CF1756F9-7961-481D-85C9-50C887D19E93}"/>
    <cellStyle name="Normal 12 4 4 3 3 4" xfId="37314" xr:uid="{84C1F9B8-2717-4811-9D7A-F8BAC028F09C}"/>
    <cellStyle name="Normal 12 4 4 3 3 5" xfId="23751" xr:uid="{8CC730D2-182B-4A89-B655-1C43E7416516}"/>
    <cellStyle name="Normal 12 4 4 3 4" xfId="9842" xr:uid="{E85F91F6-6EE1-4203-AF51-E6188ED2C59E}"/>
    <cellStyle name="Normal 12 4 4 3 4 2" xfId="50966" xr:uid="{B5E7216F-2973-41BB-AF66-0E21BCAB9F0C}"/>
    <cellStyle name="Normal 12 4 4 3 4 3" xfId="37316" xr:uid="{196D6502-0B94-4078-891C-E3054EFD7AC4}"/>
    <cellStyle name="Normal 12 4 4 3 4 4" xfId="23753" xr:uid="{F9433D49-0993-40F5-B257-E7513C98FD68}"/>
    <cellStyle name="Normal 12 4 4 3 5" xfId="50961" xr:uid="{808649E5-B771-4B1C-9A85-2210D56E00F9}"/>
    <cellStyle name="Normal 12 4 4 3 6" xfId="37311" xr:uid="{4312CCAC-2AE1-4A1E-9D9A-CAA41C10AE24}"/>
    <cellStyle name="Normal 12 4 4 3 7" xfId="23748" xr:uid="{D7396062-F7D1-4749-ACF1-A5FCDD2FCFE8}"/>
    <cellStyle name="Normal 12 4 4 4" xfId="9843" xr:uid="{9D842237-C0DD-4231-8F49-9BEF724380DB}"/>
    <cellStyle name="Normal 12 4 4 4 2" xfId="9844" xr:uid="{62BC75F7-563A-449D-86CE-8B416F274E1C}"/>
    <cellStyle name="Normal 12 4 4 4 2 2" xfId="9845" xr:uid="{CB07CAE3-30EA-4E0E-B83E-5C6E8E1374FD}"/>
    <cellStyle name="Normal 12 4 4 4 2 2 2" xfId="50969" xr:uid="{5372D928-8B5A-4E3C-B16B-72CA45D9D20B}"/>
    <cellStyle name="Normal 12 4 4 4 2 2 3" xfId="37319" xr:uid="{E56865B6-9C24-464E-8C2F-5C23F5C39139}"/>
    <cellStyle name="Normal 12 4 4 4 2 2 4" xfId="23756" xr:uid="{EF01CBD0-261E-4B45-B004-19E43FA4EA8B}"/>
    <cellStyle name="Normal 12 4 4 4 2 3" xfId="50968" xr:uid="{C7B9FDFA-114B-425B-8611-9314354376D7}"/>
    <cellStyle name="Normal 12 4 4 4 2 4" xfId="37318" xr:uid="{7F89EE2E-5869-44F3-A38C-6F3C98AAA2A9}"/>
    <cellStyle name="Normal 12 4 4 4 2 5" xfId="23755" xr:uid="{0FA7C9AC-A6A9-4A2D-AF1D-98BED6FCFCF2}"/>
    <cellStyle name="Normal 12 4 4 4 3" xfId="9846" xr:uid="{6F6015C2-DAC9-45DE-BB0B-1823AA2D416C}"/>
    <cellStyle name="Normal 12 4 4 4 3 2" xfId="9847" xr:uid="{99FE77D7-3269-4B51-88EF-8FB5A0F087CD}"/>
    <cellStyle name="Normal 12 4 4 4 3 2 2" xfId="50971" xr:uid="{EA882B8E-1FFB-4CF0-862B-ED6B78CD6302}"/>
    <cellStyle name="Normal 12 4 4 4 3 2 3" xfId="37321" xr:uid="{D20BC0DF-6B41-41CD-82D6-40FD7C0D7F9B}"/>
    <cellStyle name="Normal 12 4 4 4 3 2 4" xfId="23758" xr:uid="{59186A03-DB21-462E-8E69-C43A7D718EBF}"/>
    <cellStyle name="Normal 12 4 4 4 3 3" xfId="50970" xr:uid="{66A360C9-B037-4100-9321-E5A29A61916B}"/>
    <cellStyle name="Normal 12 4 4 4 3 4" xfId="37320" xr:uid="{90E43169-113A-4971-90AB-2091EB70EC42}"/>
    <cellStyle name="Normal 12 4 4 4 3 5" xfId="23757" xr:uid="{3132D296-A866-4533-BC83-840DE8742B24}"/>
    <cellStyle name="Normal 12 4 4 4 4" xfId="9848" xr:uid="{3FCE8D1C-CF87-445C-B422-F2BC0C674FB8}"/>
    <cellStyle name="Normal 12 4 4 4 4 2" xfId="50972" xr:uid="{0FBF3D17-FE8C-418B-8DD0-64429CB0BB10}"/>
    <cellStyle name="Normal 12 4 4 4 4 3" xfId="37322" xr:uid="{171AA649-AB30-4EEF-B711-B5307B10B033}"/>
    <cellStyle name="Normal 12 4 4 4 4 4" xfId="23759" xr:uid="{130C5975-35C0-48C2-B617-8E3520E2107F}"/>
    <cellStyle name="Normal 12 4 4 4 5" xfId="50967" xr:uid="{7D9E37ED-F6C5-42CC-AC86-5726F25EA401}"/>
    <cellStyle name="Normal 12 4 4 4 6" xfId="37317" xr:uid="{B0676F0A-9FBE-4B2A-88CA-92C2BA3CE526}"/>
    <cellStyle name="Normal 12 4 4 4 7" xfId="23754" xr:uid="{30E69EEF-0F36-4FE1-AB9B-72F23C40CB4F}"/>
    <cellStyle name="Normal 12 4 4 5" xfId="9849" xr:uid="{5C704515-448D-4DAF-92E7-B101BC409401}"/>
    <cellStyle name="Normal 12 4 4 5 2" xfId="9850" xr:uid="{BFD0C499-CA0B-433B-BA95-3ACEFE6EFA7C}"/>
    <cellStyle name="Normal 12 4 4 5 2 2" xfId="9851" xr:uid="{65972EC8-BC67-4B88-B574-52AD13BA61D1}"/>
    <cellStyle name="Normal 12 4 4 5 2 2 2" xfId="50975" xr:uid="{D2E32468-0711-484D-A0CF-419F4EDE5A5F}"/>
    <cellStyle name="Normal 12 4 4 5 2 2 3" xfId="37325" xr:uid="{5AC20428-31B8-4046-BEAB-40A7290E6C0F}"/>
    <cellStyle name="Normal 12 4 4 5 2 2 4" xfId="23762" xr:uid="{5E341D00-7CF3-4C2B-BD62-573AB1589A0C}"/>
    <cellStyle name="Normal 12 4 4 5 2 3" xfId="50974" xr:uid="{1489989B-6749-40DE-8EB1-140AE7495931}"/>
    <cellStyle name="Normal 12 4 4 5 2 4" xfId="37324" xr:uid="{4D4F5ABA-46D5-4628-A3EA-C9B8A6C8304A}"/>
    <cellStyle name="Normal 12 4 4 5 2 5" xfId="23761" xr:uid="{BDDEEF01-BF3E-4BF6-920E-DB36A6B3B71D}"/>
    <cellStyle name="Normal 12 4 4 5 3" xfId="9852" xr:uid="{11488083-DBC9-41A3-B13D-986F336F0148}"/>
    <cellStyle name="Normal 12 4 4 5 3 2" xfId="9853" xr:uid="{95F07DAC-F42E-459F-BCEF-EFA63285916E}"/>
    <cellStyle name="Normal 12 4 4 5 3 2 2" xfId="50977" xr:uid="{F1AD30A0-C03E-43AC-A10D-E8BDAD78A88D}"/>
    <cellStyle name="Normal 12 4 4 5 3 2 3" xfId="37327" xr:uid="{6F111993-9AF5-4BE9-A073-FE548194D2AC}"/>
    <cellStyle name="Normal 12 4 4 5 3 2 4" xfId="23764" xr:uid="{64287B9B-E120-495D-AD18-107F9249BE2A}"/>
    <cellStyle name="Normal 12 4 4 5 3 3" xfId="50976" xr:uid="{FE63E42C-48F9-481A-93B1-D08D334ACBAB}"/>
    <cellStyle name="Normal 12 4 4 5 3 4" xfId="37326" xr:uid="{E0B8B292-6822-4252-96EC-F31DF5374FCA}"/>
    <cellStyle name="Normal 12 4 4 5 3 5" xfId="23763" xr:uid="{4B663218-3193-4484-BD72-762CB81A8C50}"/>
    <cellStyle name="Normal 12 4 4 5 4" xfId="9854" xr:uid="{57DA2249-C97B-458A-ACCD-6471FD3520C2}"/>
    <cellStyle name="Normal 12 4 4 5 4 2" xfId="50978" xr:uid="{98E65305-E856-43A3-89C9-2E49FFC07F96}"/>
    <cellStyle name="Normal 12 4 4 5 4 3" xfId="37328" xr:uid="{1DC85F14-0698-47A9-9975-25994A969B92}"/>
    <cellStyle name="Normal 12 4 4 5 4 4" xfId="23765" xr:uid="{D9B6D547-AD6C-46E9-B841-9988150AB554}"/>
    <cellStyle name="Normal 12 4 4 5 5" xfId="50973" xr:uid="{A364C95F-66F8-4935-8F73-A22060D43E79}"/>
    <cellStyle name="Normal 12 4 4 5 6" xfId="37323" xr:uid="{88A0A574-3078-42B5-A1A8-5FAF89F64E92}"/>
    <cellStyle name="Normal 12 4 4 5 7" xfId="23760" xr:uid="{1CFEC3BD-89A8-4BDE-A33A-AC4A06D91D9A}"/>
    <cellStyle name="Normal 12 4 4 6" xfId="9855" xr:uid="{DE83214F-3C5D-4344-B669-B141297A178C}"/>
    <cellStyle name="Normal 12 4 4 6 2" xfId="9856" xr:uid="{E29ABB8F-7375-45E2-9910-A84E5ED78AF6}"/>
    <cellStyle name="Normal 12 4 4 6 2 2" xfId="50980" xr:uid="{9E0B47FD-7681-4FD3-AA40-214039BCF461}"/>
    <cellStyle name="Normal 12 4 4 6 2 3" xfId="37330" xr:uid="{3DBBD54D-ACE1-4551-895E-F788A9D3235B}"/>
    <cellStyle name="Normal 12 4 4 6 2 4" xfId="23767" xr:uid="{3E75DBEC-08E7-4CA4-B0C6-10F54B0620FF}"/>
    <cellStyle name="Normal 12 4 4 6 3" xfId="50979" xr:uid="{AF0FD066-F448-4269-9575-7FCD92674F46}"/>
    <cellStyle name="Normal 12 4 4 6 4" xfId="37329" xr:uid="{7D655C87-35C9-408E-8F6E-D4C6897678CC}"/>
    <cellStyle name="Normal 12 4 4 6 5" xfId="23766" xr:uid="{2BE8A280-BB8D-4DC2-98F9-F0D7A88F0927}"/>
    <cellStyle name="Normal 12 4 4 7" xfId="9857" xr:uid="{F5585710-6450-4552-8BF3-E48E0FAFEF57}"/>
    <cellStyle name="Normal 12 4 4 7 2" xfId="9858" xr:uid="{625C0873-6730-4B3B-B5DC-F53052602146}"/>
    <cellStyle name="Normal 12 4 4 7 2 2" xfId="50982" xr:uid="{6625B3F9-56DA-42D4-BD3A-40BA1E7F59A0}"/>
    <cellStyle name="Normal 12 4 4 7 2 3" xfId="37332" xr:uid="{A9F1FCB9-4315-41FD-B38D-C68D2BDB477E}"/>
    <cellStyle name="Normal 12 4 4 7 2 4" xfId="23769" xr:uid="{53A0F39E-2183-4A7B-836C-B07890011610}"/>
    <cellStyle name="Normal 12 4 4 7 3" xfId="50981" xr:uid="{C6E546C0-A5D9-463C-AF46-07D196BBA598}"/>
    <cellStyle name="Normal 12 4 4 7 4" xfId="37331" xr:uid="{039F6362-CD8B-47C5-B427-73831DEE6E20}"/>
    <cellStyle name="Normal 12 4 4 7 5" xfId="23768" xr:uid="{C1189D89-BFD7-48AA-8179-D28839D1FE15}"/>
    <cellStyle name="Normal 12 4 4 8" xfId="9859" xr:uid="{4F8723A8-4626-4C62-BAC2-7F717EF425E8}"/>
    <cellStyle name="Normal 12 4 4 8 2" xfId="50983" xr:uid="{42866F6F-9623-4164-A1B2-E56A1996554B}"/>
    <cellStyle name="Normal 12 4 4 8 3" xfId="37333" xr:uid="{504BAF75-36FD-4BAA-906A-0C9F05C36CC6}"/>
    <cellStyle name="Normal 12 4 4 8 4" xfId="23770" xr:uid="{12C0BCF8-C9CC-4FAE-AC6E-BE2CD5034354}"/>
    <cellStyle name="Normal 12 4 4 9" xfId="50948" xr:uid="{153BCACF-1738-4192-B0E9-4AE0BF5EADC3}"/>
    <cellStyle name="Normal 12 4 5" xfId="9860" xr:uid="{CC5A2FDA-2487-4177-847C-CDF08D6EA2C4}"/>
    <cellStyle name="Normal 12 4 5 10" xfId="37334" xr:uid="{28438443-680C-4444-8574-10D7599BCA7C}"/>
    <cellStyle name="Normal 12 4 5 11" xfId="23771" xr:uid="{0DCD9B03-12DA-4E4A-B731-FE7940C7FA24}"/>
    <cellStyle name="Normal 12 4 5 2" xfId="9861" xr:uid="{0EA26B0E-0EBC-42E9-9B0D-EDC7AB11665B}"/>
    <cellStyle name="Normal 12 4 5 2 2" xfId="9862" xr:uid="{7FA63AF7-34CF-44AE-AE23-A5A201355A32}"/>
    <cellStyle name="Normal 12 4 5 2 2 2" xfId="9863" xr:uid="{DF5BD48C-9CD3-4A2C-8361-EBC3314C9351}"/>
    <cellStyle name="Normal 12 4 5 2 2 2 2" xfId="9864" xr:uid="{4F998E0B-3119-48FB-9EB1-B0F8E32D7F0F}"/>
    <cellStyle name="Normal 12 4 5 2 2 2 2 2" xfId="50988" xr:uid="{CD4BE0E5-7FC6-4492-98BE-F6286F129ACD}"/>
    <cellStyle name="Normal 12 4 5 2 2 2 2 3" xfId="37338" xr:uid="{09D00634-8962-46DF-A608-1AEA63D43B77}"/>
    <cellStyle name="Normal 12 4 5 2 2 2 2 4" xfId="23775" xr:uid="{99F43F8A-9ADF-45ED-83DD-57E4F4E89464}"/>
    <cellStyle name="Normal 12 4 5 2 2 2 3" xfId="50987" xr:uid="{D8DEFC6D-58E9-404F-A2CA-4FCCCE23CCDB}"/>
    <cellStyle name="Normal 12 4 5 2 2 2 4" xfId="37337" xr:uid="{955C1BCB-D8DA-4B09-9BFE-C06E2CD2D5B0}"/>
    <cellStyle name="Normal 12 4 5 2 2 2 5" xfId="23774" xr:uid="{3DB15E9D-8678-4A1F-9D8A-EA6BECF3FD87}"/>
    <cellStyle name="Normal 12 4 5 2 2 3" xfId="9865" xr:uid="{90C6B281-97EB-4260-B770-981C4E7CD42A}"/>
    <cellStyle name="Normal 12 4 5 2 2 3 2" xfId="9866" xr:uid="{6E137789-E879-46BC-A070-70DDA59BC0CB}"/>
    <cellStyle name="Normal 12 4 5 2 2 3 2 2" xfId="50990" xr:uid="{0987EF6B-EC42-4703-BB4C-C0A64654FFEF}"/>
    <cellStyle name="Normal 12 4 5 2 2 3 2 3" xfId="37340" xr:uid="{5B7C03FE-AD75-4D06-A648-34903BD3E0A0}"/>
    <cellStyle name="Normal 12 4 5 2 2 3 2 4" xfId="23777" xr:uid="{3499CED5-D291-4712-AF62-796BA3D98BDF}"/>
    <cellStyle name="Normal 12 4 5 2 2 3 3" xfId="50989" xr:uid="{8611527C-DE90-4CF5-8778-92A451C007F2}"/>
    <cellStyle name="Normal 12 4 5 2 2 3 4" xfId="37339" xr:uid="{157BF5E0-BA15-489A-8B79-4F8A7BA12E95}"/>
    <cellStyle name="Normal 12 4 5 2 2 3 5" xfId="23776" xr:uid="{C5A78ACD-6E23-4A24-BB3C-78BB04AE16BC}"/>
    <cellStyle name="Normal 12 4 5 2 2 4" xfId="9867" xr:uid="{BD4A5C47-03A3-40F4-8796-A584E578DA50}"/>
    <cellStyle name="Normal 12 4 5 2 2 4 2" xfId="50991" xr:uid="{B70A1E5A-A4F2-4DF5-BE24-FEE1699423CB}"/>
    <cellStyle name="Normal 12 4 5 2 2 4 3" xfId="37341" xr:uid="{1BD24BF4-FC4B-4B40-A7BD-661FBACCCCF4}"/>
    <cellStyle name="Normal 12 4 5 2 2 4 4" xfId="23778" xr:uid="{2F754903-C80C-42B1-B3B6-54C526F3719B}"/>
    <cellStyle name="Normal 12 4 5 2 2 5" xfId="50986" xr:uid="{9FE779E1-07ED-412D-A845-7C153944E557}"/>
    <cellStyle name="Normal 12 4 5 2 2 6" xfId="37336" xr:uid="{E3748EBC-7399-4967-9451-B4BA983434C8}"/>
    <cellStyle name="Normal 12 4 5 2 2 7" xfId="23773" xr:uid="{B6BDEBCE-882D-453D-B768-11F37D45784F}"/>
    <cellStyle name="Normal 12 4 5 2 3" xfId="9868" xr:uid="{2113C479-B979-4B00-B3A8-B46D68558422}"/>
    <cellStyle name="Normal 12 4 5 2 3 2" xfId="9869" xr:uid="{119B8A52-CF6A-4CC6-87CB-5063C96F2451}"/>
    <cellStyle name="Normal 12 4 5 2 3 2 2" xfId="50993" xr:uid="{4953144C-C841-4315-A38C-B3062CBA4365}"/>
    <cellStyle name="Normal 12 4 5 2 3 2 3" xfId="37343" xr:uid="{9C073A69-E759-4246-9650-4E256C983839}"/>
    <cellStyle name="Normal 12 4 5 2 3 2 4" xfId="23780" xr:uid="{34FD580E-411F-4DEC-9E40-292A173339CE}"/>
    <cellStyle name="Normal 12 4 5 2 3 3" xfId="50992" xr:uid="{721305EF-96A1-4D93-B597-348A155A4D12}"/>
    <cellStyle name="Normal 12 4 5 2 3 4" xfId="37342" xr:uid="{4D3C2708-7FDB-4DC8-95C3-6323A89F1FC7}"/>
    <cellStyle name="Normal 12 4 5 2 3 5" xfId="23779" xr:uid="{7E72E81B-5F69-49B8-A0A0-C93A39284629}"/>
    <cellStyle name="Normal 12 4 5 2 4" xfId="9870" xr:uid="{9816BC19-3EC9-45C4-83D1-F0CB2874790B}"/>
    <cellStyle name="Normal 12 4 5 2 4 2" xfId="9871" xr:uid="{DD10E37C-F61E-4B30-A19A-6F3686E62CBD}"/>
    <cellStyle name="Normal 12 4 5 2 4 2 2" xfId="50995" xr:uid="{A100E647-BDDE-46C0-BF79-97F22E49344B}"/>
    <cellStyle name="Normal 12 4 5 2 4 2 3" xfId="37345" xr:uid="{20C469DB-06E2-4274-82A9-41C42FF86916}"/>
    <cellStyle name="Normal 12 4 5 2 4 2 4" xfId="23782" xr:uid="{F7561FB8-1950-4912-94C8-ECFA3F9C7E87}"/>
    <cellStyle name="Normal 12 4 5 2 4 3" xfId="50994" xr:uid="{96641BA5-C89A-469A-8CF2-19D3142B77C1}"/>
    <cellStyle name="Normal 12 4 5 2 4 4" xfId="37344" xr:uid="{FE0A6766-910B-44F2-947F-8A460323A522}"/>
    <cellStyle name="Normal 12 4 5 2 4 5" xfId="23781" xr:uid="{233A45CD-73AD-421E-810E-781C19C144C1}"/>
    <cellStyle name="Normal 12 4 5 2 5" xfId="9872" xr:uid="{51075C02-6FCD-4948-A175-A300C9D81E7A}"/>
    <cellStyle name="Normal 12 4 5 2 5 2" xfId="50996" xr:uid="{9FF6DABD-7BC6-4F01-95D0-B05C769B7DB4}"/>
    <cellStyle name="Normal 12 4 5 2 5 3" xfId="37346" xr:uid="{536E4DC2-A3E1-4B2B-BD83-B92B10351C64}"/>
    <cellStyle name="Normal 12 4 5 2 5 4" xfId="23783" xr:uid="{B4E45671-5755-4F2B-A454-BE8AF1E37C53}"/>
    <cellStyle name="Normal 12 4 5 2 6" xfId="50985" xr:uid="{B3F31251-5C48-42D8-908F-4AAA8B73874A}"/>
    <cellStyle name="Normal 12 4 5 2 7" xfId="37335" xr:uid="{F1A70BA3-1623-46DB-AE91-7DEF0BBDA41C}"/>
    <cellStyle name="Normal 12 4 5 2 8" xfId="23772" xr:uid="{7217382F-8B31-4448-BC95-2FF9EB5C43E7}"/>
    <cellStyle name="Normal 12 4 5 3" xfId="9873" xr:uid="{48427BDD-BD79-425B-8FB5-0E7347A9E03C}"/>
    <cellStyle name="Normal 12 4 5 3 2" xfId="9874" xr:uid="{9C2B043B-BAF6-40AA-8A92-6CBD612D7383}"/>
    <cellStyle name="Normal 12 4 5 3 2 2" xfId="9875" xr:uid="{671C54BD-E224-48BA-A9AC-343A254EB499}"/>
    <cellStyle name="Normal 12 4 5 3 2 2 2" xfId="50999" xr:uid="{3E93EDAE-5706-481F-92EA-1CD01C886897}"/>
    <cellStyle name="Normal 12 4 5 3 2 2 3" xfId="37349" xr:uid="{F8EFED08-C945-4EEF-8494-FE77173C2733}"/>
    <cellStyle name="Normal 12 4 5 3 2 2 4" xfId="23786" xr:uid="{BBB64E4C-7E79-4F8F-99D0-DD1C1C785F65}"/>
    <cellStyle name="Normal 12 4 5 3 2 3" xfId="50998" xr:uid="{0EAECF58-DBB7-4CBD-A3FC-6C4FF9D35A9D}"/>
    <cellStyle name="Normal 12 4 5 3 2 4" xfId="37348" xr:uid="{8CE0429C-D460-42DB-A4DF-A563C0694BC7}"/>
    <cellStyle name="Normal 12 4 5 3 2 5" xfId="23785" xr:uid="{26FA5BEE-E06B-4576-B0B4-CAA987EC3347}"/>
    <cellStyle name="Normal 12 4 5 3 3" xfId="9876" xr:uid="{96209C73-4060-4B34-8CCC-F63DA5DF6217}"/>
    <cellStyle name="Normal 12 4 5 3 3 2" xfId="9877" xr:uid="{572429F5-B386-4D3E-9633-F747BFAE3286}"/>
    <cellStyle name="Normal 12 4 5 3 3 2 2" xfId="51001" xr:uid="{DC1516A9-2190-4C49-B8FA-DBCF09889101}"/>
    <cellStyle name="Normal 12 4 5 3 3 2 3" xfId="37351" xr:uid="{1E2BDC35-15E9-4380-A47A-6347ECD5C8D8}"/>
    <cellStyle name="Normal 12 4 5 3 3 2 4" xfId="23788" xr:uid="{B87DC8D3-0B37-4A0E-A100-5B8FAA18A2F0}"/>
    <cellStyle name="Normal 12 4 5 3 3 3" xfId="51000" xr:uid="{9F105D13-32A9-4E3E-99A9-4E3D4E5C5D67}"/>
    <cellStyle name="Normal 12 4 5 3 3 4" xfId="37350" xr:uid="{56772E77-9958-4398-A83B-A40CC5ED07CD}"/>
    <cellStyle name="Normal 12 4 5 3 3 5" xfId="23787" xr:uid="{06151A70-ED75-4F4E-898E-B33C1FE3F8F4}"/>
    <cellStyle name="Normal 12 4 5 3 4" xfId="9878" xr:uid="{AE530C33-BDC1-493F-9E21-7CD0C81A645F}"/>
    <cellStyle name="Normal 12 4 5 3 4 2" xfId="51002" xr:uid="{C54A83D6-8D66-4941-9CD2-DD7F3B9C124C}"/>
    <cellStyle name="Normal 12 4 5 3 4 3" xfId="37352" xr:uid="{FCE57726-5EFE-4447-B13A-337C357ECD56}"/>
    <cellStyle name="Normal 12 4 5 3 4 4" xfId="23789" xr:uid="{63C53898-5ADB-4394-B642-1814080B276A}"/>
    <cellStyle name="Normal 12 4 5 3 5" xfId="50997" xr:uid="{575F680F-9188-448B-89EB-FB61D3C38C5F}"/>
    <cellStyle name="Normal 12 4 5 3 6" xfId="37347" xr:uid="{56742DDA-A734-4CC6-9778-DB31DC6F8D56}"/>
    <cellStyle name="Normal 12 4 5 3 7" xfId="23784" xr:uid="{994B5C57-A12E-46B1-AC2C-7FDB20D83DA5}"/>
    <cellStyle name="Normal 12 4 5 4" xfId="9879" xr:uid="{3A7DCECD-2701-4142-893A-EEC3FD329D90}"/>
    <cellStyle name="Normal 12 4 5 4 2" xfId="9880" xr:uid="{34D0CB10-38DA-4821-9834-70C4CBA43A6E}"/>
    <cellStyle name="Normal 12 4 5 4 2 2" xfId="9881" xr:uid="{522D1CF6-A457-4F73-899C-5D731FB1220B}"/>
    <cellStyle name="Normal 12 4 5 4 2 2 2" xfId="51005" xr:uid="{1C0776C8-F065-4F16-BE45-C8E9AAF43FD6}"/>
    <cellStyle name="Normal 12 4 5 4 2 2 3" xfId="37355" xr:uid="{A090FAAC-F44F-4A09-8CBA-BDAC984B3298}"/>
    <cellStyle name="Normal 12 4 5 4 2 2 4" xfId="23792" xr:uid="{B3099F60-D26D-4C03-B82D-8AD7F4792731}"/>
    <cellStyle name="Normal 12 4 5 4 2 3" xfId="51004" xr:uid="{CBE7419F-1C2E-44E3-820A-6943183825F7}"/>
    <cellStyle name="Normal 12 4 5 4 2 4" xfId="37354" xr:uid="{13916F79-5A90-4746-A585-719E104E290D}"/>
    <cellStyle name="Normal 12 4 5 4 2 5" xfId="23791" xr:uid="{43192860-6F3E-4573-9B2A-F80D4AD64778}"/>
    <cellStyle name="Normal 12 4 5 4 3" xfId="9882" xr:uid="{30EEC558-55A1-45CD-AD17-888856B8C9A6}"/>
    <cellStyle name="Normal 12 4 5 4 3 2" xfId="9883" xr:uid="{42CAAFBB-7EA0-46E2-9142-D5C33A45F6C2}"/>
    <cellStyle name="Normal 12 4 5 4 3 2 2" xfId="51007" xr:uid="{A19523AF-0F6A-481D-8B7E-D3AF355B76BB}"/>
    <cellStyle name="Normal 12 4 5 4 3 2 3" xfId="37357" xr:uid="{BD92D1FA-375D-41E3-8FC2-8AE959C4303B}"/>
    <cellStyle name="Normal 12 4 5 4 3 2 4" xfId="23794" xr:uid="{25F569E1-16A3-43FA-A112-43A3392CDA92}"/>
    <cellStyle name="Normal 12 4 5 4 3 3" xfId="51006" xr:uid="{DB43BF3D-6CF5-45BE-911E-0BA8F9548E33}"/>
    <cellStyle name="Normal 12 4 5 4 3 4" xfId="37356" xr:uid="{80C6AA75-9249-4840-ACD3-7F7624536B6C}"/>
    <cellStyle name="Normal 12 4 5 4 3 5" xfId="23793" xr:uid="{E1573B13-F56F-4E02-AFCF-DC0D6BBA65A8}"/>
    <cellStyle name="Normal 12 4 5 4 4" xfId="9884" xr:uid="{8F86BCE9-718C-499E-AA95-9ABA84D2054F}"/>
    <cellStyle name="Normal 12 4 5 4 4 2" xfId="51008" xr:uid="{9BC44536-16E1-4AD0-A3CE-02FAF9D337F7}"/>
    <cellStyle name="Normal 12 4 5 4 4 3" xfId="37358" xr:uid="{9D850D23-0188-4021-B903-95BC8DB6DE13}"/>
    <cellStyle name="Normal 12 4 5 4 4 4" xfId="23795" xr:uid="{4F034CF0-07E8-402E-8C2B-58DA1B35E910}"/>
    <cellStyle name="Normal 12 4 5 4 5" xfId="51003" xr:uid="{F63724D4-AA42-4A03-9703-92A74E5045F5}"/>
    <cellStyle name="Normal 12 4 5 4 6" xfId="37353" xr:uid="{9254139F-399A-40C9-B7B1-41F972B7C9CD}"/>
    <cellStyle name="Normal 12 4 5 4 7" xfId="23790" xr:uid="{1FC357EB-6F34-4023-882B-659DF4956AE8}"/>
    <cellStyle name="Normal 12 4 5 5" xfId="9885" xr:uid="{4758AE0A-FB0E-4C2D-98CE-EF8754110D3C}"/>
    <cellStyle name="Normal 12 4 5 5 2" xfId="9886" xr:uid="{27B383B7-0710-4955-9C4F-FEE5002A157D}"/>
    <cellStyle name="Normal 12 4 5 5 2 2" xfId="9887" xr:uid="{9EA04E2B-4F55-4140-8E13-D04D7CDC71D7}"/>
    <cellStyle name="Normal 12 4 5 5 2 2 2" xfId="51011" xr:uid="{24CE0835-C19D-418D-A285-201E30060729}"/>
    <cellStyle name="Normal 12 4 5 5 2 2 3" xfId="37361" xr:uid="{824FE938-4AF7-4A0E-874F-32A3BDB2C8FB}"/>
    <cellStyle name="Normal 12 4 5 5 2 2 4" xfId="23798" xr:uid="{09CD3229-93A7-43D3-A61E-DC0DE2F45E12}"/>
    <cellStyle name="Normal 12 4 5 5 2 3" xfId="51010" xr:uid="{56C71AA5-89D2-4D8C-A3F4-3838648A2D8F}"/>
    <cellStyle name="Normal 12 4 5 5 2 4" xfId="37360" xr:uid="{B162562B-1EC8-43BC-8593-9A488C952072}"/>
    <cellStyle name="Normal 12 4 5 5 2 5" xfId="23797" xr:uid="{AECFC985-3558-4E0A-8153-80BD6540C832}"/>
    <cellStyle name="Normal 12 4 5 5 3" xfId="9888" xr:uid="{AD043901-06BF-4A56-98DB-38FC8E7468BC}"/>
    <cellStyle name="Normal 12 4 5 5 3 2" xfId="9889" xr:uid="{58141320-2F4A-4910-8ED7-0D5855C6B1CD}"/>
    <cellStyle name="Normal 12 4 5 5 3 2 2" xfId="51013" xr:uid="{C73459C1-E52A-43AD-A4D6-4FE5B77C4099}"/>
    <cellStyle name="Normal 12 4 5 5 3 2 3" xfId="37363" xr:uid="{B9BA264B-E53A-4F9F-9C23-AE6F947235DD}"/>
    <cellStyle name="Normal 12 4 5 5 3 2 4" xfId="23800" xr:uid="{6E16C1D3-EBE5-4C49-97A3-475BE863E52A}"/>
    <cellStyle name="Normal 12 4 5 5 3 3" xfId="51012" xr:uid="{5E357023-8A0C-4D64-B5C7-394217887B1A}"/>
    <cellStyle name="Normal 12 4 5 5 3 4" xfId="37362" xr:uid="{538BE54B-2A2A-4B5B-9AEC-DAA6FE02317B}"/>
    <cellStyle name="Normal 12 4 5 5 3 5" xfId="23799" xr:uid="{C6DCA920-91DD-419E-8A15-A0C96969B171}"/>
    <cellStyle name="Normal 12 4 5 5 4" xfId="9890" xr:uid="{70AA81ED-6D7D-40FD-B7C6-876AD5AB1B08}"/>
    <cellStyle name="Normal 12 4 5 5 4 2" xfId="51014" xr:uid="{9572E0D7-F845-4ECC-8840-42535443A946}"/>
    <cellStyle name="Normal 12 4 5 5 4 3" xfId="37364" xr:uid="{CDB77FE1-8E94-46F2-9338-8303CB9B90C3}"/>
    <cellStyle name="Normal 12 4 5 5 4 4" xfId="23801" xr:uid="{8F32D667-3B20-4372-ACEA-B87D0E58BBE5}"/>
    <cellStyle name="Normal 12 4 5 5 5" xfId="51009" xr:uid="{D58F6740-F3E8-44D0-9AA7-7BA18336E808}"/>
    <cellStyle name="Normal 12 4 5 5 6" xfId="37359" xr:uid="{B33DA4B4-5D9E-4E85-98ED-F4EE28685BE6}"/>
    <cellStyle name="Normal 12 4 5 5 7" xfId="23796" xr:uid="{6E341F18-C9A4-4AA0-AD6C-ECEF211BEB79}"/>
    <cellStyle name="Normal 12 4 5 6" xfId="9891" xr:uid="{4395BE83-7444-47BB-90D9-59D37B4C85E5}"/>
    <cellStyle name="Normal 12 4 5 6 2" xfId="9892" xr:uid="{6431845A-1585-4EF8-9ED3-C84C9E146E69}"/>
    <cellStyle name="Normal 12 4 5 6 2 2" xfId="51016" xr:uid="{714E0FAE-865C-4E62-80B2-DC7B144C5AA7}"/>
    <cellStyle name="Normal 12 4 5 6 2 3" xfId="37366" xr:uid="{E4E8AF15-1D88-43FB-85C3-1A547D4DF1F1}"/>
    <cellStyle name="Normal 12 4 5 6 2 4" xfId="23803" xr:uid="{1A43383C-714F-44DB-BEDD-E17907EF493E}"/>
    <cellStyle name="Normal 12 4 5 6 3" xfId="51015" xr:uid="{0261D57D-7B62-490F-8911-8512EF794BBA}"/>
    <cellStyle name="Normal 12 4 5 6 4" xfId="37365" xr:uid="{8794C987-3D59-416D-8F66-4A6942276249}"/>
    <cellStyle name="Normal 12 4 5 6 5" xfId="23802" xr:uid="{1134EC77-E4BF-4DB6-B5C4-D3EA5B60CF25}"/>
    <cellStyle name="Normal 12 4 5 7" xfId="9893" xr:uid="{403C9B82-6EB6-4574-A2FF-2B3A19B52655}"/>
    <cellStyle name="Normal 12 4 5 7 2" xfId="9894" xr:uid="{C339D468-96C9-4199-9D09-72A9FD15E094}"/>
    <cellStyle name="Normal 12 4 5 7 2 2" xfId="51018" xr:uid="{FE766572-A82B-4B7C-B97D-F6A180D976FE}"/>
    <cellStyle name="Normal 12 4 5 7 2 3" xfId="37368" xr:uid="{EFFF9ECB-787B-4CFF-9B88-7A2A45046F9D}"/>
    <cellStyle name="Normal 12 4 5 7 2 4" xfId="23805" xr:uid="{7D505361-C2AB-4A33-9892-F9A780CBF3C7}"/>
    <cellStyle name="Normal 12 4 5 7 3" xfId="51017" xr:uid="{9C76143A-111B-4FDF-980A-74C927C0B376}"/>
    <cellStyle name="Normal 12 4 5 7 4" xfId="37367" xr:uid="{5737E190-C04A-45BD-8EB0-78F1D2CD4EB0}"/>
    <cellStyle name="Normal 12 4 5 7 5" xfId="23804" xr:uid="{DBCC0860-2E16-4A2A-BEA0-F79851657D53}"/>
    <cellStyle name="Normal 12 4 5 8" xfId="9895" xr:uid="{C09B978B-1487-415B-8984-D4B82C3D594D}"/>
    <cellStyle name="Normal 12 4 5 8 2" xfId="51019" xr:uid="{60841DB8-D72F-4D16-B199-FF8A726AD655}"/>
    <cellStyle name="Normal 12 4 5 8 3" xfId="37369" xr:uid="{F80BB429-7E80-4A31-BE48-9D6800210706}"/>
    <cellStyle name="Normal 12 4 5 8 4" xfId="23806" xr:uid="{5F2D48D9-B7F6-420C-9AAC-18450BCC33DF}"/>
    <cellStyle name="Normal 12 4 5 9" xfId="50984" xr:uid="{5436FCD7-4C7A-466A-8456-F05FB6E939FE}"/>
    <cellStyle name="Normal 12 4 6" xfId="9896" xr:uid="{C3E1494A-3D9E-42DC-897D-B4C18E303995}"/>
    <cellStyle name="Normal 12 4 6 10" xfId="37370" xr:uid="{A2E582F3-598C-4BB9-B153-02151D9F768C}"/>
    <cellStyle name="Normal 12 4 6 11" xfId="23807" xr:uid="{7000C738-D015-4687-A307-9C8E248F6D50}"/>
    <cellStyle name="Normal 12 4 6 2" xfId="9897" xr:uid="{BE926440-19D1-490F-BC09-DBE55D6A3D51}"/>
    <cellStyle name="Normal 12 4 6 2 2" xfId="9898" xr:uid="{9FE2E5F7-22A6-450B-8C20-5A66AAB21F7B}"/>
    <cellStyle name="Normal 12 4 6 2 2 2" xfId="9899" xr:uid="{4F558F16-0B62-4A4D-89EE-4315DC659B9D}"/>
    <cellStyle name="Normal 12 4 6 2 2 2 2" xfId="9900" xr:uid="{CC151AE6-DEF2-4FEB-9DE8-D088F165F3D2}"/>
    <cellStyle name="Normal 12 4 6 2 2 2 2 2" xfId="51024" xr:uid="{62DED723-59C6-41CC-85D0-56F7AE132E4B}"/>
    <cellStyle name="Normal 12 4 6 2 2 2 2 3" xfId="37374" xr:uid="{EF18C202-0637-4491-B27D-B1A86C22B29F}"/>
    <cellStyle name="Normal 12 4 6 2 2 2 2 4" xfId="23811" xr:uid="{97C79053-B1F1-4B7C-9602-0D64627E81DA}"/>
    <cellStyle name="Normal 12 4 6 2 2 2 3" xfId="51023" xr:uid="{E68E45C0-1979-42ED-8BC8-DC3ECA346A23}"/>
    <cellStyle name="Normal 12 4 6 2 2 2 4" xfId="37373" xr:uid="{64464413-E480-4755-AD87-29969D46BAC8}"/>
    <cellStyle name="Normal 12 4 6 2 2 2 5" xfId="23810" xr:uid="{29F1EEDD-26C9-46F9-AF8C-B2EF87CF00EB}"/>
    <cellStyle name="Normal 12 4 6 2 2 3" xfId="9901" xr:uid="{3F5095D7-AAF2-4D74-8C72-DE894EBAC08B}"/>
    <cellStyle name="Normal 12 4 6 2 2 3 2" xfId="9902" xr:uid="{27BD2F2F-93DF-4C82-A150-5AF5BEB448A0}"/>
    <cellStyle name="Normal 12 4 6 2 2 3 2 2" xfId="51026" xr:uid="{1A304DD2-3670-4F71-8A35-BCCD101FD231}"/>
    <cellStyle name="Normal 12 4 6 2 2 3 2 3" xfId="37376" xr:uid="{1F4ECD57-6FD2-4AAB-94BD-4DB0C688C367}"/>
    <cellStyle name="Normal 12 4 6 2 2 3 2 4" xfId="23813" xr:uid="{EDB3E2EA-24BC-4399-8179-1330070BD895}"/>
    <cellStyle name="Normal 12 4 6 2 2 3 3" xfId="51025" xr:uid="{C85F2022-E9AC-4C6D-82D7-80D44917B9AD}"/>
    <cellStyle name="Normal 12 4 6 2 2 3 4" xfId="37375" xr:uid="{DE1F473B-5018-4AF6-A54B-8E9D99415B62}"/>
    <cellStyle name="Normal 12 4 6 2 2 3 5" xfId="23812" xr:uid="{6D87A1A9-D0FF-42D7-A2C8-6ED98BA131C2}"/>
    <cellStyle name="Normal 12 4 6 2 2 4" xfId="9903" xr:uid="{EB894FE7-A95E-4FA4-8220-4FD814878697}"/>
    <cellStyle name="Normal 12 4 6 2 2 4 2" xfId="51027" xr:uid="{E50D2D64-3A42-4B97-BFB2-1DE20D9B3F94}"/>
    <cellStyle name="Normal 12 4 6 2 2 4 3" xfId="37377" xr:uid="{D83764FF-BD8D-4C76-BD2C-A0EA70B3A50C}"/>
    <cellStyle name="Normal 12 4 6 2 2 4 4" xfId="23814" xr:uid="{C66D1502-77C3-4D65-A3C0-12A696231A32}"/>
    <cellStyle name="Normal 12 4 6 2 2 5" xfId="51022" xr:uid="{6D77D4DC-E4C9-40E9-942F-81FACFA1C6A0}"/>
    <cellStyle name="Normal 12 4 6 2 2 6" xfId="37372" xr:uid="{92A017F8-EEA4-4563-8E5A-1B3FA00EDB94}"/>
    <cellStyle name="Normal 12 4 6 2 2 7" xfId="23809" xr:uid="{F35BC959-E232-4508-8F10-8DC73BA4C6F1}"/>
    <cellStyle name="Normal 12 4 6 2 3" xfId="9904" xr:uid="{5C15B2BD-104A-4BCF-B42D-16EE7476655A}"/>
    <cellStyle name="Normal 12 4 6 2 3 2" xfId="9905" xr:uid="{AB826B69-4E34-48D3-93EF-0A6027DC987E}"/>
    <cellStyle name="Normal 12 4 6 2 3 2 2" xfId="51029" xr:uid="{7A2F3FB1-C40F-4F0C-AEF3-65445FA3721B}"/>
    <cellStyle name="Normal 12 4 6 2 3 2 3" xfId="37379" xr:uid="{E4299011-A29E-4522-873B-CBFA54174C04}"/>
    <cellStyle name="Normal 12 4 6 2 3 2 4" xfId="23816" xr:uid="{8B647572-1AEC-4F81-9D56-8842F3299D51}"/>
    <cellStyle name="Normal 12 4 6 2 3 3" xfId="51028" xr:uid="{8C90AF6B-1497-4F2D-8E78-5AC262D2FD7C}"/>
    <cellStyle name="Normal 12 4 6 2 3 4" xfId="37378" xr:uid="{B31C59F2-8C08-47B1-806B-D229CBD105CF}"/>
    <cellStyle name="Normal 12 4 6 2 3 5" xfId="23815" xr:uid="{07D3F665-E5B0-4B49-B117-432CE8B28CD9}"/>
    <cellStyle name="Normal 12 4 6 2 4" xfId="9906" xr:uid="{DF0258C3-6861-4C18-BAD5-B2F9E2EF2C8C}"/>
    <cellStyle name="Normal 12 4 6 2 4 2" xfId="9907" xr:uid="{2C80ABA1-A410-400B-BC31-E4B4DA72C32E}"/>
    <cellStyle name="Normal 12 4 6 2 4 2 2" xfId="51031" xr:uid="{CB2F94CC-5FD9-4C79-9C9D-BA590E26845E}"/>
    <cellStyle name="Normal 12 4 6 2 4 2 3" xfId="37381" xr:uid="{358AEFE5-E4EF-4B6E-92FE-2C87124CA15B}"/>
    <cellStyle name="Normal 12 4 6 2 4 2 4" xfId="23818" xr:uid="{CE3A1DE5-BF34-4F73-9977-9CBDA5EDE729}"/>
    <cellStyle name="Normal 12 4 6 2 4 3" xfId="51030" xr:uid="{0575BED0-667E-4143-A87E-450D1268F188}"/>
    <cellStyle name="Normal 12 4 6 2 4 4" xfId="37380" xr:uid="{FAA28F77-CA94-4F3A-8F02-66FBA802B2D9}"/>
    <cellStyle name="Normal 12 4 6 2 4 5" xfId="23817" xr:uid="{64648899-2308-45D1-8033-7336C89518FA}"/>
    <cellStyle name="Normal 12 4 6 2 5" xfId="9908" xr:uid="{DABA5BE9-70ED-4CC5-A9CB-149E196B47D6}"/>
    <cellStyle name="Normal 12 4 6 2 5 2" xfId="51032" xr:uid="{F735A38D-EED2-42AE-AEEF-D25AF01C317F}"/>
    <cellStyle name="Normal 12 4 6 2 5 3" xfId="37382" xr:uid="{7C6B7197-0BBE-42E2-BED3-B8C62589EB00}"/>
    <cellStyle name="Normal 12 4 6 2 5 4" xfId="23819" xr:uid="{AE06B0CA-5B84-4A8C-B717-0B7A82AF8EBC}"/>
    <cellStyle name="Normal 12 4 6 2 6" xfId="51021" xr:uid="{B5A9BB82-6550-4EC1-89E5-8F01048F6F16}"/>
    <cellStyle name="Normal 12 4 6 2 7" xfId="37371" xr:uid="{9F575586-FC56-4579-B12B-9E9AA3E9D811}"/>
    <cellStyle name="Normal 12 4 6 2 8" xfId="23808" xr:uid="{8409883E-3C1F-4065-B292-75304641C099}"/>
    <cellStyle name="Normal 12 4 6 3" xfId="9909" xr:uid="{BC7096ED-D61F-4031-BFFD-094D0C4291F7}"/>
    <cellStyle name="Normal 12 4 6 3 2" xfId="9910" xr:uid="{A6BF4B75-4F08-424C-836B-ED071D2906B2}"/>
    <cellStyle name="Normal 12 4 6 3 2 2" xfId="9911" xr:uid="{67EF48CE-CC59-4E6A-B890-298F2F01FA65}"/>
    <cellStyle name="Normal 12 4 6 3 2 2 2" xfId="51035" xr:uid="{443094E2-0018-420A-9DED-5023E0CAC30F}"/>
    <cellStyle name="Normal 12 4 6 3 2 2 3" xfId="37385" xr:uid="{C8C17621-F021-4075-8F43-8BAEF6932E20}"/>
    <cellStyle name="Normal 12 4 6 3 2 2 4" xfId="23822" xr:uid="{1EEFD3FE-9C8F-47BF-BED0-77B03C525CB3}"/>
    <cellStyle name="Normal 12 4 6 3 2 3" xfId="51034" xr:uid="{29DF567A-5308-4456-8A17-4BD5053133D5}"/>
    <cellStyle name="Normal 12 4 6 3 2 4" xfId="37384" xr:uid="{A719E529-F9C5-42E6-8D15-3789449186FA}"/>
    <cellStyle name="Normal 12 4 6 3 2 5" xfId="23821" xr:uid="{E02E87DD-DE96-42F1-9A28-FAF40DAD9E3B}"/>
    <cellStyle name="Normal 12 4 6 3 3" xfId="9912" xr:uid="{8E0D496A-B3C9-4EEC-8E25-1A45E2F4B34D}"/>
    <cellStyle name="Normal 12 4 6 3 3 2" xfId="9913" xr:uid="{FD9F7BE7-472D-4574-90A1-3AA8C65DB491}"/>
    <cellStyle name="Normal 12 4 6 3 3 2 2" xfId="51037" xr:uid="{915D05E4-C69C-4883-959E-37DB9D764C9B}"/>
    <cellStyle name="Normal 12 4 6 3 3 2 3" xfId="37387" xr:uid="{18CACB56-817E-421F-B8F2-72B2785D364D}"/>
    <cellStyle name="Normal 12 4 6 3 3 2 4" xfId="23824" xr:uid="{760FE6E4-4767-42EB-AE20-91A958833D6F}"/>
    <cellStyle name="Normal 12 4 6 3 3 3" xfId="51036" xr:uid="{F681CC57-50DC-4CA9-BC4E-A118407B1B97}"/>
    <cellStyle name="Normal 12 4 6 3 3 4" xfId="37386" xr:uid="{544EFBF1-7758-4004-8135-9A5E579030C0}"/>
    <cellStyle name="Normal 12 4 6 3 3 5" xfId="23823" xr:uid="{F621415A-1B44-4BB1-9461-7C00A7A1411B}"/>
    <cellStyle name="Normal 12 4 6 3 4" xfId="9914" xr:uid="{4D030FDA-95AA-402A-A1F6-A95C52AE36D6}"/>
    <cellStyle name="Normal 12 4 6 3 4 2" xfId="51038" xr:uid="{CF931101-3A89-42C4-B296-91165BFC9661}"/>
    <cellStyle name="Normal 12 4 6 3 4 3" xfId="37388" xr:uid="{9A99DDFF-0CCA-48A0-8694-F9B23101C970}"/>
    <cellStyle name="Normal 12 4 6 3 4 4" xfId="23825" xr:uid="{9CF10C31-B674-47FB-9FDE-512192B9834A}"/>
    <cellStyle name="Normal 12 4 6 3 5" xfId="51033" xr:uid="{6DA450D2-46B7-433F-8F67-6DBAFCD6BFF5}"/>
    <cellStyle name="Normal 12 4 6 3 6" xfId="37383" xr:uid="{45988009-83B9-4D43-BD95-73EBD4CFB6F0}"/>
    <cellStyle name="Normal 12 4 6 3 7" xfId="23820" xr:uid="{6FAB8486-50A0-4ADF-9E14-0BE48A4CC754}"/>
    <cellStyle name="Normal 12 4 6 4" xfId="9915" xr:uid="{FFCAEFD6-7E75-45C5-9C8A-A74EE6ABA529}"/>
    <cellStyle name="Normal 12 4 6 4 2" xfId="9916" xr:uid="{208015A2-2D46-45E6-9FE9-737D8BB0A051}"/>
    <cellStyle name="Normal 12 4 6 4 2 2" xfId="9917" xr:uid="{85701F33-E7D6-40C0-85DE-86E39347DCAD}"/>
    <cellStyle name="Normal 12 4 6 4 2 2 2" xfId="51041" xr:uid="{FD2C9053-1A3C-4265-AD05-4E57A123556E}"/>
    <cellStyle name="Normal 12 4 6 4 2 2 3" xfId="37391" xr:uid="{B1952B65-4DBD-44B7-BDCB-6410D59A3D03}"/>
    <cellStyle name="Normal 12 4 6 4 2 2 4" xfId="23828" xr:uid="{577BACB0-3B0D-4352-9F25-A7EA740D2886}"/>
    <cellStyle name="Normal 12 4 6 4 2 3" xfId="51040" xr:uid="{DB3644F9-B087-4D6E-8CC8-46199C9A794B}"/>
    <cellStyle name="Normal 12 4 6 4 2 4" xfId="37390" xr:uid="{EA8DBDC3-0E52-4311-BD42-7ADE5D319D9B}"/>
    <cellStyle name="Normal 12 4 6 4 2 5" xfId="23827" xr:uid="{0B3481FE-87E2-4284-9BCA-92BECA1B8D98}"/>
    <cellStyle name="Normal 12 4 6 4 3" xfId="9918" xr:uid="{48858393-BAA8-44EA-99C4-72AA13623740}"/>
    <cellStyle name="Normal 12 4 6 4 3 2" xfId="9919" xr:uid="{7D2449B7-6090-46BF-B62E-FA24F5544DE6}"/>
    <cellStyle name="Normal 12 4 6 4 3 2 2" xfId="51043" xr:uid="{D8456965-8977-43C5-8512-6210E2900071}"/>
    <cellStyle name="Normal 12 4 6 4 3 2 3" xfId="37393" xr:uid="{22AA4C93-8003-4B73-B490-39A9A2AEBDE8}"/>
    <cellStyle name="Normal 12 4 6 4 3 2 4" xfId="23830" xr:uid="{FF53B72E-99AE-479C-8A67-6AC76EF52DE7}"/>
    <cellStyle name="Normal 12 4 6 4 3 3" xfId="51042" xr:uid="{317892BA-2EE7-454F-A517-05E81F2F48F3}"/>
    <cellStyle name="Normal 12 4 6 4 3 4" xfId="37392" xr:uid="{758B846A-E2F0-4BF4-B256-5EB0D209342F}"/>
    <cellStyle name="Normal 12 4 6 4 3 5" xfId="23829" xr:uid="{29362DEE-D3B8-4852-9251-7DF9D48C4947}"/>
    <cellStyle name="Normal 12 4 6 4 4" xfId="9920" xr:uid="{3F2F62DE-5CBA-40D7-861B-9FF303118DC2}"/>
    <cellStyle name="Normal 12 4 6 4 4 2" xfId="51044" xr:uid="{414F1D72-1198-4163-8A3A-8B5FB13BE62A}"/>
    <cellStyle name="Normal 12 4 6 4 4 3" xfId="37394" xr:uid="{0354D0DA-0EE8-450D-BD19-AF839F53C0A5}"/>
    <cellStyle name="Normal 12 4 6 4 4 4" xfId="23831" xr:uid="{52C1CE2B-EDFE-44BF-BD3D-77FCB166F2A4}"/>
    <cellStyle name="Normal 12 4 6 4 5" xfId="51039" xr:uid="{286F725C-B8C9-4675-BA93-DF461F6FC0E1}"/>
    <cellStyle name="Normal 12 4 6 4 6" xfId="37389" xr:uid="{FF130BBE-F144-4F2D-B46C-6EFE6398C799}"/>
    <cellStyle name="Normal 12 4 6 4 7" xfId="23826" xr:uid="{E4504263-1ACB-4116-80D5-368F667A4F07}"/>
    <cellStyle name="Normal 12 4 6 5" xfId="9921" xr:uid="{76DA9256-8D61-486A-9179-68E86B85F93E}"/>
    <cellStyle name="Normal 12 4 6 5 2" xfId="9922" xr:uid="{13035AD6-8760-4DAA-ACD4-DD093F7197A2}"/>
    <cellStyle name="Normal 12 4 6 5 2 2" xfId="9923" xr:uid="{1AD1A73F-6F4F-4EF7-B463-30716DECF049}"/>
    <cellStyle name="Normal 12 4 6 5 2 2 2" xfId="51047" xr:uid="{8466D3F3-36B9-4403-93DB-380EA03C9755}"/>
    <cellStyle name="Normal 12 4 6 5 2 2 3" xfId="37397" xr:uid="{1CB8A7DB-EC89-4F27-8F58-DC8706C11175}"/>
    <cellStyle name="Normal 12 4 6 5 2 2 4" xfId="23834" xr:uid="{182629A2-1BC3-43B0-9622-25856DF7A42D}"/>
    <cellStyle name="Normal 12 4 6 5 2 3" xfId="51046" xr:uid="{59E6D433-4AC9-4C53-9779-62D64D22A5BC}"/>
    <cellStyle name="Normal 12 4 6 5 2 4" xfId="37396" xr:uid="{822D9616-7233-4137-A239-763A2937E431}"/>
    <cellStyle name="Normal 12 4 6 5 2 5" xfId="23833" xr:uid="{F9BDD493-6E90-45CE-8D2D-4C6CBF319E2B}"/>
    <cellStyle name="Normal 12 4 6 5 3" xfId="9924" xr:uid="{72AE820D-9496-4E1B-AC73-A1803F824687}"/>
    <cellStyle name="Normal 12 4 6 5 3 2" xfId="9925" xr:uid="{D6B0E67C-03A6-4AE5-ACE0-B96DB21F859A}"/>
    <cellStyle name="Normal 12 4 6 5 3 2 2" xfId="51049" xr:uid="{5747E1EC-492B-4653-912A-8AE74E378CF5}"/>
    <cellStyle name="Normal 12 4 6 5 3 2 3" xfId="37399" xr:uid="{3C50DC9A-FCFD-44B1-81E2-59B11E03A21E}"/>
    <cellStyle name="Normal 12 4 6 5 3 2 4" xfId="23836" xr:uid="{5328858C-3B79-4295-9104-C637F372EA4F}"/>
    <cellStyle name="Normal 12 4 6 5 3 3" xfId="51048" xr:uid="{EC55FF47-1548-4E2F-8EC1-20930705A35E}"/>
    <cellStyle name="Normal 12 4 6 5 3 4" xfId="37398" xr:uid="{10283789-0DB8-4EE2-B249-A4E67E51D340}"/>
    <cellStyle name="Normal 12 4 6 5 3 5" xfId="23835" xr:uid="{F92B074D-EB5C-422F-84B9-3618BFF6A735}"/>
    <cellStyle name="Normal 12 4 6 5 4" xfId="9926" xr:uid="{52DA4D92-92BC-40D7-BA20-760DBEEB8C4D}"/>
    <cellStyle name="Normal 12 4 6 5 4 2" xfId="51050" xr:uid="{093229F0-250D-43CB-A937-313EBA6F8367}"/>
    <cellStyle name="Normal 12 4 6 5 4 3" xfId="37400" xr:uid="{681C2655-CDD6-4C0B-B459-DE449DFD876B}"/>
    <cellStyle name="Normal 12 4 6 5 4 4" xfId="23837" xr:uid="{25CAF573-5F51-49DA-9AE2-C36ED0F7F01E}"/>
    <cellStyle name="Normal 12 4 6 5 5" xfId="51045" xr:uid="{EFB0362D-EF33-4FF5-B805-9B53A113180B}"/>
    <cellStyle name="Normal 12 4 6 5 6" xfId="37395" xr:uid="{04DB4D05-2CCA-48F8-A594-9E55CD52D7DE}"/>
    <cellStyle name="Normal 12 4 6 5 7" xfId="23832" xr:uid="{909B0134-C36A-4665-BBA9-CE3C5E4EA444}"/>
    <cellStyle name="Normal 12 4 6 6" xfId="9927" xr:uid="{C499171E-D6DD-4E18-B748-FABE339C7580}"/>
    <cellStyle name="Normal 12 4 6 6 2" xfId="9928" xr:uid="{BC309A63-6559-467F-A267-21B5F21CD69D}"/>
    <cellStyle name="Normal 12 4 6 6 2 2" xfId="51052" xr:uid="{4247564E-5392-42F2-BAB2-7C18AF4C17DD}"/>
    <cellStyle name="Normal 12 4 6 6 2 3" xfId="37402" xr:uid="{A7D09520-5C54-4ECC-ADC4-6CEC267E20F7}"/>
    <cellStyle name="Normal 12 4 6 6 2 4" xfId="23839" xr:uid="{5BCA3205-BA7F-47A2-B865-2250C110437B}"/>
    <cellStyle name="Normal 12 4 6 6 3" xfId="51051" xr:uid="{9837602B-067C-416E-B980-DB79678FE7A9}"/>
    <cellStyle name="Normal 12 4 6 6 4" xfId="37401" xr:uid="{936B030D-2A92-4CF0-B6A9-32564CB1AD27}"/>
    <cellStyle name="Normal 12 4 6 6 5" xfId="23838" xr:uid="{DD41D9C6-FA51-4E44-A8F8-ECF715C30FD8}"/>
    <cellStyle name="Normal 12 4 6 7" xfId="9929" xr:uid="{3AAFEDF7-1F9D-4CC9-A8AF-6CD120A219D9}"/>
    <cellStyle name="Normal 12 4 6 7 2" xfId="9930" xr:uid="{A584294A-748B-41F6-957C-C967F4EBB952}"/>
    <cellStyle name="Normal 12 4 6 7 2 2" xfId="51054" xr:uid="{C5C2F716-CDB6-4622-8190-AC9954E7ED10}"/>
    <cellStyle name="Normal 12 4 6 7 2 3" xfId="37404" xr:uid="{D4A5E389-AB88-4CEE-B400-93D84AFCD0FE}"/>
    <cellStyle name="Normal 12 4 6 7 2 4" xfId="23841" xr:uid="{327124ED-EAB3-45CC-8D0D-0EED4B35A78A}"/>
    <cellStyle name="Normal 12 4 6 7 3" xfId="51053" xr:uid="{DE097310-9CCE-4CD1-9A99-F4278DE7A204}"/>
    <cellStyle name="Normal 12 4 6 7 4" xfId="37403" xr:uid="{F8D79B11-3849-4B4A-88C7-8DE33798FC79}"/>
    <cellStyle name="Normal 12 4 6 7 5" xfId="23840" xr:uid="{BD509F6F-8B30-4292-9C80-A17D408CD03E}"/>
    <cellStyle name="Normal 12 4 6 8" xfId="9931" xr:uid="{14ED22C4-B934-43A5-B960-26D66CFA73D6}"/>
    <cellStyle name="Normal 12 4 6 8 2" xfId="51055" xr:uid="{01CA1646-9CFD-468A-B81E-8A48621CD46F}"/>
    <cellStyle name="Normal 12 4 6 8 3" xfId="37405" xr:uid="{892C05B8-1528-4295-BC6F-F7B1CB13E4FF}"/>
    <cellStyle name="Normal 12 4 6 8 4" xfId="23842" xr:uid="{EE991566-FB89-4FA6-AFA1-DE5A7B2678C4}"/>
    <cellStyle name="Normal 12 4 6 9" xfId="51020" xr:uid="{2596942B-3310-4CE1-A59B-029A8758503C}"/>
    <cellStyle name="Normal 12 4 7" xfId="9932" xr:uid="{EE9EC602-1CAF-47DA-ABDA-BB857D2D34B4}"/>
    <cellStyle name="Normal 12 4 7 2" xfId="9933" xr:uid="{68BCF108-0504-4E15-98B4-EB7253E26DFB}"/>
    <cellStyle name="Normal 12 4 7 2 2" xfId="9934" xr:uid="{3FECEFA8-19CD-44D0-BAC0-4EDC3129FDB0}"/>
    <cellStyle name="Normal 12 4 7 2 2 2" xfId="9935" xr:uid="{C4CDCBC1-7C52-4608-8A98-F3F669AA2491}"/>
    <cellStyle name="Normal 12 4 7 2 2 2 2" xfId="51059" xr:uid="{4EC67BB4-05D0-47A7-A8E5-ABA16035260E}"/>
    <cellStyle name="Normal 12 4 7 2 2 2 3" xfId="37409" xr:uid="{09B998B9-A821-49E3-B4E8-A0991D64B4FF}"/>
    <cellStyle name="Normal 12 4 7 2 2 2 4" xfId="23846" xr:uid="{92F8C33C-7FAC-4164-8654-1B4C6A249636}"/>
    <cellStyle name="Normal 12 4 7 2 2 3" xfId="51058" xr:uid="{2FA6CD42-CFA1-49E3-B950-A1351BDDDD57}"/>
    <cellStyle name="Normal 12 4 7 2 2 4" xfId="37408" xr:uid="{21109A26-C02E-4A87-8C09-7AD72B6BAB20}"/>
    <cellStyle name="Normal 12 4 7 2 2 5" xfId="23845" xr:uid="{80238E3A-469B-4B5A-AFE0-615EF74BF5AA}"/>
    <cellStyle name="Normal 12 4 7 2 3" xfId="9936" xr:uid="{FE7912A9-D54E-4F72-90D9-5C5ABB05C760}"/>
    <cellStyle name="Normal 12 4 7 2 3 2" xfId="9937" xr:uid="{703855A7-B2C0-4BF0-A060-1D27467F31B2}"/>
    <cellStyle name="Normal 12 4 7 2 3 2 2" xfId="51061" xr:uid="{FA72FEE4-96DF-4C31-86D1-0696B96F9CD1}"/>
    <cellStyle name="Normal 12 4 7 2 3 2 3" xfId="37411" xr:uid="{54AAE8C2-31C7-41C1-86C2-1C1E9F9B032B}"/>
    <cellStyle name="Normal 12 4 7 2 3 2 4" xfId="23848" xr:uid="{817005AF-D2FA-4F26-A3FD-452A773EA37C}"/>
    <cellStyle name="Normal 12 4 7 2 3 3" xfId="51060" xr:uid="{6256BD5D-717E-413F-855E-DD4B63FDAF36}"/>
    <cellStyle name="Normal 12 4 7 2 3 4" xfId="37410" xr:uid="{E755B07C-E830-4EB3-B186-045D351DE3EA}"/>
    <cellStyle name="Normal 12 4 7 2 3 5" xfId="23847" xr:uid="{8903BD7F-8182-4F67-94EC-36AF360B3714}"/>
    <cellStyle name="Normal 12 4 7 2 4" xfId="9938" xr:uid="{C3430641-562F-47F0-925E-794A68030B61}"/>
    <cellStyle name="Normal 12 4 7 2 4 2" xfId="51062" xr:uid="{92818FC1-E7AE-4F42-9C60-B0BB96FC6A4A}"/>
    <cellStyle name="Normal 12 4 7 2 4 3" xfId="37412" xr:uid="{DE8C77EC-801A-438E-AA3A-EB8D1A3D1D20}"/>
    <cellStyle name="Normal 12 4 7 2 4 4" xfId="23849" xr:uid="{44C9D62F-DC7A-42E9-9C37-D12D0EF44F01}"/>
    <cellStyle name="Normal 12 4 7 2 5" xfId="51057" xr:uid="{5FAF9810-8242-493D-95F2-6C272E950C88}"/>
    <cellStyle name="Normal 12 4 7 2 6" xfId="37407" xr:uid="{EC1FDB8B-DD9E-48E7-BA85-BA58367953D6}"/>
    <cellStyle name="Normal 12 4 7 2 7" xfId="23844" xr:uid="{E91E6B36-0E7D-4965-967C-030771268FE6}"/>
    <cellStyle name="Normal 12 4 7 3" xfId="9939" xr:uid="{354D8184-3F08-4A65-9E61-1DA9FCF45CFF}"/>
    <cellStyle name="Normal 12 4 7 3 2" xfId="9940" xr:uid="{50073D72-7EB8-45FE-ADF5-64B529934C0D}"/>
    <cellStyle name="Normal 12 4 7 3 2 2" xfId="9941" xr:uid="{14249E94-BDFF-4667-993F-7DBF4836BAC9}"/>
    <cellStyle name="Normal 12 4 7 3 2 2 2" xfId="51065" xr:uid="{0A238FEA-B13E-43C1-801D-AF3D98FEE9B9}"/>
    <cellStyle name="Normal 12 4 7 3 2 2 3" xfId="37415" xr:uid="{470184DD-4C43-44AE-A852-C5B67B762DAF}"/>
    <cellStyle name="Normal 12 4 7 3 2 2 4" xfId="23852" xr:uid="{5B110A84-5550-42E0-AEAC-1CB3222A8410}"/>
    <cellStyle name="Normal 12 4 7 3 2 3" xfId="51064" xr:uid="{D06834B4-B4AE-4393-9E26-8EF968FF4522}"/>
    <cellStyle name="Normal 12 4 7 3 2 4" xfId="37414" xr:uid="{4C7371A9-FC78-49D6-B9D0-C868055A603A}"/>
    <cellStyle name="Normal 12 4 7 3 2 5" xfId="23851" xr:uid="{1DD25133-53F9-42AE-BE0B-AE7ABBE2CCFA}"/>
    <cellStyle name="Normal 12 4 7 3 3" xfId="9942" xr:uid="{807ACA9E-97C8-424C-800C-9A58D28FC7C6}"/>
    <cellStyle name="Normal 12 4 7 3 3 2" xfId="9943" xr:uid="{9D69DB9E-CE7B-4279-9922-B4FC85228224}"/>
    <cellStyle name="Normal 12 4 7 3 3 2 2" xfId="51067" xr:uid="{69B1184D-1E93-4883-9E8E-8D5E71F7B0DC}"/>
    <cellStyle name="Normal 12 4 7 3 3 2 3" xfId="37417" xr:uid="{62BB0202-19A8-4254-A922-BA1602A56004}"/>
    <cellStyle name="Normal 12 4 7 3 3 2 4" xfId="23854" xr:uid="{D8159308-7414-4827-A242-9BB9389EA6B0}"/>
    <cellStyle name="Normal 12 4 7 3 3 3" xfId="51066" xr:uid="{D96A26D1-3059-42BF-BEA4-54B14AE9F38E}"/>
    <cellStyle name="Normal 12 4 7 3 3 4" xfId="37416" xr:uid="{E6EF429F-E20D-4114-AF6D-2CC74444BFAF}"/>
    <cellStyle name="Normal 12 4 7 3 3 5" xfId="23853" xr:uid="{0B9315A5-7B1C-4872-8040-2007E5815F45}"/>
    <cellStyle name="Normal 12 4 7 3 4" xfId="9944" xr:uid="{54E7283C-CDA4-4D84-A5BD-5644782E6FA6}"/>
    <cellStyle name="Normal 12 4 7 3 4 2" xfId="51068" xr:uid="{9EAF7269-9129-4841-825E-61337BB2C569}"/>
    <cellStyle name="Normal 12 4 7 3 4 3" xfId="37418" xr:uid="{ECE2B17F-769A-4DBA-80CD-0D686826EF8F}"/>
    <cellStyle name="Normal 12 4 7 3 4 4" xfId="23855" xr:uid="{DED87890-F1BA-4E19-BCDE-4BB57D7E1410}"/>
    <cellStyle name="Normal 12 4 7 3 5" xfId="51063" xr:uid="{05E5E761-493C-41E9-98A4-8F481E02A39C}"/>
    <cellStyle name="Normal 12 4 7 3 6" xfId="37413" xr:uid="{172AEBC5-E0F6-4282-87CB-D9A6BDC4B75F}"/>
    <cellStyle name="Normal 12 4 7 3 7" xfId="23850" xr:uid="{1898AB7C-4719-4B6E-BC94-6C2CC62E93E0}"/>
    <cellStyle name="Normal 12 4 7 4" xfId="9945" xr:uid="{3C3B172F-144E-4C0A-9019-BEDFAF110470}"/>
    <cellStyle name="Normal 12 4 7 4 2" xfId="9946" xr:uid="{06DF6AA6-418B-490B-86E0-6D572CAA4CAB}"/>
    <cellStyle name="Normal 12 4 7 4 2 2" xfId="51070" xr:uid="{33A11790-DD75-4F50-BE2C-0144B10494A8}"/>
    <cellStyle name="Normal 12 4 7 4 2 3" xfId="37420" xr:uid="{3C9A41C8-7242-4FE1-939A-75EF6B52C44B}"/>
    <cellStyle name="Normal 12 4 7 4 2 4" xfId="23857" xr:uid="{C33FD79C-5730-447A-81F8-14A8A83CB1A5}"/>
    <cellStyle name="Normal 12 4 7 4 3" xfId="51069" xr:uid="{B6809204-ED18-49D7-BC3B-CD5E35291CB9}"/>
    <cellStyle name="Normal 12 4 7 4 4" xfId="37419" xr:uid="{40C90CA6-F4EE-48FB-ABCC-34C1B73C3A3C}"/>
    <cellStyle name="Normal 12 4 7 4 5" xfId="23856" xr:uid="{502620B5-A345-4F65-9726-B92B6F944281}"/>
    <cellStyle name="Normal 12 4 7 5" xfId="9947" xr:uid="{EAFB4DB7-1FEE-47E7-8B5F-2CD5674C4783}"/>
    <cellStyle name="Normal 12 4 7 5 2" xfId="9948" xr:uid="{ED2A0E9C-8F02-4313-B7DA-216BFAABA1A9}"/>
    <cellStyle name="Normal 12 4 7 5 2 2" xfId="51072" xr:uid="{A2BFAE88-914B-400C-9387-527AA25DA62F}"/>
    <cellStyle name="Normal 12 4 7 5 2 3" xfId="37422" xr:uid="{DEC54A71-0EC1-49E0-A123-65BFFFB27B7B}"/>
    <cellStyle name="Normal 12 4 7 5 2 4" xfId="23859" xr:uid="{2F5295FA-733A-4548-BBEA-BFDD90218D97}"/>
    <cellStyle name="Normal 12 4 7 5 3" xfId="51071" xr:uid="{FDA2488F-F129-444D-85ED-C7C1A3AEA7AA}"/>
    <cellStyle name="Normal 12 4 7 5 4" xfId="37421" xr:uid="{55517AFC-8EA9-4D1B-A5BA-B61A49A29ED4}"/>
    <cellStyle name="Normal 12 4 7 5 5" xfId="23858" xr:uid="{D01CE881-F564-4272-B199-8B14E06C888D}"/>
    <cellStyle name="Normal 12 4 7 6" xfId="9949" xr:uid="{28F1E978-6A80-46B9-B984-DF903CC4D60F}"/>
    <cellStyle name="Normal 12 4 7 6 2" xfId="51073" xr:uid="{E1C7C19B-FFB9-400B-B06E-861A5D2A2348}"/>
    <cellStyle name="Normal 12 4 7 6 3" xfId="37423" xr:uid="{9008D9FC-5FC5-4288-A919-4BDD063DF5A1}"/>
    <cellStyle name="Normal 12 4 7 6 4" xfId="23860" xr:uid="{B9D7B0E8-2A36-4A7E-8987-BC84D38A87B2}"/>
    <cellStyle name="Normal 12 4 7 7" xfId="51056" xr:uid="{D80AE24A-4C8B-4855-A535-F0EDDE32407B}"/>
    <cellStyle name="Normal 12 4 7 8" xfId="37406" xr:uid="{97EE58EB-0758-42BE-92C6-97FC1B7FA5F4}"/>
    <cellStyle name="Normal 12 4 7 9" xfId="23843" xr:uid="{F34489D9-6071-4CCB-BA8C-D9469C333CCB}"/>
    <cellStyle name="Normal 12 4 8" xfId="9950" xr:uid="{333C08E2-3F5D-4C8A-A73C-F1B813C40D5E}"/>
    <cellStyle name="Normal 12 4 8 2" xfId="9951" xr:uid="{98C09037-C1F4-494E-B5C1-B224CF99AD8C}"/>
    <cellStyle name="Normal 12 4 8 2 2" xfId="9952" xr:uid="{2309F275-7CE4-489F-BB50-52DFE6318022}"/>
    <cellStyle name="Normal 12 4 8 2 2 2" xfId="9953" xr:uid="{E8400BCA-7979-43E1-B330-8821E5857C90}"/>
    <cellStyle name="Normal 12 4 8 2 2 2 2" xfId="51077" xr:uid="{B28636DC-4916-4AB9-839D-E68D4831C1E2}"/>
    <cellStyle name="Normal 12 4 8 2 2 2 3" xfId="37427" xr:uid="{3ABD1875-DD8F-4738-A366-441C94422C71}"/>
    <cellStyle name="Normal 12 4 8 2 2 2 4" xfId="23864" xr:uid="{C0EC2AFC-E577-4A32-9796-C33036B6C1DC}"/>
    <cellStyle name="Normal 12 4 8 2 2 3" xfId="51076" xr:uid="{A6E61384-3C05-4254-93C6-06CA24205075}"/>
    <cellStyle name="Normal 12 4 8 2 2 4" xfId="37426" xr:uid="{7E0C7008-1FF6-45BE-8F1D-F58072F66745}"/>
    <cellStyle name="Normal 12 4 8 2 2 5" xfId="23863" xr:uid="{DA4F2A3E-7EC3-4B03-936F-375E97C22908}"/>
    <cellStyle name="Normal 12 4 8 2 3" xfId="9954" xr:uid="{FC090CC3-B542-464B-ABC8-7857F4AAA06C}"/>
    <cellStyle name="Normal 12 4 8 2 3 2" xfId="9955" xr:uid="{D402D55C-7534-4E0D-AE2D-E3F5A23CF71E}"/>
    <cellStyle name="Normal 12 4 8 2 3 2 2" xfId="51079" xr:uid="{EA1263D2-3306-4ECE-90DA-CC4CBC5A041D}"/>
    <cellStyle name="Normal 12 4 8 2 3 2 3" xfId="37429" xr:uid="{BDAEACE4-839C-43EA-B8C1-4C8C5AB1686C}"/>
    <cellStyle name="Normal 12 4 8 2 3 2 4" xfId="23866" xr:uid="{678B3F32-1269-434A-8986-0E41D4C96C92}"/>
    <cellStyle name="Normal 12 4 8 2 3 3" xfId="51078" xr:uid="{2B3F14F6-85D0-40ED-9333-272E00CCD45C}"/>
    <cellStyle name="Normal 12 4 8 2 3 4" xfId="37428" xr:uid="{206CD37C-C99C-405B-B3C9-1131F5336B50}"/>
    <cellStyle name="Normal 12 4 8 2 3 5" xfId="23865" xr:uid="{82A23452-CA47-4E96-A43D-325453B73555}"/>
    <cellStyle name="Normal 12 4 8 2 4" xfId="9956" xr:uid="{C33E45CA-6318-4C7E-B541-24B92C74A957}"/>
    <cellStyle name="Normal 12 4 8 2 4 2" xfId="51080" xr:uid="{55A64732-7B46-4349-92EE-DE29F015E183}"/>
    <cellStyle name="Normal 12 4 8 2 4 3" xfId="37430" xr:uid="{2BA55A2C-2AFA-45F6-A5EE-E2BD79E3ABDF}"/>
    <cellStyle name="Normal 12 4 8 2 4 4" xfId="23867" xr:uid="{57A2B16F-D780-4E6D-8E31-39A61BBADFDE}"/>
    <cellStyle name="Normal 12 4 8 2 5" xfId="51075" xr:uid="{623F469C-9FB3-4B1C-880B-B570D0CB05CA}"/>
    <cellStyle name="Normal 12 4 8 2 6" xfId="37425" xr:uid="{2D7039CA-6C2C-4D7E-9AD2-8D80110F56F5}"/>
    <cellStyle name="Normal 12 4 8 2 7" xfId="23862" xr:uid="{A66BAE5D-37BF-4BFF-9C62-B84E2BEF7595}"/>
    <cellStyle name="Normal 12 4 8 3" xfId="9957" xr:uid="{BAF12870-085D-4627-BFEA-D80CCA21E7F0}"/>
    <cellStyle name="Normal 12 4 8 3 2" xfId="9958" xr:uid="{FCE73E2B-780E-4961-AE3C-9F8C2100932D}"/>
    <cellStyle name="Normal 12 4 8 3 2 2" xfId="9959" xr:uid="{33D5E0FC-D960-4A0E-8420-195FAAAE76DF}"/>
    <cellStyle name="Normal 12 4 8 3 2 2 2" xfId="51083" xr:uid="{9A22A173-19DB-444E-A1DB-9F68383BD377}"/>
    <cellStyle name="Normal 12 4 8 3 2 2 3" xfId="37433" xr:uid="{8E4576A4-E388-4959-8E8B-5B53E90B6179}"/>
    <cellStyle name="Normal 12 4 8 3 2 2 4" xfId="23870" xr:uid="{9EDEC958-D498-4467-B0D5-654588CC85A9}"/>
    <cellStyle name="Normal 12 4 8 3 2 3" xfId="51082" xr:uid="{6C3C2CFB-C18D-4642-8C65-3AA7376DE19F}"/>
    <cellStyle name="Normal 12 4 8 3 2 4" xfId="37432" xr:uid="{3E38EAD1-2189-49E7-B698-9C478F941CF4}"/>
    <cellStyle name="Normal 12 4 8 3 2 5" xfId="23869" xr:uid="{7AA70D2E-93F5-4F5C-9E90-C022D87A184D}"/>
    <cellStyle name="Normal 12 4 8 3 3" xfId="9960" xr:uid="{98A064C4-E7BC-47F8-9A7A-4F64A3C3225A}"/>
    <cellStyle name="Normal 12 4 8 3 3 2" xfId="9961" xr:uid="{C313E828-E49A-4835-83AE-3F77C4F5A10A}"/>
    <cellStyle name="Normal 12 4 8 3 3 2 2" xfId="51085" xr:uid="{046814E6-4607-4FFC-82F9-089B4AC3B795}"/>
    <cellStyle name="Normal 12 4 8 3 3 2 3" xfId="37435" xr:uid="{2F85106B-AD3E-4E2F-B0EC-BF6C637BB6C3}"/>
    <cellStyle name="Normal 12 4 8 3 3 2 4" xfId="23872" xr:uid="{5F4A7E3D-DEFA-46BB-BCB3-74B3227FB443}"/>
    <cellStyle name="Normal 12 4 8 3 3 3" xfId="51084" xr:uid="{A794A612-BEDB-4DF0-B291-EB5D47DFAA1C}"/>
    <cellStyle name="Normal 12 4 8 3 3 4" xfId="37434" xr:uid="{7AFE6338-DD96-4E58-9AC1-E0A11429194C}"/>
    <cellStyle name="Normal 12 4 8 3 3 5" xfId="23871" xr:uid="{798AE572-A352-421B-9B68-C259E8EB16FD}"/>
    <cellStyle name="Normal 12 4 8 3 4" xfId="9962" xr:uid="{B9DBA5C0-A0A8-4D4B-AC53-650E6BF7D340}"/>
    <cellStyle name="Normal 12 4 8 3 4 2" xfId="51086" xr:uid="{2D54E285-0572-4657-8735-CC3BA76F1C37}"/>
    <cellStyle name="Normal 12 4 8 3 4 3" xfId="37436" xr:uid="{401D70B9-7C70-4789-A192-91A052D69F9D}"/>
    <cellStyle name="Normal 12 4 8 3 4 4" xfId="23873" xr:uid="{38A2C09C-905D-4772-9D5D-C4F14D49F86E}"/>
    <cellStyle name="Normal 12 4 8 3 5" xfId="51081" xr:uid="{7F60B2A1-F6BD-4B7A-8BF3-7EAF19A5A1E2}"/>
    <cellStyle name="Normal 12 4 8 3 6" xfId="37431" xr:uid="{9226535A-DD5E-4E00-A19D-7C1A11546535}"/>
    <cellStyle name="Normal 12 4 8 3 7" xfId="23868" xr:uid="{61BD2118-BDCB-4BE8-BD36-34E6E4911A25}"/>
    <cellStyle name="Normal 12 4 8 4" xfId="9963" xr:uid="{D8ADA774-EDA7-4328-AD52-A17744D3FB13}"/>
    <cellStyle name="Normal 12 4 8 4 2" xfId="9964" xr:uid="{C4B757EF-1334-4A1B-B336-EBE07F461466}"/>
    <cellStyle name="Normal 12 4 8 4 2 2" xfId="51088" xr:uid="{EEA21B1C-AF1C-4605-AC47-63A9DD734558}"/>
    <cellStyle name="Normal 12 4 8 4 2 3" xfId="37438" xr:uid="{E2F71060-B0FF-407E-96EC-865881A50842}"/>
    <cellStyle name="Normal 12 4 8 4 2 4" xfId="23875" xr:uid="{280A8A60-B5F6-4490-92BA-DA7547E7070F}"/>
    <cellStyle name="Normal 12 4 8 4 3" xfId="51087" xr:uid="{FE83705C-E243-41D4-898A-92D926537FD8}"/>
    <cellStyle name="Normal 12 4 8 4 4" xfId="37437" xr:uid="{2D3F73F0-0F9D-429A-B765-8A5DA6098D3A}"/>
    <cellStyle name="Normal 12 4 8 4 5" xfId="23874" xr:uid="{1A919718-86CB-42FB-B640-E4D3A30D65EA}"/>
    <cellStyle name="Normal 12 4 8 5" xfId="9965" xr:uid="{EB16A3C4-1A03-4F1D-8249-2BAB05DC64DE}"/>
    <cellStyle name="Normal 12 4 8 5 2" xfId="9966" xr:uid="{A0385CB6-2E94-4AC9-9068-3148C38F9852}"/>
    <cellStyle name="Normal 12 4 8 5 2 2" xfId="51090" xr:uid="{18057C2B-16CF-42A5-BEFB-8338C1B35788}"/>
    <cellStyle name="Normal 12 4 8 5 2 3" xfId="37440" xr:uid="{1C8CB6F7-6667-4956-9B93-10058E6F5CAC}"/>
    <cellStyle name="Normal 12 4 8 5 2 4" xfId="23877" xr:uid="{028E04AA-B26D-436A-B406-7DECA540260E}"/>
    <cellStyle name="Normal 12 4 8 5 3" xfId="51089" xr:uid="{2DFE6881-B5C2-4726-B4C5-672F3A95AF1A}"/>
    <cellStyle name="Normal 12 4 8 5 4" xfId="37439" xr:uid="{396D45A9-B520-4341-AE15-449A3028277E}"/>
    <cellStyle name="Normal 12 4 8 5 5" xfId="23876" xr:uid="{30FE6707-B671-43A2-8168-579A83CEE956}"/>
    <cellStyle name="Normal 12 4 8 6" xfId="9967" xr:uid="{D720E13D-2930-47E2-9A0D-13A0AF7F7153}"/>
    <cellStyle name="Normal 12 4 8 6 2" xfId="51091" xr:uid="{131BEC44-6D55-4869-B14C-89ED3AC496CF}"/>
    <cellStyle name="Normal 12 4 8 6 3" xfId="37441" xr:uid="{2223C123-3EB9-447B-8F5D-29F098F9F0C0}"/>
    <cellStyle name="Normal 12 4 8 6 4" xfId="23878" xr:uid="{F62F02E8-E6B6-43EC-B5F3-ECABD55B94B0}"/>
    <cellStyle name="Normal 12 4 8 7" xfId="51074" xr:uid="{9ECA27AC-8BF0-48A7-B37C-963DD1883148}"/>
    <cellStyle name="Normal 12 4 8 8" xfId="37424" xr:uid="{1D7F6BCB-39F2-4514-8632-9EAF9782B3A3}"/>
    <cellStyle name="Normal 12 4 8 9" xfId="23861" xr:uid="{31C86341-ACB4-4297-AE20-2E19D2DC910A}"/>
    <cellStyle name="Normal 12 4 9" xfId="9968" xr:uid="{558A0620-84A7-412E-B047-C8CDE5D54700}"/>
    <cellStyle name="Normal 12 4 9 2" xfId="9969" xr:uid="{80F39823-4969-4445-8713-D6034550ACAF}"/>
    <cellStyle name="Normal 12 4 9 2 2" xfId="9970" xr:uid="{A4F0E054-65A8-4675-AAEF-12C30F5CFDAB}"/>
    <cellStyle name="Normal 12 4 9 2 2 2" xfId="51094" xr:uid="{B0C0C8B2-FC00-4E59-9542-B15F78ADB381}"/>
    <cellStyle name="Normal 12 4 9 2 2 3" xfId="37444" xr:uid="{97EA7E72-96C4-4B00-B256-1CFC665924C3}"/>
    <cellStyle name="Normal 12 4 9 2 2 4" xfId="23881" xr:uid="{333DBD43-C039-4878-BC9E-C97D780DA746}"/>
    <cellStyle name="Normal 12 4 9 2 3" xfId="51093" xr:uid="{302321E9-62FA-403C-B5C7-F4961B61C2F7}"/>
    <cellStyle name="Normal 12 4 9 2 4" xfId="37443" xr:uid="{13021385-2629-456C-BD7E-EE311A0D8F8B}"/>
    <cellStyle name="Normal 12 4 9 2 5" xfId="23880" xr:uid="{7E583CFB-BA06-4D01-A35C-90BDB89E56D7}"/>
    <cellStyle name="Normal 12 4 9 3" xfId="9971" xr:uid="{CB759528-B651-4DAA-8B4F-2F784534BC06}"/>
    <cellStyle name="Normal 12 4 9 3 2" xfId="9972" xr:uid="{B1F40DFE-ACB1-4217-9EF0-8EA70F55756C}"/>
    <cellStyle name="Normal 12 4 9 3 2 2" xfId="51096" xr:uid="{2022FEA5-281A-4D5D-A727-9EB8B1391DF8}"/>
    <cellStyle name="Normal 12 4 9 3 2 3" xfId="37446" xr:uid="{AA77A816-89F0-4D37-956E-E9A68FF97CF1}"/>
    <cellStyle name="Normal 12 4 9 3 2 4" xfId="23883" xr:uid="{E7F45A1E-3F4B-45C7-B3A3-97D65A9EEEB9}"/>
    <cellStyle name="Normal 12 4 9 3 3" xfId="51095" xr:uid="{F05FE12D-CBDB-430B-9D72-B450013EE789}"/>
    <cellStyle name="Normal 12 4 9 3 4" xfId="37445" xr:uid="{32A3CA28-265F-43C2-9C0B-9012D57E95C0}"/>
    <cellStyle name="Normal 12 4 9 3 5" xfId="23882" xr:uid="{618C4B2D-8F0F-462D-BAE6-8847CF2E0FFC}"/>
    <cellStyle name="Normal 12 4 9 4" xfId="9973" xr:uid="{D971F9CE-891A-4F87-8092-F4C844E3D267}"/>
    <cellStyle name="Normal 12 4 9 4 2" xfId="51097" xr:uid="{1CB0A72C-E203-4AE9-9A87-66C1FD3DA259}"/>
    <cellStyle name="Normal 12 4 9 4 3" xfId="37447" xr:uid="{55D20D17-C331-45CA-B276-FA993FEC7857}"/>
    <cellStyle name="Normal 12 4 9 4 4" xfId="23884" xr:uid="{1030C7D7-C7EF-4863-A143-83B159BF8F38}"/>
    <cellStyle name="Normal 12 4 9 5" xfId="51092" xr:uid="{8F0BB83E-135E-4F21-B093-B3CB538F2FD0}"/>
    <cellStyle name="Normal 12 4 9 6" xfId="37442" xr:uid="{9AFDD52A-7690-4642-B157-E102409ADC1A}"/>
    <cellStyle name="Normal 12 4 9 7" xfId="23879" xr:uid="{CF460ABB-7B2F-4F44-90DD-EFF1F5689691}"/>
    <cellStyle name="Normal 12 5" xfId="9974" xr:uid="{9387978E-8005-4DBB-9A57-CC6CA5FD1482}"/>
    <cellStyle name="Normal 12 5 10" xfId="9975" xr:uid="{6FF0B470-6B16-4ED2-B937-8E9180B323DD}"/>
    <cellStyle name="Normal 12 5 10 2" xfId="9976" xr:uid="{A3E9CDAE-573D-4468-981D-4A7FB52312E5}"/>
    <cellStyle name="Normal 12 5 10 2 2" xfId="9977" xr:uid="{89A048C5-F7DF-4258-B32B-50DC989EBBEF}"/>
    <cellStyle name="Normal 12 5 10 2 2 2" xfId="51101" xr:uid="{DF8541F0-0683-4532-82ED-46359E85288B}"/>
    <cellStyle name="Normal 12 5 10 2 2 3" xfId="37451" xr:uid="{058DC959-D02B-4712-983C-9BDDC39F85BE}"/>
    <cellStyle name="Normal 12 5 10 2 2 4" xfId="23888" xr:uid="{1AF2ACD8-59E6-47D1-8566-6E6E4697D125}"/>
    <cellStyle name="Normal 12 5 10 2 3" xfId="51100" xr:uid="{E0C892DE-B61A-49F3-A5B8-98FBA2678F6E}"/>
    <cellStyle name="Normal 12 5 10 2 4" xfId="37450" xr:uid="{CCD96737-E155-4353-B5B4-8292D6D559B1}"/>
    <cellStyle name="Normal 12 5 10 2 5" xfId="23887" xr:uid="{E7C05266-9694-44DF-A4A5-79D89053D1D7}"/>
    <cellStyle name="Normal 12 5 10 3" xfId="9978" xr:uid="{5818CFD2-A319-4D90-BF02-AE989DAC092F}"/>
    <cellStyle name="Normal 12 5 10 3 2" xfId="9979" xr:uid="{1B7BBD07-987A-44B8-B391-2C3A68EC1016}"/>
    <cellStyle name="Normal 12 5 10 3 2 2" xfId="51103" xr:uid="{785ABD7C-457B-49D3-B0F9-57CE263247CE}"/>
    <cellStyle name="Normal 12 5 10 3 2 3" xfId="37453" xr:uid="{D1BA75DA-0855-471A-87EA-FC7808F35E69}"/>
    <cellStyle name="Normal 12 5 10 3 2 4" xfId="23890" xr:uid="{A04A8CCF-8259-4067-8DAC-A4A66CD7A7FD}"/>
    <cellStyle name="Normal 12 5 10 3 3" xfId="51102" xr:uid="{460B4A1E-B183-42E9-9D13-FD3257DA002F}"/>
    <cellStyle name="Normal 12 5 10 3 4" xfId="37452" xr:uid="{A28D2C3D-AA27-43FD-8806-F0C01D68A5FC}"/>
    <cellStyle name="Normal 12 5 10 3 5" xfId="23889" xr:uid="{0715BD66-3216-49D2-B97C-08E459FA71EC}"/>
    <cellStyle name="Normal 12 5 10 4" xfId="9980" xr:uid="{B7AFA2DC-2ADC-4B5A-869E-07B5EF9F041D}"/>
    <cellStyle name="Normal 12 5 10 4 2" xfId="51104" xr:uid="{27E18009-B342-4498-ABB0-651A6796D2A5}"/>
    <cellStyle name="Normal 12 5 10 4 3" xfId="37454" xr:uid="{560FEE62-457F-477B-903A-F9A0695B6B9F}"/>
    <cellStyle name="Normal 12 5 10 4 4" xfId="23891" xr:uid="{692289C9-F1FD-486F-B5C0-9A16F8F708DA}"/>
    <cellStyle name="Normal 12 5 10 5" xfId="51099" xr:uid="{42218C49-46A3-4977-A7B4-E16155FC478A}"/>
    <cellStyle name="Normal 12 5 10 6" xfId="37449" xr:uid="{312CD9E3-7651-4297-B854-C41AFE274A22}"/>
    <cellStyle name="Normal 12 5 10 7" xfId="23886" xr:uid="{C73AF74B-0B43-4E84-BD4A-9D77BBEE059F}"/>
    <cellStyle name="Normal 12 5 11" xfId="9981" xr:uid="{93666C6F-DFAF-45D4-97AB-8DC2533FEE3B}"/>
    <cellStyle name="Normal 12 5 11 2" xfId="9982" xr:uid="{92563A99-3F3C-4B99-909F-6D066FF3721E}"/>
    <cellStyle name="Normal 12 5 11 2 2" xfId="9983" xr:uid="{562DA16F-F442-4E71-A113-EC547AEA3B7D}"/>
    <cellStyle name="Normal 12 5 11 2 2 2" xfId="51107" xr:uid="{26F6B06A-140F-4154-B906-17C9FE510358}"/>
    <cellStyle name="Normal 12 5 11 2 2 3" xfId="37457" xr:uid="{4316B974-4F3B-4F91-947C-46214288591F}"/>
    <cellStyle name="Normal 12 5 11 2 2 4" xfId="23894" xr:uid="{2400C92A-38E5-4089-8544-30D54FFBABAC}"/>
    <cellStyle name="Normal 12 5 11 2 3" xfId="51106" xr:uid="{D8FAF570-7FBB-4BAF-9DE2-6DC2B2915575}"/>
    <cellStyle name="Normal 12 5 11 2 4" xfId="37456" xr:uid="{D4A0BD23-4DFE-446B-9021-600C42764274}"/>
    <cellStyle name="Normal 12 5 11 2 5" xfId="23893" xr:uid="{64B2C7C4-4257-4785-BDF7-C743B593964F}"/>
    <cellStyle name="Normal 12 5 11 3" xfId="9984" xr:uid="{3618F6C0-5A6A-4C08-8D47-67D72939AD86}"/>
    <cellStyle name="Normal 12 5 11 3 2" xfId="9985" xr:uid="{052E397B-AD5A-4972-A368-48FDF2592CA5}"/>
    <cellStyle name="Normal 12 5 11 3 2 2" xfId="51109" xr:uid="{A9F46E2B-8068-4764-A729-2A705B2E800A}"/>
    <cellStyle name="Normal 12 5 11 3 2 3" xfId="37459" xr:uid="{79AB054D-876F-47A1-B069-42C5DE91EBEE}"/>
    <cellStyle name="Normal 12 5 11 3 2 4" xfId="23896" xr:uid="{791C3533-0E7C-4FCE-9155-6583798B8E73}"/>
    <cellStyle name="Normal 12 5 11 3 3" xfId="51108" xr:uid="{1C89EFBE-284E-41AC-9C95-00C8AC3AB07A}"/>
    <cellStyle name="Normal 12 5 11 3 4" xfId="37458" xr:uid="{50B923F4-0160-4FA6-AA8A-94F3654D0BAC}"/>
    <cellStyle name="Normal 12 5 11 3 5" xfId="23895" xr:uid="{17CD78B8-C445-4661-87E6-5F2FB7F1DE9F}"/>
    <cellStyle name="Normal 12 5 11 4" xfId="9986" xr:uid="{6AC120A8-7453-405A-B604-5BE53ECBED69}"/>
    <cellStyle name="Normal 12 5 11 4 2" xfId="51110" xr:uid="{D46D469C-E275-427A-9013-690C9B14494F}"/>
    <cellStyle name="Normal 12 5 11 4 3" xfId="37460" xr:uid="{2FAB74FB-C4CC-486E-B8F9-08F264F86EA5}"/>
    <cellStyle name="Normal 12 5 11 4 4" xfId="23897" xr:uid="{6A429E37-8230-4878-8C4F-E0C15E3168C5}"/>
    <cellStyle name="Normal 12 5 11 5" xfId="51105" xr:uid="{0E293623-AACE-41A6-9D1D-A5CC6BAF65D2}"/>
    <cellStyle name="Normal 12 5 11 6" xfId="37455" xr:uid="{DAAFB206-2134-4ABF-8D29-ABE58E5EF6C0}"/>
    <cellStyle name="Normal 12 5 11 7" xfId="23892" xr:uid="{D9D8BA82-03F6-4974-82DE-92AADD0249D1}"/>
    <cellStyle name="Normal 12 5 12" xfId="9987" xr:uid="{3C99E994-F341-4112-97D0-9E0F39718B24}"/>
    <cellStyle name="Normal 12 5 12 2" xfId="9988" xr:uid="{B2B5BF9E-2BF7-45D7-A3A9-DABCB71E4C65}"/>
    <cellStyle name="Normal 12 5 12 2 2" xfId="9989" xr:uid="{20FAA605-3089-4AE5-A8F8-E5278AF3945F}"/>
    <cellStyle name="Normal 12 5 12 2 2 2" xfId="51113" xr:uid="{540EB77D-F273-4D7C-92CA-10ADB5BBE74D}"/>
    <cellStyle name="Normal 12 5 12 2 2 3" xfId="37463" xr:uid="{486AA8F2-A98B-4B2F-9015-217A11A3E7B3}"/>
    <cellStyle name="Normal 12 5 12 2 2 4" xfId="23900" xr:uid="{99EEB2B3-9D1A-49DC-AF67-2BE2D4572AE0}"/>
    <cellStyle name="Normal 12 5 12 2 3" xfId="51112" xr:uid="{A4BC91D0-4B67-49DF-91D7-06EE1B253838}"/>
    <cellStyle name="Normal 12 5 12 2 4" xfId="37462" xr:uid="{F1898A56-4DEC-47DE-B3C4-95B3D916A3FD}"/>
    <cellStyle name="Normal 12 5 12 2 5" xfId="23899" xr:uid="{F067A596-750C-45AD-AA05-50625603C5A3}"/>
    <cellStyle name="Normal 12 5 12 3" xfId="9990" xr:uid="{C8233A88-1CE5-411B-B5BB-FF64C83724C3}"/>
    <cellStyle name="Normal 12 5 12 3 2" xfId="9991" xr:uid="{745C58DC-1664-4A4A-B654-166265BD9524}"/>
    <cellStyle name="Normal 12 5 12 3 2 2" xfId="51115" xr:uid="{F2CFFAD9-9F7A-4381-A71E-97C8F10E1A8B}"/>
    <cellStyle name="Normal 12 5 12 3 2 3" xfId="37465" xr:uid="{15B5CB98-E6AC-4178-9397-53B4A9FE3659}"/>
    <cellStyle name="Normal 12 5 12 3 2 4" xfId="23902" xr:uid="{D8175779-6FF8-4566-9C12-2D24C095A1C0}"/>
    <cellStyle name="Normal 12 5 12 3 3" xfId="51114" xr:uid="{B0BD3D51-36A2-4710-99AE-9B5B055A6B9E}"/>
    <cellStyle name="Normal 12 5 12 3 4" xfId="37464" xr:uid="{553C3647-3BD1-42C8-913D-973117F0777D}"/>
    <cellStyle name="Normal 12 5 12 3 5" xfId="23901" xr:uid="{AF298A53-7BEF-4CB6-B445-BFD5BDEFD383}"/>
    <cellStyle name="Normal 12 5 12 4" xfId="9992" xr:uid="{95DA1622-8EB0-46C5-B6B4-1F75BF3DFF8D}"/>
    <cellStyle name="Normal 12 5 12 4 2" xfId="51116" xr:uid="{BEDABC19-9E9D-4D19-99C6-657C2AA637ED}"/>
    <cellStyle name="Normal 12 5 12 4 3" xfId="37466" xr:uid="{952BF9E8-2382-4AAB-A498-6F7B46C6978B}"/>
    <cellStyle name="Normal 12 5 12 4 4" xfId="23903" xr:uid="{C268D0C5-9913-4960-A38B-BDC741B436AB}"/>
    <cellStyle name="Normal 12 5 12 5" xfId="51111" xr:uid="{A701FBB0-D60B-47EE-9875-358ACFD5669D}"/>
    <cellStyle name="Normal 12 5 12 6" xfId="37461" xr:uid="{2277C110-A8B0-432A-8B7A-E2541FA15586}"/>
    <cellStyle name="Normal 12 5 12 7" xfId="23898" xr:uid="{584EBC79-3692-4375-B7F8-AB8BEDB50264}"/>
    <cellStyle name="Normal 12 5 13" xfId="9993" xr:uid="{73AA8F92-D473-4477-8148-F3A941C0BD27}"/>
    <cellStyle name="Normal 12 5 13 2" xfId="9994" xr:uid="{9EAFD02F-E24E-4322-8631-0FC549217A11}"/>
    <cellStyle name="Normal 12 5 13 2 2" xfId="9995" xr:uid="{CBBF9919-129D-447D-A80D-AC8734BF2BC1}"/>
    <cellStyle name="Normal 12 5 13 2 2 2" xfId="51119" xr:uid="{0AC9B5E4-984A-411C-88C7-DF659726B8E6}"/>
    <cellStyle name="Normal 12 5 13 2 2 3" xfId="37469" xr:uid="{61BF7884-6980-4480-BE19-5A43B46E79F7}"/>
    <cellStyle name="Normal 12 5 13 2 2 4" xfId="23906" xr:uid="{09E05B59-F600-4C91-BF64-CB04DE3FFD81}"/>
    <cellStyle name="Normal 12 5 13 2 3" xfId="51118" xr:uid="{F82EE7AB-200F-466B-9608-BD754641010A}"/>
    <cellStyle name="Normal 12 5 13 2 4" xfId="37468" xr:uid="{F3F5BAE7-2C95-4D31-A5DB-A64FE5754FB4}"/>
    <cellStyle name="Normal 12 5 13 2 5" xfId="23905" xr:uid="{0F1F29F3-477D-481F-8A59-DD2A58E35A12}"/>
    <cellStyle name="Normal 12 5 13 3" xfId="9996" xr:uid="{F3F9CC18-80D4-439A-B7FF-2CE9AED042F0}"/>
    <cellStyle name="Normal 12 5 13 3 2" xfId="9997" xr:uid="{5E44A6F4-ED7C-4633-9D1E-6BE19E1BD529}"/>
    <cellStyle name="Normal 12 5 13 3 2 2" xfId="51121" xr:uid="{30D7DA89-7B48-47A4-B4CE-906705BD1A76}"/>
    <cellStyle name="Normal 12 5 13 3 2 3" xfId="37471" xr:uid="{DF59C5E3-FFB0-4033-B92A-20A53D869357}"/>
    <cellStyle name="Normal 12 5 13 3 2 4" xfId="23908" xr:uid="{1348C76E-8CFF-477E-AF3D-04794DE25A91}"/>
    <cellStyle name="Normal 12 5 13 3 3" xfId="51120" xr:uid="{7EFF6B96-D7C6-427F-9266-9A7E47F02E2F}"/>
    <cellStyle name="Normal 12 5 13 3 4" xfId="37470" xr:uid="{AD434DC2-14A4-49FF-975D-1BCC4737AB56}"/>
    <cellStyle name="Normal 12 5 13 3 5" xfId="23907" xr:uid="{A508F8D1-6F71-4030-A648-F0E79CA04C66}"/>
    <cellStyle name="Normal 12 5 13 4" xfId="9998" xr:uid="{501BC31B-8F70-4259-9CA7-EA4792D5F04B}"/>
    <cellStyle name="Normal 12 5 13 4 2" xfId="51122" xr:uid="{04FDA401-593A-47E6-A1E7-B483A74B57D4}"/>
    <cellStyle name="Normal 12 5 13 4 3" xfId="37472" xr:uid="{F7C4338C-EB3F-4E58-84EE-40AACD33AE4E}"/>
    <cellStyle name="Normal 12 5 13 4 4" xfId="23909" xr:uid="{5FE52B52-F5A0-4A99-8EBA-1A804F3DE90F}"/>
    <cellStyle name="Normal 12 5 13 5" xfId="51117" xr:uid="{D64037F1-D4DA-430C-9F31-3294DEF43C0D}"/>
    <cellStyle name="Normal 12 5 13 6" xfId="37467" xr:uid="{9799A5F5-864C-47E9-BC51-67C025A72318}"/>
    <cellStyle name="Normal 12 5 13 7" xfId="23904" xr:uid="{F059CB81-3518-4707-BDA5-3AAB43552007}"/>
    <cellStyle name="Normal 12 5 14" xfId="9999" xr:uid="{37D24CFB-3A5B-492B-99BA-8CFB7CBCB242}"/>
    <cellStyle name="Normal 12 5 14 2" xfId="10000" xr:uid="{F9D84110-811D-4F5C-A9A7-69B71C21D90B}"/>
    <cellStyle name="Normal 12 5 14 2 2" xfId="51124" xr:uid="{D934075A-3D88-4371-97A0-8788048916BD}"/>
    <cellStyle name="Normal 12 5 14 2 3" xfId="37474" xr:uid="{916358E7-C987-4AEF-BD28-EBB0EB9633D1}"/>
    <cellStyle name="Normal 12 5 14 2 4" xfId="23911" xr:uid="{AA9159B2-84E9-47C6-BB0B-EF9B977631F0}"/>
    <cellStyle name="Normal 12 5 14 3" xfId="51123" xr:uid="{D5A2E9F7-4F4C-440A-A574-EF3F32D3843A}"/>
    <cellStyle name="Normal 12 5 14 4" xfId="37473" xr:uid="{378B2C94-E8D5-4198-8ADF-38116E9F41C9}"/>
    <cellStyle name="Normal 12 5 14 5" xfId="23910" xr:uid="{DE0CA8BB-FB84-4ACE-84E3-414EED20AB80}"/>
    <cellStyle name="Normal 12 5 15" xfId="10001" xr:uid="{3D7970F1-B645-4C46-9004-C7AF8C8464E1}"/>
    <cellStyle name="Normal 12 5 15 2" xfId="10002" xr:uid="{89ACC16B-68BB-42C9-A718-E614BDF67B46}"/>
    <cellStyle name="Normal 12 5 15 2 2" xfId="51126" xr:uid="{0A9E4280-E085-4984-A141-345BEE19FAF7}"/>
    <cellStyle name="Normal 12 5 15 2 3" xfId="37476" xr:uid="{9B0F4D7A-B593-45A5-BA6B-895C8527FE8A}"/>
    <cellStyle name="Normal 12 5 15 2 4" xfId="23913" xr:uid="{61CA54D4-E57A-47AA-B4BC-A00C3AF9AAB6}"/>
    <cellStyle name="Normal 12 5 15 3" xfId="51125" xr:uid="{B05DA123-9D66-49AC-8873-A5DC1D348DA3}"/>
    <cellStyle name="Normal 12 5 15 4" xfId="37475" xr:uid="{F1B50A85-6FB9-4EB8-AB95-3408EBBF5E8B}"/>
    <cellStyle name="Normal 12 5 15 5" xfId="23912" xr:uid="{BA2CB1B9-F026-4C5F-9D53-6BEDCC87DAE0}"/>
    <cellStyle name="Normal 12 5 16" xfId="10003" xr:uid="{672270D7-8CDB-41F5-BC81-D74351C8F03F}"/>
    <cellStyle name="Normal 12 5 16 2" xfId="51127" xr:uid="{2E3BF7F1-67C2-437B-8A43-3F13BE5288A1}"/>
    <cellStyle name="Normal 12 5 16 3" xfId="37477" xr:uid="{0BB6954B-F249-479D-84BA-D979F1FD9192}"/>
    <cellStyle name="Normal 12 5 16 4" xfId="23914" xr:uid="{45AD2B3A-3C6A-400D-AE86-6EA29A5BE18F}"/>
    <cellStyle name="Normal 12 5 17" xfId="51098" xr:uid="{1603985D-3BFD-4863-9EB8-1C8881FC96C7}"/>
    <cellStyle name="Normal 12 5 18" xfId="37448" xr:uid="{64C0C96D-2240-4E48-AFE2-BD3FDA091166}"/>
    <cellStyle name="Normal 12 5 19" xfId="23885" xr:uid="{6F63FF1D-0328-4DCB-B5A1-9B7436748178}"/>
    <cellStyle name="Normal 12 5 2" xfId="10004" xr:uid="{8B9DA526-A46C-4E4C-9443-697935E39662}"/>
    <cellStyle name="Normal 12 5 2 10" xfId="37478" xr:uid="{224EB8C3-01AF-46CC-B864-1B29DE305113}"/>
    <cellStyle name="Normal 12 5 2 11" xfId="23915" xr:uid="{3F52F5A0-26E7-4290-8D65-AA4499849571}"/>
    <cellStyle name="Normal 12 5 2 2" xfId="10005" xr:uid="{6ADDCAA7-A603-4F45-9452-89E5167E422F}"/>
    <cellStyle name="Normal 12 5 2 2 2" xfId="10006" xr:uid="{0A05F773-F4C5-4C78-A4A9-9303DA0ACD84}"/>
    <cellStyle name="Normal 12 5 2 2 2 2" xfId="10007" xr:uid="{98EB791F-9724-494D-BBE0-3DB66DEC5EBD}"/>
    <cellStyle name="Normal 12 5 2 2 2 2 2" xfId="10008" xr:uid="{C299E7E0-7498-4B43-8B8A-A74EA6E76FD4}"/>
    <cellStyle name="Normal 12 5 2 2 2 2 2 2" xfId="51132" xr:uid="{C7F9EFBF-47D8-4377-A55C-24A2A61EDD8A}"/>
    <cellStyle name="Normal 12 5 2 2 2 2 2 3" xfId="37482" xr:uid="{7808655F-A634-45B6-AF4B-5841A226A158}"/>
    <cellStyle name="Normal 12 5 2 2 2 2 2 4" xfId="23919" xr:uid="{36FB07BB-51F9-4CA9-8122-9AD125DFD0FE}"/>
    <cellStyle name="Normal 12 5 2 2 2 2 3" xfId="51131" xr:uid="{DEF1818A-D119-4623-B2F2-277FAB0A10BC}"/>
    <cellStyle name="Normal 12 5 2 2 2 2 4" xfId="37481" xr:uid="{7E305809-B547-40E6-B76A-326746004CD4}"/>
    <cellStyle name="Normal 12 5 2 2 2 2 5" xfId="23918" xr:uid="{C7283317-0750-4793-AFBD-DD2109B53474}"/>
    <cellStyle name="Normal 12 5 2 2 2 3" xfId="10009" xr:uid="{7C2C9E56-24A9-489A-8D90-4D805FBCDFB7}"/>
    <cellStyle name="Normal 12 5 2 2 2 3 2" xfId="10010" xr:uid="{A05E755D-DE36-4675-AC92-1AA67AFFDCEB}"/>
    <cellStyle name="Normal 12 5 2 2 2 3 2 2" xfId="51134" xr:uid="{3E430000-249C-400B-A491-20C6DDE03456}"/>
    <cellStyle name="Normal 12 5 2 2 2 3 2 3" xfId="37484" xr:uid="{E1B6FD37-D943-4407-9623-58665192751E}"/>
    <cellStyle name="Normal 12 5 2 2 2 3 2 4" xfId="23921" xr:uid="{A308A055-7F53-4FD8-BDB8-90C83529CC21}"/>
    <cellStyle name="Normal 12 5 2 2 2 3 3" xfId="51133" xr:uid="{9F93652D-65CC-454B-BB2E-C6D80F32FC01}"/>
    <cellStyle name="Normal 12 5 2 2 2 3 4" xfId="37483" xr:uid="{4ADCBACE-22DD-409A-B058-A196787485D3}"/>
    <cellStyle name="Normal 12 5 2 2 2 3 5" xfId="23920" xr:uid="{85CF31DA-AAF2-4E91-94C3-7576CB099BF8}"/>
    <cellStyle name="Normal 12 5 2 2 2 4" xfId="10011" xr:uid="{AF365DC8-52C3-43F5-B842-FCD122386E27}"/>
    <cellStyle name="Normal 12 5 2 2 2 4 2" xfId="51135" xr:uid="{5B19EF0A-06E7-4375-8A62-6EDCA5D56F0B}"/>
    <cellStyle name="Normal 12 5 2 2 2 4 3" xfId="37485" xr:uid="{499A0383-BE72-4C29-8B11-F7D4405B886E}"/>
    <cellStyle name="Normal 12 5 2 2 2 4 4" xfId="23922" xr:uid="{1F7B4FE5-7E9E-405F-88B5-E13FD8B619CC}"/>
    <cellStyle name="Normal 12 5 2 2 2 5" xfId="51130" xr:uid="{681345FD-EAE4-4720-9672-5B560DA40868}"/>
    <cellStyle name="Normal 12 5 2 2 2 6" xfId="37480" xr:uid="{907F869E-095F-4F76-882E-B68927211286}"/>
    <cellStyle name="Normal 12 5 2 2 2 7" xfId="23917" xr:uid="{EE8B8856-73E3-4882-BD3C-4359FE6471A0}"/>
    <cellStyle name="Normal 12 5 2 2 3" xfId="10012" xr:uid="{61BEE3D7-D2DC-42B2-BB73-B394AB5DB66B}"/>
    <cellStyle name="Normal 12 5 2 2 3 2" xfId="10013" xr:uid="{D676629E-07DF-4095-BE33-429B6427E4A5}"/>
    <cellStyle name="Normal 12 5 2 2 3 2 2" xfId="51137" xr:uid="{63253D15-3AB3-4A0D-88CD-6E8C416D85C9}"/>
    <cellStyle name="Normal 12 5 2 2 3 2 3" xfId="37487" xr:uid="{4FC6DA21-0050-44A6-B427-9FC640DA3DA1}"/>
    <cellStyle name="Normal 12 5 2 2 3 2 4" xfId="23924" xr:uid="{6A0875CA-AEA5-459D-972D-645F153042B4}"/>
    <cellStyle name="Normal 12 5 2 2 3 3" xfId="51136" xr:uid="{105D90EC-4BFD-4C30-97FB-C8281254BA34}"/>
    <cellStyle name="Normal 12 5 2 2 3 4" xfId="37486" xr:uid="{9552232B-5617-4425-BC8F-4AF3C5EF6057}"/>
    <cellStyle name="Normal 12 5 2 2 3 5" xfId="23923" xr:uid="{54881564-23DF-446F-9999-489B7FAC8D6D}"/>
    <cellStyle name="Normal 12 5 2 2 4" xfId="10014" xr:uid="{3197F3A2-484D-4161-9FBB-1A416BA5F9CC}"/>
    <cellStyle name="Normal 12 5 2 2 4 2" xfId="10015" xr:uid="{E8C557C3-0A5D-465E-9EDC-7368F5C05492}"/>
    <cellStyle name="Normal 12 5 2 2 4 2 2" xfId="51139" xr:uid="{9A11061A-0E99-41D2-9C8A-6CDFB5112084}"/>
    <cellStyle name="Normal 12 5 2 2 4 2 3" xfId="37489" xr:uid="{A6905A23-A366-4653-A399-58B458FA8727}"/>
    <cellStyle name="Normal 12 5 2 2 4 2 4" xfId="23926" xr:uid="{534A479A-F0C9-4666-9141-2835A0E71FE1}"/>
    <cellStyle name="Normal 12 5 2 2 4 3" xfId="51138" xr:uid="{91AD597F-718E-4BBB-923D-57A658E43E31}"/>
    <cellStyle name="Normal 12 5 2 2 4 4" xfId="37488" xr:uid="{ADD70ECD-2942-4DED-91D1-94FF6C761520}"/>
    <cellStyle name="Normal 12 5 2 2 4 5" xfId="23925" xr:uid="{780E322E-6EDC-4B89-B826-A6871DD95D0E}"/>
    <cellStyle name="Normal 12 5 2 2 5" xfId="10016" xr:uid="{03A45AAF-5589-4597-84F8-DC9BFE147F26}"/>
    <cellStyle name="Normal 12 5 2 2 5 2" xfId="51140" xr:uid="{20A1E91B-2004-452C-9238-3F63F80366A5}"/>
    <cellStyle name="Normal 12 5 2 2 5 3" xfId="37490" xr:uid="{B8BF414C-9EEB-4DE8-9AFB-1D3CD6836A7B}"/>
    <cellStyle name="Normal 12 5 2 2 5 4" xfId="23927" xr:uid="{1D4594D8-FDA3-436E-A284-B4110D5EBE75}"/>
    <cellStyle name="Normal 12 5 2 2 6" xfId="51129" xr:uid="{71953DB2-B010-4183-A385-23D926D14D11}"/>
    <cellStyle name="Normal 12 5 2 2 7" xfId="37479" xr:uid="{E59F57B3-6551-4A82-A7AD-51E18E28F752}"/>
    <cellStyle name="Normal 12 5 2 2 8" xfId="23916" xr:uid="{F27F6BDD-E794-4275-9E54-6D77D3E26A51}"/>
    <cellStyle name="Normal 12 5 2 3" xfId="10017" xr:uid="{8CF6FCD5-9B04-4D2C-829A-B52A6495846E}"/>
    <cellStyle name="Normal 12 5 2 3 2" xfId="10018" xr:uid="{FCB1DFDF-F639-499B-AACB-C8B0CC17E53C}"/>
    <cellStyle name="Normal 12 5 2 3 2 2" xfId="10019" xr:uid="{A1EC4150-358F-4C0C-8245-D7285DE07C23}"/>
    <cellStyle name="Normal 12 5 2 3 2 2 2" xfId="51143" xr:uid="{E157E627-179F-4943-AA88-8A67A12C8DD7}"/>
    <cellStyle name="Normal 12 5 2 3 2 2 3" xfId="37493" xr:uid="{99345CC3-6E05-4656-A918-ED455DCE14E3}"/>
    <cellStyle name="Normal 12 5 2 3 2 2 4" xfId="23930" xr:uid="{CDD7F3FF-1D3A-492F-BC3F-9B5D05DB386B}"/>
    <cellStyle name="Normal 12 5 2 3 2 3" xfId="51142" xr:uid="{414D0C97-026E-4187-B0C8-C42A0374488D}"/>
    <cellStyle name="Normal 12 5 2 3 2 4" xfId="37492" xr:uid="{37683187-CA01-4C45-BBF8-4321DC7F3505}"/>
    <cellStyle name="Normal 12 5 2 3 2 5" xfId="23929" xr:uid="{9BD0C0A9-3F2B-4523-9384-58C21774DA76}"/>
    <cellStyle name="Normal 12 5 2 3 3" xfId="10020" xr:uid="{DDC392D1-4493-4E10-9F18-74DB9621CE68}"/>
    <cellStyle name="Normal 12 5 2 3 3 2" xfId="10021" xr:uid="{576465B5-1664-4EBC-BDA4-DC5BAFB10D00}"/>
    <cellStyle name="Normal 12 5 2 3 3 2 2" xfId="51145" xr:uid="{A1E134E1-D69B-4620-9577-80ABC9A8AE60}"/>
    <cellStyle name="Normal 12 5 2 3 3 2 3" xfId="37495" xr:uid="{51D3AC89-81BA-44C8-9B24-997FC94285B6}"/>
    <cellStyle name="Normal 12 5 2 3 3 2 4" xfId="23932" xr:uid="{11B5A9DB-7F3D-4F33-88F2-14B6FCBAEF08}"/>
    <cellStyle name="Normal 12 5 2 3 3 3" xfId="51144" xr:uid="{C04DF818-82D3-427C-9103-450CFA7073BE}"/>
    <cellStyle name="Normal 12 5 2 3 3 4" xfId="37494" xr:uid="{B66C62F5-0CA1-4E1A-B23B-A3F7346355FE}"/>
    <cellStyle name="Normal 12 5 2 3 3 5" xfId="23931" xr:uid="{0C029705-8EBF-4D27-B19D-F6D001D3AA19}"/>
    <cellStyle name="Normal 12 5 2 3 4" xfId="10022" xr:uid="{62267922-CA53-4CC1-8735-3F02BAAB06BA}"/>
    <cellStyle name="Normal 12 5 2 3 4 2" xfId="51146" xr:uid="{2A432C7D-8A98-42EE-9A3C-8AACF4F03157}"/>
    <cellStyle name="Normal 12 5 2 3 4 3" xfId="37496" xr:uid="{E74189B7-2CC4-4CFE-80E9-5612167100EF}"/>
    <cellStyle name="Normal 12 5 2 3 4 4" xfId="23933" xr:uid="{08BB2212-93CD-4F73-9268-DBAB63FA6433}"/>
    <cellStyle name="Normal 12 5 2 3 5" xfId="51141" xr:uid="{A7EB0AC5-4627-4209-A238-E8676B2CD44F}"/>
    <cellStyle name="Normal 12 5 2 3 6" xfId="37491" xr:uid="{8975CF2B-BB33-463C-9937-4F8B4095D948}"/>
    <cellStyle name="Normal 12 5 2 3 7" xfId="23928" xr:uid="{66308600-F2FA-45E0-B388-D64AAB4B954A}"/>
    <cellStyle name="Normal 12 5 2 4" xfId="10023" xr:uid="{7AE5C0A8-A01F-4C6E-9405-1B5C5C0C833A}"/>
    <cellStyle name="Normal 12 5 2 4 2" xfId="10024" xr:uid="{143693F4-C92D-4A14-B8E9-DD1B326EBC3D}"/>
    <cellStyle name="Normal 12 5 2 4 2 2" xfId="10025" xr:uid="{ECD6F38E-F65C-42C8-B720-DDC75AAD335E}"/>
    <cellStyle name="Normal 12 5 2 4 2 2 2" xfId="51149" xr:uid="{627F6ED7-856D-44CB-836E-0F1BD0F0CD1E}"/>
    <cellStyle name="Normal 12 5 2 4 2 2 3" xfId="37499" xr:uid="{D4254C79-1BB3-4A5F-9C76-DEFDFB1A886A}"/>
    <cellStyle name="Normal 12 5 2 4 2 2 4" xfId="23936" xr:uid="{529DF040-CD5A-44C7-84A0-6FB3D7280D05}"/>
    <cellStyle name="Normal 12 5 2 4 2 3" xfId="51148" xr:uid="{42E14B17-5873-4DD9-8EE5-21B6EC7E0476}"/>
    <cellStyle name="Normal 12 5 2 4 2 4" xfId="37498" xr:uid="{7E5732E6-1B9E-4A80-B7E2-6200F5DE9EED}"/>
    <cellStyle name="Normal 12 5 2 4 2 5" xfId="23935" xr:uid="{5C28BEAE-ECFA-43C6-80BD-8B1CC389C474}"/>
    <cellStyle name="Normal 12 5 2 4 3" xfId="10026" xr:uid="{983CCE4A-4104-45E8-BEBB-E9769B3EB7BA}"/>
    <cellStyle name="Normal 12 5 2 4 3 2" xfId="10027" xr:uid="{36B5188E-E68C-4FAA-A266-95F62A87391D}"/>
    <cellStyle name="Normal 12 5 2 4 3 2 2" xfId="51151" xr:uid="{3308230C-418A-4379-9FE2-0071CC956676}"/>
    <cellStyle name="Normal 12 5 2 4 3 2 3" xfId="37501" xr:uid="{C95224FE-1777-428C-9B7B-261D6F9AAB19}"/>
    <cellStyle name="Normal 12 5 2 4 3 2 4" xfId="23938" xr:uid="{FE60BE2B-5829-4B80-8FD0-F5DC2F59A15F}"/>
    <cellStyle name="Normal 12 5 2 4 3 3" xfId="51150" xr:uid="{DB7A568B-48DA-4B76-9001-ED561DBD5C72}"/>
    <cellStyle name="Normal 12 5 2 4 3 4" xfId="37500" xr:uid="{1CEF2A9A-037C-470B-B40D-1A03D9B64F4B}"/>
    <cellStyle name="Normal 12 5 2 4 3 5" xfId="23937" xr:uid="{6BB2737C-F2D9-4D55-9C28-A8052AB5E388}"/>
    <cellStyle name="Normal 12 5 2 4 4" xfId="10028" xr:uid="{5B0CC4A1-C7EB-4EA3-9A98-73DF86B76B9E}"/>
    <cellStyle name="Normal 12 5 2 4 4 2" xfId="51152" xr:uid="{85F92D2D-EBBF-4BEA-80DA-46D3F5D843B4}"/>
    <cellStyle name="Normal 12 5 2 4 4 3" xfId="37502" xr:uid="{EB4D4486-E531-4435-9B92-29C075200588}"/>
    <cellStyle name="Normal 12 5 2 4 4 4" xfId="23939" xr:uid="{96698F2D-BDAE-4320-B531-434F2195ED77}"/>
    <cellStyle name="Normal 12 5 2 4 5" xfId="51147" xr:uid="{30644A78-52AD-4806-B869-FF6FBFAD3BE7}"/>
    <cellStyle name="Normal 12 5 2 4 6" xfId="37497" xr:uid="{72143AA8-6539-493D-BBBE-C58F82073FD4}"/>
    <cellStyle name="Normal 12 5 2 4 7" xfId="23934" xr:uid="{2D181CB8-6574-4FDE-9EC0-9774D99B4D1E}"/>
    <cellStyle name="Normal 12 5 2 5" xfId="10029" xr:uid="{9652F95F-2ADB-412C-81E3-4DAAFC505E43}"/>
    <cellStyle name="Normal 12 5 2 5 2" xfId="10030" xr:uid="{83779A40-A67F-4BF1-BE99-109A61208DF1}"/>
    <cellStyle name="Normal 12 5 2 5 2 2" xfId="10031" xr:uid="{7BDA83C9-6AF1-406A-B2D1-262F8B52DF59}"/>
    <cellStyle name="Normal 12 5 2 5 2 2 2" xfId="51155" xr:uid="{03A327DC-33B7-43B6-B773-B4F41D588324}"/>
    <cellStyle name="Normal 12 5 2 5 2 2 3" xfId="37505" xr:uid="{565EE9EF-C891-4F9C-BA72-45744BCA1947}"/>
    <cellStyle name="Normal 12 5 2 5 2 2 4" xfId="23942" xr:uid="{ADB47AAE-A31B-49A8-A546-2D12085BA6F3}"/>
    <cellStyle name="Normal 12 5 2 5 2 3" xfId="51154" xr:uid="{4B3E30AB-B96D-4833-9836-AA00C0EC9E63}"/>
    <cellStyle name="Normal 12 5 2 5 2 4" xfId="37504" xr:uid="{D4614395-D445-4B5A-8E76-C2D73508C0B5}"/>
    <cellStyle name="Normal 12 5 2 5 2 5" xfId="23941" xr:uid="{B0CA7161-88CF-440B-B802-61E3971E566A}"/>
    <cellStyle name="Normal 12 5 2 5 3" xfId="10032" xr:uid="{A8DD062F-DCAB-45D9-9188-93ACBECDE984}"/>
    <cellStyle name="Normal 12 5 2 5 3 2" xfId="10033" xr:uid="{27B0732D-17B9-4D36-872C-9147B4DF4A99}"/>
    <cellStyle name="Normal 12 5 2 5 3 2 2" xfId="51157" xr:uid="{452A4386-FB9F-4FF9-B7C9-9217482B42BE}"/>
    <cellStyle name="Normal 12 5 2 5 3 2 3" xfId="37507" xr:uid="{8EBFC3EF-43FD-4890-A636-4CB1CDF93E43}"/>
    <cellStyle name="Normal 12 5 2 5 3 2 4" xfId="23944" xr:uid="{7410F3C7-6FF0-4EA5-B4E7-37148B77C3F9}"/>
    <cellStyle name="Normal 12 5 2 5 3 3" xfId="51156" xr:uid="{35FD568C-B327-406A-BA87-44541E953C00}"/>
    <cellStyle name="Normal 12 5 2 5 3 4" xfId="37506" xr:uid="{0B84EEE3-F294-4521-BD88-F40B61A3C6DD}"/>
    <cellStyle name="Normal 12 5 2 5 3 5" xfId="23943" xr:uid="{5D8ABA53-74C0-46DE-9FDC-17ECB004CFDB}"/>
    <cellStyle name="Normal 12 5 2 5 4" xfId="10034" xr:uid="{6344DBD8-7573-444B-8339-DA91EC4DA08B}"/>
    <cellStyle name="Normal 12 5 2 5 4 2" xfId="51158" xr:uid="{82C1F112-17CF-47F2-92B7-EBF1460A633E}"/>
    <cellStyle name="Normal 12 5 2 5 4 3" xfId="37508" xr:uid="{53619B7A-EB1C-48AF-9C48-8E66612C878D}"/>
    <cellStyle name="Normal 12 5 2 5 4 4" xfId="23945" xr:uid="{9B1F5B17-4F0C-45CD-8C6E-DD441CC102E3}"/>
    <cellStyle name="Normal 12 5 2 5 5" xfId="51153" xr:uid="{4157A37E-C815-40D9-805B-B8988B790DA5}"/>
    <cellStyle name="Normal 12 5 2 5 6" xfId="37503" xr:uid="{A5FF20A1-D851-4FB3-B875-5842101D04AC}"/>
    <cellStyle name="Normal 12 5 2 5 7" xfId="23940" xr:uid="{D1CE66CC-9575-4546-9D5C-200622F38A33}"/>
    <cellStyle name="Normal 12 5 2 6" xfId="10035" xr:uid="{364C4FF1-85E6-4099-A70E-A2B719F98ED2}"/>
    <cellStyle name="Normal 12 5 2 6 2" xfId="10036" xr:uid="{42571C0F-D646-4F49-A68D-CAE78FA5C8D7}"/>
    <cellStyle name="Normal 12 5 2 6 2 2" xfId="51160" xr:uid="{DCDC93C1-B7FF-4778-AF7D-5FD653A1323A}"/>
    <cellStyle name="Normal 12 5 2 6 2 3" xfId="37510" xr:uid="{BFC52965-CDD5-4E70-9D56-C4273F67C700}"/>
    <cellStyle name="Normal 12 5 2 6 2 4" xfId="23947" xr:uid="{B9844500-C25B-434E-80B1-9FB67498D062}"/>
    <cellStyle name="Normal 12 5 2 6 3" xfId="51159" xr:uid="{EB18D54F-A442-4797-8163-81B79FBE7ADD}"/>
    <cellStyle name="Normal 12 5 2 6 4" xfId="37509" xr:uid="{E046A73C-C1AB-4DC2-A72D-EB969FF5C7A4}"/>
    <cellStyle name="Normal 12 5 2 6 5" xfId="23946" xr:uid="{D851622D-17F7-4C22-9C47-FA5F96738CD6}"/>
    <cellStyle name="Normal 12 5 2 7" xfId="10037" xr:uid="{C8864A5A-0EE5-4DBA-9A1D-DB63B6DF3C19}"/>
    <cellStyle name="Normal 12 5 2 7 2" xfId="10038" xr:uid="{E8B9CB0F-69FE-42C6-BAA9-FAE5B2FBD3F6}"/>
    <cellStyle name="Normal 12 5 2 7 2 2" xfId="51162" xr:uid="{643DC254-05CB-4B19-8D7A-864C8A58AE20}"/>
    <cellStyle name="Normal 12 5 2 7 2 3" xfId="37512" xr:uid="{374D598A-7B61-48CC-B076-240C07DCB5F9}"/>
    <cellStyle name="Normal 12 5 2 7 2 4" xfId="23949" xr:uid="{12791F42-7323-4763-8CDC-3559E825E43A}"/>
    <cellStyle name="Normal 12 5 2 7 3" xfId="51161" xr:uid="{810B9AE3-B327-42FD-977B-5B8F9D964D7D}"/>
    <cellStyle name="Normal 12 5 2 7 4" xfId="37511" xr:uid="{619DBF26-04C9-4E2F-87A3-DAB31140EFCD}"/>
    <cellStyle name="Normal 12 5 2 7 5" xfId="23948" xr:uid="{F1DB14C9-82E5-4223-8C10-898293AF05A6}"/>
    <cellStyle name="Normal 12 5 2 8" xfId="10039" xr:uid="{94D283E1-7827-4463-A9CD-161AA84DBC13}"/>
    <cellStyle name="Normal 12 5 2 8 2" xfId="51163" xr:uid="{73282A04-013A-45B6-8110-A0E950E2735A}"/>
    <cellStyle name="Normal 12 5 2 8 3" xfId="37513" xr:uid="{AA84ECE5-35CE-420A-8760-9E1AC0C804A2}"/>
    <cellStyle name="Normal 12 5 2 8 4" xfId="23950" xr:uid="{017144FD-7341-4725-AFCD-ABBEB97D4307}"/>
    <cellStyle name="Normal 12 5 2 9" xfId="51128" xr:uid="{071C99B8-8647-4A0B-9388-C958987751C6}"/>
    <cellStyle name="Normal 12 5 3" xfId="10040" xr:uid="{2A9C763D-E629-4330-B3A0-45610B852826}"/>
    <cellStyle name="Normal 12 5 3 10" xfId="37514" xr:uid="{19B89C4F-CD08-47DB-B986-2D45634F3C9B}"/>
    <cellStyle name="Normal 12 5 3 11" xfId="23951" xr:uid="{8002D502-68A9-49D5-B093-2785351F6DCE}"/>
    <cellStyle name="Normal 12 5 3 2" xfId="10041" xr:uid="{42999ABD-5FFF-464B-B0FA-7875577FFB37}"/>
    <cellStyle name="Normal 12 5 3 2 2" xfId="10042" xr:uid="{8C46F417-1CDA-450C-8587-CB47AC957B53}"/>
    <cellStyle name="Normal 12 5 3 2 2 2" xfId="10043" xr:uid="{2E73D0E4-BF59-4586-BFBA-43714B3434B2}"/>
    <cellStyle name="Normal 12 5 3 2 2 2 2" xfId="10044" xr:uid="{30DC8767-866A-42FF-86FE-B4C7F50F5B7B}"/>
    <cellStyle name="Normal 12 5 3 2 2 2 2 2" xfId="51168" xr:uid="{3080ED91-664D-4BE6-9701-A13135286C98}"/>
    <cellStyle name="Normal 12 5 3 2 2 2 2 3" xfId="37518" xr:uid="{F6A2DD68-FECB-4C10-950E-44CD60AE7EE6}"/>
    <cellStyle name="Normal 12 5 3 2 2 2 2 4" xfId="23955" xr:uid="{CE935747-105D-43A0-8508-46AA94B23BA5}"/>
    <cellStyle name="Normal 12 5 3 2 2 2 3" xfId="51167" xr:uid="{4B71C307-FB9D-4F5C-8866-5B9662259A38}"/>
    <cellStyle name="Normal 12 5 3 2 2 2 4" xfId="37517" xr:uid="{0CF3D2F6-FBE3-460C-BAB6-34912DC29088}"/>
    <cellStyle name="Normal 12 5 3 2 2 2 5" xfId="23954" xr:uid="{7664C740-8E18-4F44-991B-FE5DC27EDDCA}"/>
    <cellStyle name="Normal 12 5 3 2 2 3" xfId="10045" xr:uid="{B1B767ED-7F2B-4519-AC85-48A59BA52669}"/>
    <cellStyle name="Normal 12 5 3 2 2 3 2" xfId="10046" xr:uid="{A9FDD974-AB8B-45FC-A5CF-DFFC5C15FB2D}"/>
    <cellStyle name="Normal 12 5 3 2 2 3 2 2" xfId="51170" xr:uid="{15C75D26-A0BF-4B86-9608-AF058FDCF21E}"/>
    <cellStyle name="Normal 12 5 3 2 2 3 2 3" xfId="37520" xr:uid="{7EDCE55D-19C8-4FCC-8191-7C1459B3ADEE}"/>
    <cellStyle name="Normal 12 5 3 2 2 3 2 4" xfId="23957" xr:uid="{8F872754-7EC3-4723-A503-6C405F12CE99}"/>
    <cellStyle name="Normal 12 5 3 2 2 3 3" xfId="51169" xr:uid="{64F7F2CA-B66A-4AB8-87A0-8E8ADF8821C8}"/>
    <cellStyle name="Normal 12 5 3 2 2 3 4" xfId="37519" xr:uid="{4419FBC1-9977-4EBC-9E81-FCFCF38D89D9}"/>
    <cellStyle name="Normal 12 5 3 2 2 3 5" xfId="23956" xr:uid="{667A9FFB-2B53-46FF-B24B-09AF51B88639}"/>
    <cellStyle name="Normal 12 5 3 2 2 4" xfId="10047" xr:uid="{A1BF1A7F-D431-4214-97EE-E71F4466C8C8}"/>
    <cellStyle name="Normal 12 5 3 2 2 4 2" xfId="51171" xr:uid="{71FE92AE-FE6D-4704-9CB6-A46FEB191957}"/>
    <cellStyle name="Normal 12 5 3 2 2 4 3" xfId="37521" xr:uid="{5033D7FE-02DE-42F3-8E3C-65C0CF40B052}"/>
    <cellStyle name="Normal 12 5 3 2 2 4 4" xfId="23958" xr:uid="{5EA5D2B8-D1D2-4DA6-A94B-71CEA374B061}"/>
    <cellStyle name="Normal 12 5 3 2 2 5" xfId="51166" xr:uid="{F4139D89-1C49-4D30-A5F4-3242891035D5}"/>
    <cellStyle name="Normal 12 5 3 2 2 6" xfId="37516" xr:uid="{A87103CC-BE1A-44BC-BA27-E0EC7467C227}"/>
    <cellStyle name="Normal 12 5 3 2 2 7" xfId="23953" xr:uid="{91377855-E6B1-45A0-A4A0-3437F9CB5EE8}"/>
    <cellStyle name="Normal 12 5 3 2 3" xfId="10048" xr:uid="{3FF5AA82-2DE9-4F2E-8E18-113C08E98403}"/>
    <cellStyle name="Normal 12 5 3 2 3 2" xfId="10049" xr:uid="{E6C1ED0E-3A44-495A-BBC5-C7C52A787B3A}"/>
    <cellStyle name="Normal 12 5 3 2 3 2 2" xfId="51173" xr:uid="{F6AEFFDF-5208-4A22-BCF0-B13090B7E171}"/>
    <cellStyle name="Normal 12 5 3 2 3 2 3" xfId="37523" xr:uid="{6DDF1C4F-E826-4842-B11A-A51526349E13}"/>
    <cellStyle name="Normal 12 5 3 2 3 2 4" xfId="23960" xr:uid="{A921F60F-AE69-4770-ACAE-17D3E8D09354}"/>
    <cellStyle name="Normal 12 5 3 2 3 3" xfId="51172" xr:uid="{E3100C55-46F7-42AA-A94E-ACCD0A3EF91F}"/>
    <cellStyle name="Normal 12 5 3 2 3 4" xfId="37522" xr:uid="{1FB0BA3B-D525-48AB-AB6E-7C45FF53EDD9}"/>
    <cellStyle name="Normal 12 5 3 2 3 5" xfId="23959" xr:uid="{66DEDE53-F1FD-4296-B085-BE7D5102A1FC}"/>
    <cellStyle name="Normal 12 5 3 2 4" xfId="10050" xr:uid="{78F9A0EC-C7CD-4687-A147-F1F995CE63F3}"/>
    <cellStyle name="Normal 12 5 3 2 4 2" xfId="10051" xr:uid="{482B65BB-AAFE-4F9A-97FB-DD0A3649E106}"/>
    <cellStyle name="Normal 12 5 3 2 4 2 2" xfId="51175" xr:uid="{5DFF8EDC-7953-4F90-A03D-41E3BBF71B0C}"/>
    <cellStyle name="Normal 12 5 3 2 4 2 3" xfId="37525" xr:uid="{7FCCACB7-E93C-451E-AB42-0895635695B0}"/>
    <cellStyle name="Normal 12 5 3 2 4 2 4" xfId="23962" xr:uid="{C8A0A7BA-61D6-4AC4-BD26-44DF0F95CF05}"/>
    <cellStyle name="Normal 12 5 3 2 4 3" xfId="51174" xr:uid="{333C6A1F-0038-4BEE-A21B-ED88C41F0998}"/>
    <cellStyle name="Normal 12 5 3 2 4 4" xfId="37524" xr:uid="{262334A1-58E3-4051-8476-540E056C7EA4}"/>
    <cellStyle name="Normal 12 5 3 2 4 5" xfId="23961" xr:uid="{4C1C61C7-AE3A-46FB-BE84-2E2B16C8B16B}"/>
    <cellStyle name="Normal 12 5 3 2 5" xfId="10052" xr:uid="{E3E82412-F7CD-44E7-8708-BD1DC5E10DEB}"/>
    <cellStyle name="Normal 12 5 3 2 5 2" xfId="51176" xr:uid="{208F26A5-E87D-4621-B8C4-822FF2EDB32C}"/>
    <cellStyle name="Normal 12 5 3 2 5 3" xfId="37526" xr:uid="{A36312E2-3DD3-48B5-93B9-17EE84A1558C}"/>
    <cellStyle name="Normal 12 5 3 2 5 4" xfId="23963" xr:uid="{4D7D1C3B-9EFB-4C33-8748-B2D35629F32E}"/>
    <cellStyle name="Normal 12 5 3 2 6" xfId="51165" xr:uid="{AE18F336-AB54-4ED9-A1C9-D054206DD768}"/>
    <cellStyle name="Normal 12 5 3 2 7" xfId="37515" xr:uid="{623B1ECE-DD13-4676-A975-8A805C4F938D}"/>
    <cellStyle name="Normal 12 5 3 2 8" xfId="23952" xr:uid="{F94D84E8-CF66-4951-AB43-518630ABF63D}"/>
    <cellStyle name="Normal 12 5 3 3" xfId="10053" xr:uid="{E283F883-AD7C-479F-8379-D58787ECD626}"/>
    <cellStyle name="Normal 12 5 3 3 2" xfId="10054" xr:uid="{81A6818D-099F-4AE0-905E-3DB0E17C02F3}"/>
    <cellStyle name="Normal 12 5 3 3 2 2" xfId="10055" xr:uid="{88C93EDC-389D-41C0-A1E3-60C47970A0AA}"/>
    <cellStyle name="Normal 12 5 3 3 2 2 2" xfId="51179" xr:uid="{D06DDBE8-C6C5-427F-AC5C-1BF1860B159C}"/>
    <cellStyle name="Normal 12 5 3 3 2 2 3" xfId="37529" xr:uid="{EF2875F2-103C-40A2-9ADD-7FABDC3FAEF7}"/>
    <cellStyle name="Normal 12 5 3 3 2 2 4" xfId="23966" xr:uid="{586392E0-2A37-495C-BF96-972ADB6F8F09}"/>
    <cellStyle name="Normal 12 5 3 3 2 3" xfId="51178" xr:uid="{CFC49D95-3C7B-4B54-AD98-590A216EEE77}"/>
    <cellStyle name="Normal 12 5 3 3 2 4" xfId="37528" xr:uid="{5FDDBBF3-46BE-4EF1-AABE-A97EDC32D82E}"/>
    <cellStyle name="Normal 12 5 3 3 2 5" xfId="23965" xr:uid="{DFAD4212-7455-48D7-96D3-261E7AB0B459}"/>
    <cellStyle name="Normal 12 5 3 3 3" xfId="10056" xr:uid="{C05CF372-35E5-4F8B-B80E-60EF68B73595}"/>
    <cellStyle name="Normal 12 5 3 3 3 2" xfId="10057" xr:uid="{93B23353-D71B-4BA9-AF08-91C7A0AB9232}"/>
    <cellStyle name="Normal 12 5 3 3 3 2 2" xfId="51181" xr:uid="{95D5D050-757A-4A49-8FA3-7B20EE209B18}"/>
    <cellStyle name="Normal 12 5 3 3 3 2 3" xfId="37531" xr:uid="{65F65E9D-C324-422A-8DFB-79A0EB19BC33}"/>
    <cellStyle name="Normal 12 5 3 3 3 2 4" xfId="23968" xr:uid="{5D4E53BF-C73C-4460-9358-80D355227C63}"/>
    <cellStyle name="Normal 12 5 3 3 3 3" xfId="51180" xr:uid="{9ECF3F72-0308-46C8-8DA0-5517CAC464F5}"/>
    <cellStyle name="Normal 12 5 3 3 3 4" xfId="37530" xr:uid="{5F4E7B72-3E88-49B4-9664-6BC26127C229}"/>
    <cellStyle name="Normal 12 5 3 3 3 5" xfId="23967" xr:uid="{E27EE45C-3D66-4290-8B62-2E1576EA23CD}"/>
    <cellStyle name="Normal 12 5 3 3 4" xfId="10058" xr:uid="{C4B98A88-3B9B-4A59-A64E-71694126BE15}"/>
    <cellStyle name="Normal 12 5 3 3 4 2" xfId="51182" xr:uid="{0EAE3D21-84BD-4E31-9440-F9A3666CA803}"/>
    <cellStyle name="Normal 12 5 3 3 4 3" xfId="37532" xr:uid="{8C906ED2-0D7C-4D29-B5A2-E68B348FC3B8}"/>
    <cellStyle name="Normal 12 5 3 3 4 4" xfId="23969" xr:uid="{020347FB-D9DB-47BD-9657-672AA3817DBC}"/>
    <cellStyle name="Normal 12 5 3 3 5" xfId="51177" xr:uid="{24BBA2E9-CE17-43A4-8469-7696A22B4960}"/>
    <cellStyle name="Normal 12 5 3 3 6" xfId="37527" xr:uid="{A5C49122-7F60-4B0C-B1DA-03311EB19AE1}"/>
    <cellStyle name="Normal 12 5 3 3 7" xfId="23964" xr:uid="{933AC5E8-7397-4403-A9E6-889BCD9E7770}"/>
    <cellStyle name="Normal 12 5 3 4" xfId="10059" xr:uid="{2B90081C-A3D3-4C1E-9E88-327E6D4B852C}"/>
    <cellStyle name="Normal 12 5 3 4 2" xfId="10060" xr:uid="{CF498750-0BD1-40B0-B756-643E1AB6AB8B}"/>
    <cellStyle name="Normal 12 5 3 4 2 2" xfId="10061" xr:uid="{82ECFBC0-C22A-4759-9CD9-B2C2CA92347F}"/>
    <cellStyle name="Normal 12 5 3 4 2 2 2" xfId="51185" xr:uid="{DF4FB938-C287-4068-9D62-528C16E9AF51}"/>
    <cellStyle name="Normal 12 5 3 4 2 2 3" xfId="37535" xr:uid="{8CE88DE2-AF99-4E50-B191-0BB1B78FF1CC}"/>
    <cellStyle name="Normal 12 5 3 4 2 2 4" xfId="23972" xr:uid="{7C6A6679-1F97-4F18-BB31-E7AAE66C3776}"/>
    <cellStyle name="Normal 12 5 3 4 2 3" xfId="51184" xr:uid="{9ACD475A-F4A8-42A5-8070-5AEF82626486}"/>
    <cellStyle name="Normal 12 5 3 4 2 4" xfId="37534" xr:uid="{F72DB11B-2FF2-4531-9AA8-CE4C9E270C6B}"/>
    <cellStyle name="Normal 12 5 3 4 2 5" xfId="23971" xr:uid="{F34F89A5-70C0-4EA1-A076-53BB80051912}"/>
    <cellStyle name="Normal 12 5 3 4 3" xfId="10062" xr:uid="{2742E027-73F6-4C0E-8904-52ECB6CAD2D9}"/>
    <cellStyle name="Normal 12 5 3 4 3 2" xfId="10063" xr:uid="{3964A9DE-3A6B-44E0-9EDB-895D56CB4920}"/>
    <cellStyle name="Normal 12 5 3 4 3 2 2" xfId="51187" xr:uid="{60D8E35D-167C-4515-A24F-2551C4FA229F}"/>
    <cellStyle name="Normal 12 5 3 4 3 2 3" xfId="37537" xr:uid="{D14C31A4-B1A8-4E09-BAEA-E6D34247A230}"/>
    <cellStyle name="Normal 12 5 3 4 3 2 4" xfId="23974" xr:uid="{39A5831C-0FAC-4C61-8911-3C2A4A8F9A55}"/>
    <cellStyle name="Normal 12 5 3 4 3 3" xfId="51186" xr:uid="{654AC3E8-C615-4A48-9F0F-563AF579B1AC}"/>
    <cellStyle name="Normal 12 5 3 4 3 4" xfId="37536" xr:uid="{A219E176-5071-4681-A894-180E11C39047}"/>
    <cellStyle name="Normal 12 5 3 4 3 5" xfId="23973" xr:uid="{CA5D4FEC-94C8-4E1B-8984-D03832101319}"/>
    <cellStyle name="Normal 12 5 3 4 4" xfId="10064" xr:uid="{E9174757-1C72-439F-9C7D-79665A4ABC0A}"/>
    <cellStyle name="Normal 12 5 3 4 4 2" xfId="51188" xr:uid="{29CFF5EB-C97E-43A0-A073-301D7DF96C8F}"/>
    <cellStyle name="Normal 12 5 3 4 4 3" xfId="37538" xr:uid="{7DB3DE44-0785-42E4-B9FF-2E875046A618}"/>
    <cellStyle name="Normal 12 5 3 4 4 4" xfId="23975" xr:uid="{EF3F462F-5B16-4373-A0B2-ADF73B632BCE}"/>
    <cellStyle name="Normal 12 5 3 4 5" xfId="51183" xr:uid="{5D5AF0F3-656A-400F-B834-0E73A9BD3A86}"/>
    <cellStyle name="Normal 12 5 3 4 6" xfId="37533" xr:uid="{51D12C46-DC48-4607-B3D5-8D3C82A15376}"/>
    <cellStyle name="Normal 12 5 3 4 7" xfId="23970" xr:uid="{7EFE7F31-0F00-4EE7-BE30-08B2A906EF06}"/>
    <cellStyle name="Normal 12 5 3 5" xfId="10065" xr:uid="{F684820A-3D4F-4EDE-8BE5-598684DBD0D9}"/>
    <cellStyle name="Normal 12 5 3 5 2" xfId="10066" xr:uid="{A5955D8F-ABC2-419E-BFB0-61A58CB68E55}"/>
    <cellStyle name="Normal 12 5 3 5 2 2" xfId="10067" xr:uid="{CEB8D895-5181-4D45-8A98-6A9CFF950420}"/>
    <cellStyle name="Normal 12 5 3 5 2 2 2" xfId="51191" xr:uid="{C20D9BCD-38FE-4407-82A2-6116CAB693E1}"/>
    <cellStyle name="Normal 12 5 3 5 2 2 3" xfId="37541" xr:uid="{565719FA-2D05-4671-8E8A-838B9C4BFF03}"/>
    <cellStyle name="Normal 12 5 3 5 2 2 4" xfId="23978" xr:uid="{5C3E9212-E79F-4A5E-85A3-7E746752F10E}"/>
    <cellStyle name="Normal 12 5 3 5 2 3" xfId="51190" xr:uid="{935F7843-53D0-4223-82C7-189D26522810}"/>
    <cellStyle name="Normal 12 5 3 5 2 4" xfId="37540" xr:uid="{2D5C5E1E-2DCF-43B6-85B8-B5BCE0534083}"/>
    <cellStyle name="Normal 12 5 3 5 2 5" xfId="23977" xr:uid="{7C44FBC8-C350-45A2-9E84-E7597CD2A457}"/>
    <cellStyle name="Normal 12 5 3 5 3" xfId="10068" xr:uid="{C16867BF-CFD1-439E-8DC0-86F425D577DD}"/>
    <cellStyle name="Normal 12 5 3 5 3 2" xfId="10069" xr:uid="{7078CD0C-4F2D-4601-8792-EB83C2537009}"/>
    <cellStyle name="Normal 12 5 3 5 3 2 2" xfId="51193" xr:uid="{8C1ECBC8-6EC4-4173-921B-5775C11EBC09}"/>
    <cellStyle name="Normal 12 5 3 5 3 2 3" xfId="37543" xr:uid="{6A7E5AE1-B4B0-4AB4-B15F-6CC7257C89CD}"/>
    <cellStyle name="Normal 12 5 3 5 3 2 4" xfId="23980" xr:uid="{2B83E4F3-BBFE-4793-924D-146B4CDDE075}"/>
    <cellStyle name="Normal 12 5 3 5 3 3" xfId="51192" xr:uid="{EE0A3738-BA6D-472D-9463-ED275F4DA0E9}"/>
    <cellStyle name="Normal 12 5 3 5 3 4" xfId="37542" xr:uid="{30B46624-8B81-4888-8B44-73495C99BDC6}"/>
    <cellStyle name="Normal 12 5 3 5 3 5" xfId="23979" xr:uid="{2A8F8D47-F7E5-4EFC-8636-FA2F2FAF4829}"/>
    <cellStyle name="Normal 12 5 3 5 4" xfId="10070" xr:uid="{122A6A23-4A6B-430D-AB29-AF97A96DDF11}"/>
    <cellStyle name="Normal 12 5 3 5 4 2" xfId="51194" xr:uid="{45C5FDEC-139D-419B-8C96-7ADFFF0FF1CF}"/>
    <cellStyle name="Normal 12 5 3 5 4 3" xfId="37544" xr:uid="{007563F9-3FE2-43CB-A71F-B9F78460F84C}"/>
    <cellStyle name="Normal 12 5 3 5 4 4" xfId="23981" xr:uid="{7D94E963-11C8-4F23-B835-99623E9279AD}"/>
    <cellStyle name="Normal 12 5 3 5 5" xfId="51189" xr:uid="{58BCA867-392D-4789-B779-1B162AC97A7D}"/>
    <cellStyle name="Normal 12 5 3 5 6" xfId="37539" xr:uid="{0FDAEF9E-285A-4BE0-A980-5F0172FC28C2}"/>
    <cellStyle name="Normal 12 5 3 5 7" xfId="23976" xr:uid="{3A626669-2E67-4900-814B-2F53BC3D1F9D}"/>
    <cellStyle name="Normal 12 5 3 6" xfId="10071" xr:uid="{D4AAA51E-6992-4814-BDF9-C783E3164941}"/>
    <cellStyle name="Normal 12 5 3 6 2" xfId="10072" xr:uid="{DEC56F1A-7D72-49D0-BAA2-D1C345E2CFF4}"/>
    <cellStyle name="Normal 12 5 3 6 2 2" xfId="51196" xr:uid="{4CE0CD0C-F187-421E-8363-0EA8979CC01E}"/>
    <cellStyle name="Normal 12 5 3 6 2 3" xfId="37546" xr:uid="{21BECA0D-6D66-4A68-8063-F9D35C0760CF}"/>
    <cellStyle name="Normal 12 5 3 6 2 4" xfId="23983" xr:uid="{9BD19DB1-10C5-4679-B544-204F64AE9510}"/>
    <cellStyle name="Normal 12 5 3 6 3" xfId="51195" xr:uid="{B8ABFC8C-8379-4964-974C-E204CFF3CE10}"/>
    <cellStyle name="Normal 12 5 3 6 4" xfId="37545" xr:uid="{BA236DB7-A59D-4C90-84AD-5D3B9EF37825}"/>
    <cellStyle name="Normal 12 5 3 6 5" xfId="23982" xr:uid="{9E3B828B-1555-454C-9FA9-07D850650973}"/>
    <cellStyle name="Normal 12 5 3 7" xfId="10073" xr:uid="{88FEBF36-B03F-48BC-AD45-8F97CD137E71}"/>
    <cellStyle name="Normal 12 5 3 7 2" xfId="10074" xr:uid="{FC9391EF-4CD3-4F11-AA80-A43227FB2302}"/>
    <cellStyle name="Normal 12 5 3 7 2 2" xfId="51198" xr:uid="{0C593EB6-3D25-4322-9199-AF3AE3781CE7}"/>
    <cellStyle name="Normal 12 5 3 7 2 3" xfId="37548" xr:uid="{B75C0C24-F7B6-486B-B0C0-DF0D18E67F47}"/>
    <cellStyle name="Normal 12 5 3 7 2 4" xfId="23985" xr:uid="{053DB0EA-01B3-4079-AE8B-D3EE89E94C20}"/>
    <cellStyle name="Normal 12 5 3 7 3" xfId="51197" xr:uid="{C4C0D716-0431-48F2-9471-E5D518CE108F}"/>
    <cellStyle name="Normal 12 5 3 7 4" xfId="37547" xr:uid="{075A7453-13F6-48FB-8DFB-8848916BF6C1}"/>
    <cellStyle name="Normal 12 5 3 7 5" xfId="23984" xr:uid="{9B25A749-698B-45F6-A11F-86E46FA8A379}"/>
    <cellStyle name="Normal 12 5 3 8" xfId="10075" xr:uid="{5A3D7337-DC21-4109-BCCF-CBF87D75E307}"/>
    <cellStyle name="Normal 12 5 3 8 2" xfId="51199" xr:uid="{950F426D-59B0-4DC9-893C-9963C38CAE7E}"/>
    <cellStyle name="Normal 12 5 3 8 3" xfId="37549" xr:uid="{E10FA9CD-48CA-43D9-B6BA-3E15A76AB6D5}"/>
    <cellStyle name="Normal 12 5 3 8 4" xfId="23986" xr:uid="{519D863F-893D-47FA-98E2-1B5446AA3C6D}"/>
    <cellStyle name="Normal 12 5 3 9" xfId="51164" xr:uid="{0DA5CD43-0376-4617-A483-B16E4E9AE13C}"/>
    <cellStyle name="Normal 12 5 4" xfId="10076" xr:uid="{45A93BBB-230F-4126-8301-519AE429E650}"/>
    <cellStyle name="Normal 12 5 4 10" xfId="37550" xr:uid="{206EBAC2-349E-407B-AC99-A4036D733BAB}"/>
    <cellStyle name="Normal 12 5 4 11" xfId="23987" xr:uid="{869F7DA1-2C6F-420F-A80F-25191334890A}"/>
    <cellStyle name="Normal 12 5 4 2" xfId="10077" xr:uid="{BBFAF550-67F5-4FDC-95CB-A0713304C9CC}"/>
    <cellStyle name="Normal 12 5 4 2 2" xfId="10078" xr:uid="{5739EAAC-3F0F-434D-B4C6-19FD18396E00}"/>
    <cellStyle name="Normal 12 5 4 2 2 2" xfId="10079" xr:uid="{72B2164B-4A41-49F8-B059-5CA4A139D412}"/>
    <cellStyle name="Normal 12 5 4 2 2 2 2" xfId="10080" xr:uid="{E864C651-B661-4B75-BA2B-C3FE002F9E85}"/>
    <cellStyle name="Normal 12 5 4 2 2 2 2 2" xfId="51204" xr:uid="{D1FA5B2F-0690-401D-BD67-9DD42785F70B}"/>
    <cellStyle name="Normal 12 5 4 2 2 2 2 3" xfId="37554" xr:uid="{37303A16-2892-4843-9D3A-E438ED2FCAA0}"/>
    <cellStyle name="Normal 12 5 4 2 2 2 2 4" xfId="23991" xr:uid="{E2A4D904-127B-481F-A008-1990434E94B5}"/>
    <cellStyle name="Normal 12 5 4 2 2 2 3" xfId="51203" xr:uid="{73D76C29-35C9-4E97-AFDE-D5B0487222B3}"/>
    <cellStyle name="Normal 12 5 4 2 2 2 4" xfId="37553" xr:uid="{A5154617-DADF-499D-BF1B-BF37B6AE81B8}"/>
    <cellStyle name="Normal 12 5 4 2 2 2 5" xfId="23990" xr:uid="{DB74671B-FB87-484F-8F93-65D5B91A8766}"/>
    <cellStyle name="Normal 12 5 4 2 2 3" xfId="10081" xr:uid="{FE385BD1-E51F-4E9B-9EB6-857A2C03D618}"/>
    <cellStyle name="Normal 12 5 4 2 2 3 2" xfId="10082" xr:uid="{CC69DB4B-3A36-4B82-864A-FC28E4DA8E1A}"/>
    <cellStyle name="Normal 12 5 4 2 2 3 2 2" xfId="51206" xr:uid="{DC2827BB-47CF-4E6A-813F-79B2F9CCC523}"/>
    <cellStyle name="Normal 12 5 4 2 2 3 2 3" xfId="37556" xr:uid="{A987E723-C0A3-41E5-8B16-554CD24E08D3}"/>
    <cellStyle name="Normal 12 5 4 2 2 3 2 4" xfId="23993" xr:uid="{C01AE772-C0A7-40DF-B15D-5159BBC5E94E}"/>
    <cellStyle name="Normal 12 5 4 2 2 3 3" xfId="51205" xr:uid="{5523E1D3-680C-4B6B-B371-E7FEE8E95E5C}"/>
    <cellStyle name="Normal 12 5 4 2 2 3 4" xfId="37555" xr:uid="{6C82A3AA-1E72-4D36-B18D-7C822EEFD77E}"/>
    <cellStyle name="Normal 12 5 4 2 2 3 5" xfId="23992" xr:uid="{48B5898B-855F-4175-863A-CD3D500D4B50}"/>
    <cellStyle name="Normal 12 5 4 2 2 4" xfId="10083" xr:uid="{CDED50D4-EFAF-4475-9A1E-C72B8CCDBA5C}"/>
    <cellStyle name="Normal 12 5 4 2 2 4 2" xfId="51207" xr:uid="{BDE97B1D-6340-4FA4-84E2-5AC86B9F426A}"/>
    <cellStyle name="Normal 12 5 4 2 2 4 3" xfId="37557" xr:uid="{8CD1DDF4-D6C3-4C17-8A27-ED8E7BE4F2EF}"/>
    <cellStyle name="Normal 12 5 4 2 2 4 4" xfId="23994" xr:uid="{B8F43EB1-5D62-4CE7-9979-2AB01CB6D291}"/>
    <cellStyle name="Normal 12 5 4 2 2 5" xfId="51202" xr:uid="{9E6754D5-64B7-4554-9B7F-9A7DE7146C42}"/>
    <cellStyle name="Normal 12 5 4 2 2 6" xfId="37552" xr:uid="{FAE001A1-4C75-4067-AE7D-9336245FD19F}"/>
    <cellStyle name="Normal 12 5 4 2 2 7" xfId="23989" xr:uid="{76A0C6DF-A4C2-4E43-A2F0-F69936469178}"/>
    <cellStyle name="Normal 12 5 4 2 3" xfId="10084" xr:uid="{A9730774-1147-4EAF-9530-BE98E6B42F9D}"/>
    <cellStyle name="Normal 12 5 4 2 3 2" xfId="10085" xr:uid="{3F701A52-0D50-419C-B63B-8E8853CC4EDB}"/>
    <cellStyle name="Normal 12 5 4 2 3 2 2" xfId="51209" xr:uid="{A1EF03C6-6BE4-42F7-B2CF-905C0D55CD09}"/>
    <cellStyle name="Normal 12 5 4 2 3 2 3" xfId="37559" xr:uid="{FF3CD8DC-8564-4A33-8263-9724701904A4}"/>
    <cellStyle name="Normal 12 5 4 2 3 2 4" xfId="23996" xr:uid="{33EA36B6-C961-4958-B91E-FBDB7721C7BD}"/>
    <cellStyle name="Normal 12 5 4 2 3 3" xfId="51208" xr:uid="{BB6243F5-FABF-43B1-8713-A726D4FE27D5}"/>
    <cellStyle name="Normal 12 5 4 2 3 4" xfId="37558" xr:uid="{F36AAA27-0FA2-4E58-B5DC-F2F1DFBED528}"/>
    <cellStyle name="Normal 12 5 4 2 3 5" xfId="23995" xr:uid="{28FD987D-4411-4176-A663-A8E2905B2AF7}"/>
    <cellStyle name="Normal 12 5 4 2 4" xfId="10086" xr:uid="{F31DC8E1-A30D-4A38-BE14-E660F2B527B1}"/>
    <cellStyle name="Normal 12 5 4 2 4 2" xfId="10087" xr:uid="{B1599EA2-835C-44E6-890C-8F3944836D42}"/>
    <cellStyle name="Normal 12 5 4 2 4 2 2" xfId="51211" xr:uid="{C7839036-9DD6-43A7-94D9-6B6BFE147114}"/>
    <cellStyle name="Normal 12 5 4 2 4 2 3" xfId="37561" xr:uid="{B9982E58-64E8-4326-A495-B8DEEF41E84B}"/>
    <cellStyle name="Normal 12 5 4 2 4 2 4" xfId="23998" xr:uid="{A349FE5A-DA47-4FFA-9229-3140F1342945}"/>
    <cellStyle name="Normal 12 5 4 2 4 3" xfId="51210" xr:uid="{D0DDBC5C-3D25-4134-8B91-EC5BD57ED03F}"/>
    <cellStyle name="Normal 12 5 4 2 4 4" xfId="37560" xr:uid="{6874D7EB-8CFE-4260-ABC1-B8957C7CD8CD}"/>
    <cellStyle name="Normal 12 5 4 2 4 5" xfId="23997" xr:uid="{6343F274-65AF-43B4-A648-328F18A31EFA}"/>
    <cellStyle name="Normal 12 5 4 2 5" xfId="10088" xr:uid="{DEB99D1C-7A1F-4521-BD2F-ECD2F58C3C7A}"/>
    <cellStyle name="Normal 12 5 4 2 5 2" xfId="51212" xr:uid="{E815DFCE-CA7D-4F72-B80D-50F6CCADA15C}"/>
    <cellStyle name="Normal 12 5 4 2 5 3" xfId="37562" xr:uid="{A958F9F1-287C-4798-B692-CBA8601DCE05}"/>
    <cellStyle name="Normal 12 5 4 2 5 4" xfId="23999" xr:uid="{EDF62167-D52C-4D51-B90D-347BE8E357AB}"/>
    <cellStyle name="Normal 12 5 4 2 6" xfId="51201" xr:uid="{D413DBFB-2FF6-43D0-AEE7-311E8411C83C}"/>
    <cellStyle name="Normal 12 5 4 2 7" xfId="37551" xr:uid="{286072A1-DBF8-4FEC-8383-20BF0B57F56F}"/>
    <cellStyle name="Normal 12 5 4 2 8" xfId="23988" xr:uid="{F5BC0B8E-8B58-4C10-9EFC-0E63DCFC0489}"/>
    <cellStyle name="Normal 12 5 4 3" xfId="10089" xr:uid="{48AB130E-C94F-41AD-804F-4C1C664509BC}"/>
    <cellStyle name="Normal 12 5 4 3 2" xfId="10090" xr:uid="{0BAED46F-7B7E-47A5-9BA1-770009262CE9}"/>
    <cellStyle name="Normal 12 5 4 3 2 2" xfId="10091" xr:uid="{BC4E77BC-A019-4DAB-B154-73D4601E1C8C}"/>
    <cellStyle name="Normal 12 5 4 3 2 2 2" xfId="51215" xr:uid="{DF3060B1-DC3C-4344-86FE-400C0ADFD7E9}"/>
    <cellStyle name="Normal 12 5 4 3 2 2 3" xfId="37565" xr:uid="{E703D5B1-62C0-4B61-855F-72E1EF7A7F80}"/>
    <cellStyle name="Normal 12 5 4 3 2 2 4" xfId="24002" xr:uid="{9D3850F1-8A3B-436F-A061-F36CB8D69644}"/>
    <cellStyle name="Normal 12 5 4 3 2 3" xfId="51214" xr:uid="{ADA85D31-5840-4C81-9AAA-5DB21D3EED1A}"/>
    <cellStyle name="Normal 12 5 4 3 2 4" xfId="37564" xr:uid="{129EB951-A6AF-4F5E-BB07-0251AABD2BAE}"/>
    <cellStyle name="Normal 12 5 4 3 2 5" xfId="24001" xr:uid="{B453DDB0-E8DC-41D6-B499-07BF31D530B6}"/>
    <cellStyle name="Normal 12 5 4 3 3" xfId="10092" xr:uid="{91CB281E-3A3F-4BBA-B494-A7C740260F6B}"/>
    <cellStyle name="Normal 12 5 4 3 3 2" xfId="10093" xr:uid="{8DAD3F58-AEB6-47F0-A6FA-EA76A1C495DB}"/>
    <cellStyle name="Normal 12 5 4 3 3 2 2" xfId="51217" xr:uid="{CCFB74D4-1D03-4B39-94CB-ABE96905553E}"/>
    <cellStyle name="Normal 12 5 4 3 3 2 3" xfId="37567" xr:uid="{5DABEAC1-DBEB-4BEE-A7D2-DD5B9EFE4055}"/>
    <cellStyle name="Normal 12 5 4 3 3 2 4" xfId="24004" xr:uid="{030AD751-5177-4735-B595-CF6C8D610BAE}"/>
    <cellStyle name="Normal 12 5 4 3 3 3" xfId="51216" xr:uid="{32F1CA4D-0D49-49B6-A68D-19E9909AFBA5}"/>
    <cellStyle name="Normal 12 5 4 3 3 4" xfId="37566" xr:uid="{7863293D-22F6-4175-BCA6-79645CB562AC}"/>
    <cellStyle name="Normal 12 5 4 3 3 5" xfId="24003" xr:uid="{8ACE31F0-8AD9-4557-8685-52D8848D5167}"/>
    <cellStyle name="Normal 12 5 4 3 4" xfId="10094" xr:uid="{919922ED-B4A0-4A02-8AE9-6F7D2B48C8C3}"/>
    <cellStyle name="Normal 12 5 4 3 4 2" xfId="51218" xr:uid="{0EDE9DDC-1E5B-47A3-9803-694F26D23759}"/>
    <cellStyle name="Normal 12 5 4 3 4 3" xfId="37568" xr:uid="{1CF0F6B1-D530-43CB-AD22-5E713D9E2980}"/>
    <cellStyle name="Normal 12 5 4 3 4 4" xfId="24005" xr:uid="{2863E0F1-100D-4DB7-B31D-F6070F2AD53F}"/>
    <cellStyle name="Normal 12 5 4 3 5" xfId="51213" xr:uid="{2FFCD1F6-EA6E-43D8-ADEA-64A6FBC6D259}"/>
    <cellStyle name="Normal 12 5 4 3 6" xfId="37563" xr:uid="{2D1D2AAD-BA19-4810-92B4-C06F0F16B9E4}"/>
    <cellStyle name="Normal 12 5 4 3 7" xfId="24000" xr:uid="{8D6AF548-62E4-452D-8BDB-F8E1E9FC34CE}"/>
    <cellStyle name="Normal 12 5 4 4" xfId="10095" xr:uid="{3588D605-D623-4AA7-81F0-771BB65C868B}"/>
    <cellStyle name="Normal 12 5 4 4 2" xfId="10096" xr:uid="{379D9BAC-CF2D-4A2F-AE4A-74BE306F7158}"/>
    <cellStyle name="Normal 12 5 4 4 2 2" xfId="10097" xr:uid="{22A6A2FE-1DDD-4D30-A732-B575B43B4FD7}"/>
    <cellStyle name="Normal 12 5 4 4 2 2 2" xfId="51221" xr:uid="{D7376C38-3ECD-49D8-8039-0562078326E6}"/>
    <cellStyle name="Normal 12 5 4 4 2 2 3" xfId="37571" xr:uid="{D9FB2ED5-5F40-40F1-AA21-3478F5C8A8DD}"/>
    <cellStyle name="Normal 12 5 4 4 2 2 4" xfId="24008" xr:uid="{D3013D05-A06B-49FD-BCAD-83777D073EB0}"/>
    <cellStyle name="Normal 12 5 4 4 2 3" xfId="51220" xr:uid="{2F2E093D-13D6-44D0-AC35-612F860ADED3}"/>
    <cellStyle name="Normal 12 5 4 4 2 4" xfId="37570" xr:uid="{BEA06788-1807-4DE7-802D-275F360CE438}"/>
    <cellStyle name="Normal 12 5 4 4 2 5" xfId="24007" xr:uid="{C9D96DD2-F4E2-44C6-8563-B1DE8117F79C}"/>
    <cellStyle name="Normal 12 5 4 4 3" xfId="10098" xr:uid="{054F213F-A3C8-4714-865C-DBCDE88F6F62}"/>
    <cellStyle name="Normal 12 5 4 4 3 2" xfId="10099" xr:uid="{0D6F076A-33F4-4669-9860-B87207C29B59}"/>
    <cellStyle name="Normal 12 5 4 4 3 2 2" xfId="51223" xr:uid="{04F1CE89-9CFD-4482-AF6E-4CD040EE6383}"/>
    <cellStyle name="Normal 12 5 4 4 3 2 3" xfId="37573" xr:uid="{8853AFCE-02E9-4C2D-AADE-39A1FC44A64F}"/>
    <cellStyle name="Normal 12 5 4 4 3 2 4" xfId="24010" xr:uid="{D84FD3D7-8E01-4F47-8E27-3716F28E50E7}"/>
    <cellStyle name="Normal 12 5 4 4 3 3" xfId="51222" xr:uid="{BD169015-F185-439C-80EC-4265A6A5FCD3}"/>
    <cellStyle name="Normal 12 5 4 4 3 4" xfId="37572" xr:uid="{8B9582C4-F7DE-4110-A0BE-B2F6D5422669}"/>
    <cellStyle name="Normal 12 5 4 4 3 5" xfId="24009" xr:uid="{87F37561-3F09-492F-AC5D-CBD3B976A60C}"/>
    <cellStyle name="Normal 12 5 4 4 4" xfId="10100" xr:uid="{9699E081-6609-4A96-8884-785DB473EB55}"/>
    <cellStyle name="Normal 12 5 4 4 4 2" xfId="51224" xr:uid="{21C59C73-F5E8-4226-B96C-9ABE8C8219E2}"/>
    <cellStyle name="Normal 12 5 4 4 4 3" xfId="37574" xr:uid="{11A1B28C-156F-4422-A17B-066D183DDF59}"/>
    <cellStyle name="Normal 12 5 4 4 4 4" xfId="24011" xr:uid="{33B61FC9-CBA1-4086-9795-7457B7F18197}"/>
    <cellStyle name="Normal 12 5 4 4 5" xfId="51219" xr:uid="{F0A7A437-5AA8-46E8-919E-D515856B1573}"/>
    <cellStyle name="Normal 12 5 4 4 6" xfId="37569" xr:uid="{F2B03B64-DA89-43D9-B619-0BF73B0431F8}"/>
    <cellStyle name="Normal 12 5 4 4 7" xfId="24006" xr:uid="{43DC9F64-5B12-40F2-9E92-A580C2F5F7EF}"/>
    <cellStyle name="Normal 12 5 4 5" xfId="10101" xr:uid="{FC5A827A-4239-4943-A1A8-27BEF4119427}"/>
    <cellStyle name="Normal 12 5 4 5 2" xfId="10102" xr:uid="{D8AB3405-C59C-47CD-BC3D-D526440D1183}"/>
    <cellStyle name="Normal 12 5 4 5 2 2" xfId="10103" xr:uid="{B7939D63-EC29-4C43-A935-CD925995BA26}"/>
    <cellStyle name="Normal 12 5 4 5 2 2 2" xfId="51227" xr:uid="{B4FA38BD-3902-4E84-8F88-CFFF78F38C8F}"/>
    <cellStyle name="Normal 12 5 4 5 2 2 3" xfId="37577" xr:uid="{CF540A62-02EE-454C-B638-3F43F9A1A1E0}"/>
    <cellStyle name="Normal 12 5 4 5 2 2 4" xfId="24014" xr:uid="{A2BFDA1F-EE7E-4B10-85D1-B261DE75DA83}"/>
    <cellStyle name="Normal 12 5 4 5 2 3" xfId="51226" xr:uid="{6B081A93-4A89-4895-9A96-66CB42E7EE19}"/>
    <cellStyle name="Normal 12 5 4 5 2 4" xfId="37576" xr:uid="{29979433-D47F-46CB-BE50-510C3947E9D9}"/>
    <cellStyle name="Normal 12 5 4 5 2 5" xfId="24013" xr:uid="{EA7DF09F-3151-4BE9-AB1B-901D3A3854AE}"/>
    <cellStyle name="Normal 12 5 4 5 3" xfId="10104" xr:uid="{684F46FE-C0DC-4E72-BFE8-5462496500DC}"/>
    <cellStyle name="Normal 12 5 4 5 3 2" xfId="10105" xr:uid="{07B63BC2-4C03-4F37-95BB-05798A2DC6F0}"/>
    <cellStyle name="Normal 12 5 4 5 3 2 2" xfId="51229" xr:uid="{27A95BE5-D312-476A-8167-C1029AFCB916}"/>
    <cellStyle name="Normal 12 5 4 5 3 2 3" xfId="37579" xr:uid="{20053F26-3D5C-4AD0-8118-1572BA7F5D90}"/>
    <cellStyle name="Normal 12 5 4 5 3 2 4" xfId="24016" xr:uid="{45048B92-581C-4879-944C-8438B73BFF4C}"/>
    <cellStyle name="Normal 12 5 4 5 3 3" xfId="51228" xr:uid="{506AFA79-9BD5-44C4-93AD-2AABF5E05CFD}"/>
    <cellStyle name="Normal 12 5 4 5 3 4" xfId="37578" xr:uid="{1705BA4E-CAB4-415E-96E7-B446F731CA35}"/>
    <cellStyle name="Normal 12 5 4 5 3 5" xfId="24015" xr:uid="{B00F50C2-8C11-4D86-B3F0-1C4766BF7D2F}"/>
    <cellStyle name="Normal 12 5 4 5 4" xfId="10106" xr:uid="{B39B69E6-4EA6-404A-995E-3E0027CF3E6E}"/>
    <cellStyle name="Normal 12 5 4 5 4 2" xfId="51230" xr:uid="{71D89962-F066-4391-9E18-CBCB907F0FF8}"/>
    <cellStyle name="Normal 12 5 4 5 4 3" xfId="37580" xr:uid="{CD4E74C9-86B6-4AE5-8820-2552E7A9A34D}"/>
    <cellStyle name="Normal 12 5 4 5 4 4" xfId="24017" xr:uid="{31EE6417-52F5-459F-9F8D-8ECF378FC8D2}"/>
    <cellStyle name="Normal 12 5 4 5 5" xfId="51225" xr:uid="{85842A35-43ED-41FF-9273-908198CA0A8F}"/>
    <cellStyle name="Normal 12 5 4 5 6" xfId="37575" xr:uid="{340408C9-EDBD-4DE8-92E9-1A6FD3576C87}"/>
    <cellStyle name="Normal 12 5 4 5 7" xfId="24012" xr:uid="{3487036E-3E7C-4950-A2DB-3CC0D76CBFBA}"/>
    <cellStyle name="Normal 12 5 4 6" xfId="10107" xr:uid="{1609B85C-C06B-4B90-B964-30E534CAA967}"/>
    <cellStyle name="Normal 12 5 4 6 2" xfId="10108" xr:uid="{8673CFA2-9A50-453C-BE97-DBA864BA2490}"/>
    <cellStyle name="Normal 12 5 4 6 2 2" xfId="51232" xr:uid="{C2E6695A-876B-42D8-A131-40271292E405}"/>
    <cellStyle name="Normal 12 5 4 6 2 3" xfId="37582" xr:uid="{5721857A-98CE-475C-92D8-39B6B5F5164B}"/>
    <cellStyle name="Normal 12 5 4 6 2 4" xfId="24019" xr:uid="{2FF8B87D-A545-4795-B7C0-E3A0D01C9D23}"/>
    <cellStyle name="Normal 12 5 4 6 3" xfId="51231" xr:uid="{85729A05-825E-4B5E-B5B3-1DCA030CC461}"/>
    <cellStyle name="Normal 12 5 4 6 4" xfId="37581" xr:uid="{A9088B91-2F8D-475D-83DB-B9DE983FED5D}"/>
    <cellStyle name="Normal 12 5 4 6 5" xfId="24018" xr:uid="{205E0960-D5BA-4EC3-91C4-E0945EF987A1}"/>
    <cellStyle name="Normal 12 5 4 7" xfId="10109" xr:uid="{ACEBF06E-5FC2-4B38-8D49-3B487CE19508}"/>
    <cellStyle name="Normal 12 5 4 7 2" xfId="10110" xr:uid="{D68A0772-63B0-4F0E-86F1-CB646C20427B}"/>
    <cellStyle name="Normal 12 5 4 7 2 2" xfId="51234" xr:uid="{A314EC3F-2136-4272-9668-D50FCE1E37F4}"/>
    <cellStyle name="Normal 12 5 4 7 2 3" xfId="37584" xr:uid="{AC307A3A-135D-4EF7-B485-6CDB26577EBF}"/>
    <cellStyle name="Normal 12 5 4 7 2 4" xfId="24021" xr:uid="{F38DFD01-8FC7-4E62-89DF-111C28F1D0A9}"/>
    <cellStyle name="Normal 12 5 4 7 3" xfId="51233" xr:uid="{4DFEECF9-F7DB-471F-A966-3946EC5CF08F}"/>
    <cellStyle name="Normal 12 5 4 7 4" xfId="37583" xr:uid="{86316C69-5EB4-48D7-B2CA-761E1134CE34}"/>
    <cellStyle name="Normal 12 5 4 7 5" xfId="24020" xr:uid="{84357FD1-5F67-4009-8F2D-DCC42A61A975}"/>
    <cellStyle name="Normal 12 5 4 8" xfId="10111" xr:uid="{B0B897C2-0EFF-4F38-97BD-1CF740AE7801}"/>
    <cellStyle name="Normal 12 5 4 8 2" xfId="51235" xr:uid="{CD9AF13B-DF02-422C-AA24-92CBBD0D8848}"/>
    <cellStyle name="Normal 12 5 4 8 3" xfId="37585" xr:uid="{9EA237B7-CEAF-4A7A-A9F5-9F78783CB788}"/>
    <cellStyle name="Normal 12 5 4 8 4" xfId="24022" xr:uid="{59CFACBA-54DE-469D-942E-8BA7B75E148E}"/>
    <cellStyle name="Normal 12 5 4 9" xfId="51200" xr:uid="{BDAA6378-AEDA-433B-BB1D-E8D46E55AE8E}"/>
    <cellStyle name="Normal 12 5 5" xfId="10112" xr:uid="{FA587D28-D71C-488F-8B7D-8A9C22EC58D2}"/>
    <cellStyle name="Normal 12 5 5 10" xfId="37586" xr:uid="{9D6A361A-0609-4494-93E0-E19F26042350}"/>
    <cellStyle name="Normal 12 5 5 11" xfId="24023" xr:uid="{5E7529E6-FF3F-4220-8D3C-5D55DB190F5A}"/>
    <cellStyle name="Normal 12 5 5 2" xfId="10113" xr:uid="{9E0B1BA8-A87F-4D2C-B7D0-01707DCF3014}"/>
    <cellStyle name="Normal 12 5 5 2 2" xfId="10114" xr:uid="{3EA78823-DD47-4178-8798-F26A2DE42BAF}"/>
    <cellStyle name="Normal 12 5 5 2 2 2" xfId="10115" xr:uid="{AACF0589-FF06-4839-8383-BAE629D20A7E}"/>
    <cellStyle name="Normal 12 5 5 2 2 2 2" xfId="10116" xr:uid="{FCC4EFC1-5152-4937-9EDB-F49A04707C78}"/>
    <cellStyle name="Normal 12 5 5 2 2 2 2 2" xfId="51240" xr:uid="{0390FE3B-885E-4AC2-99DD-2CA04BC014C5}"/>
    <cellStyle name="Normal 12 5 5 2 2 2 2 3" xfId="37590" xr:uid="{5DBD8E2E-6468-41B4-BBA2-37CA3674BD09}"/>
    <cellStyle name="Normal 12 5 5 2 2 2 2 4" xfId="24027" xr:uid="{2CA639D7-1D09-40CE-9665-28170FA03A03}"/>
    <cellStyle name="Normal 12 5 5 2 2 2 3" xfId="51239" xr:uid="{CD73D629-2A20-404C-A5B5-EF85295428D6}"/>
    <cellStyle name="Normal 12 5 5 2 2 2 4" xfId="37589" xr:uid="{04F580A8-ECCF-4E2B-9166-FA2F180F45E4}"/>
    <cellStyle name="Normal 12 5 5 2 2 2 5" xfId="24026" xr:uid="{153B9E6C-A66E-448A-9202-C7238B2261E3}"/>
    <cellStyle name="Normal 12 5 5 2 2 3" xfId="10117" xr:uid="{80FB75F2-64B1-4372-BD89-E327816E978C}"/>
    <cellStyle name="Normal 12 5 5 2 2 3 2" xfId="10118" xr:uid="{46F7800E-2BC3-483B-9A97-BBBDBE7CE222}"/>
    <cellStyle name="Normal 12 5 5 2 2 3 2 2" xfId="51242" xr:uid="{75C8D754-3075-4B2B-8142-1A241D939B80}"/>
    <cellStyle name="Normal 12 5 5 2 2 3 2 3" xfId="37592" xr:uid="{FB431A9D-7BCB-4B35-B4CB-B9845D31E736}"/>
    <cellStyle name="Normal 12 5 5 2 2 3 2 4" xfId="24029" xr:uid="{54C85948-DE57-46FE-9D21-3BD063295CCC}"/>
    <cellStyle name="Normal 12 5 5 2 2 3 3" xfId="51241" xr:uid="{A53A8EF6-29B3-4C53-B735-4F04FC5CC4D0}"/>
    <cellStyle name="Normal 12 5 5 2 2 3 4" xfId="37591" xr:uid="{06C287DF-70E9-4629-8F6B-3698A31D5C0A}"/>
    <cellStyle name="Normal 12 5 5 2 2 3 5" xfId="24028" xr:uid="{DE0DA390-E5EC-490E-8A8B-B199D0F30915}"/>
    <cellStyle name="Normal 12 5 5 2 2 4" xfId="10119" xr:uid="{9EC4E551-AA3F-4690-8CB8-73396AB00C80}"/>
    <cellStyle name="Normal 12 5 5 2 2 4 2" xfId="51243" xr:uid="{6ACA758D-965D-45DB-81D7-D1BE4D9D638C}"/>
    <cellStyle name="Normal 12 5 5 2 2 4 3" xfId="37593" xr:uid="{595BAA4D-B88F-44DF-BD05-667DD08BFAD8}"/>
    <cellStyle name="Normal 12 5 5 2 2 4 4" xfId="24030" xr:uid="{E73D4486-B224-4E7F-82A2-DB592E69D5C6}"/>
    <cellStyle name="Normal 12 5 5 2 2 5" xfId="51238" xr:uid="{59DFE540-8B32-4323-8B76-0EE09967BB0D}"/>
    <cellStyle name="Normal 12 5 5 2 2 6" xfId="37588" xr:uid="{862C5436-E9BD-4943-B0C4-1EE13FA0C676}"/>
    <cellStyle name="Normal 12 5 5 2 2 7" xfId="24025" xr:uid="{BE75C1CF-E1A2-4A8E-B24F-876341D08638}"/>
    <cellStyle name="Normal 12 5 5 2 3" xfId="10120" xr:uid="{7813E94F-B5E5-4B49-8415-D8B40B91EEAF}"/>
    <cellStyle name="Normal 12 5 5 2 3 2" xfId="10121" xr:uid="{7275549D-40C9-4260-828F-AD633AD0F250}"/>
    <cellStyle name="Normal 12 5 5 2 3 2 2" xfId="51245" xr:uid="{0973EEF1-5510-460F-A0C3-7224825AE16B}"/>
    <cellStyle name="Normal 12 5 5 2 3 2 3" xfId="37595" xr:uid="{A591A113-A5F3-4AD6-AE60-DC5E3A53B6CD}"/>
    <cellStyle name="Normal 12 5 5 2 3 2 4" xfId="24032" xr:uid="{9A71007F-1059-473E-A8A8-277334F2AC04}"/>
    <cellStyle name="Normal 12 5 5 2 3 3" xfId="51244" xr:uid="{5280E621-CE58-41A4-9C8E-B13BC44FA433}"/>
    <cellStyle name="Normal 12 5 5 2 3 4" xfId="37594" xr:uid="{5EE2E765-7325-43B0-B105-46B403CEDE62}"/>
    <cellStyle name="Normal 12 5 5 2 3 5" xfId="24031" xr:uid="{CE1E56A6-F12E-44BE-AEAF-2E67AAA60033}"/>
    <cellStyle name="Normal 12 5 5 2 4" xfId="10122" xr:uid="{0847F529-A0D0-4CB8-AE7F-564E21E08852}"/>
    <cellStyle name="Normal 12 5 5 2 4 2" xfId="10123" xr:uid="{A1B5061B-10E2-4881-9B33-721733C6A098}"/>
    <cellStyle name="Normal 12 5 5 2 4 2 2" xfId="51247" xr:uid="{7BA8F4F5-BAD5-4CFE-BFFD-78EF59232974}"/>
    <cellStyle name="Normal 12 5 5 2 4 2 3" xfId="37597" xr:uid="{11E17B57-F3CE-4676-B7CF-A7EA7C488DEB}"/>
    <cellStyle name="Normal 12 5 5 2 4 2 4" xfId="24034" xr:uid="{6C2B6350-3217-4E61-A251-0E06FAC64638}"/>
    <cellStyle name="Normal 12 5 5 2 4 3" xfId="51246" xr:uid="{B04AEEB2-A117-449A-8B71-0AE3FE9E0CCB}"/>
    <cellStyle name="Normal 12 5 5 2 4 4" xfId="37596" xr:uid="{5B2AB662-2148-438A-B35D-EACF9966D0F4}"/>
    <cellStyle name="Normal 12 5 5 2 4 5" xfId="24033" xr:uid="{2A734B66-7F6B-4515-898E-779FFD2D6E9F}"/>
    <cellStyle name="Normal 12 5 5 2 5" xfId="10124" xr:uid="{EEACE705-383D-45CC-A5A1-812E44618F30}"/>
    <cellStyle name="Normal 12 5 5 2 5 2" xfId="51248" xr:uid="{93686964-4458-4C3D-9AD3-E1F3D6EF8CF6}"/>
    <cellStyle name="Normal 12 5 5 2 5 3" xfId="37598" xr:uid="{18200010-8F9E-45D4-A5D8-BD96C0B54FC6}"/>
    <cellStyle name="Normal 12 5 5 2 5 4" xfId="24035" xr:uid="{8FE532E6-C6ED-4AB6-9AFB-AF4F807CC0E3}"/>
    <cellStyle name="Normal 12 5 5 2 6" xfId="51237" xr:uid="{292F3EB8-C0EE-45B5-B47E-E511D669424A}"/>
    <cellStyle name="Normal 12 5 5 2 7" xfId="37587" xr:uid="{1552E5E4-FBE5-4B4C-82F7-BA9DD299CFEE}"/>
    <cellStyle name="Normal 12 5 5 2 8" xfId="24024" xr:uid="{C7811039-EC31-4D4B-B02C-17CF5C9EEB61}"/>
    <cellStyle name="Normal 12 5 5 3" xfId="10125" xr:uid="{B0FB1759-A802-43C0-B5EE-7B9BA9E4FA12}"/>
    <cellStyle name="Normal 12 5 5 3 2" xfId="10126" xr:uid="{2AD0B786-74FF-4F41-B42E-14254968FD74}"/>
    <cellStyle name="Normal 12 5 5 3 2 2" xfId="10127" xr:uid="{4E079EFC-7BF5-4CAE-89E2-F5F244BEA958}"/>
    <cellStyle name="Normal 12 5 5 3 2 2 2" xfId="51251" xr:uid="{214836F1-059B-4AED-BE70-DF51C0FE62AD}"/>
    <cellStyle name="Normal 12 5 5 3 2 2 3" xfId="37601" xr:uid="{FF4933E7-8644-4E2D-91C0-07817B567FFB}"/>
    <cellStyle name="Normal 12 5 5 3 2 2 4" xfId="24038" xr:uid="{980313B5-D03C-4D7E-AD2D-1BE85B36135B}"/>
    <cellStyle name="Normal 12 5 5 3 2 3" xfId="51250" xr:uid="{FF215642-A97A-4C0D-AF7D-A69345F359F4}"/>
    <cellStyle name="Normal 12 5 5 3 2 4" xfId="37600" xr:uid="{F1E81D17-6A74-4ABF-B71B-CE93BA62E799}"/>
    <cellStyle name="Normal 12 5 5 3 2 5" xfId="24037" xr:uid="{6D819437-CB0B-4BA3-A7CF-11234E458E49}"/>
    <cellStyle name="Normal 12 5 5 3 3" xfId="10128" xr:uid="{9A95D604-6704-4B91-9FAC-3780DAF0714E}"/>
    <cellStyle name="Normal 12 5 5 3 3 2" xfId="10129" xr:uid="{64F7E5AB-B1DC-4437-BEA7-9341C1B5C386}"/>
    <cellStyle name="Normal 12 5 5 3 3 2 2" xfId="51253" xr:uid="{F6E6E631-9733-4B5B-9E6D-C1F1C2BE0174}"/>
    <cellStyle name="Normal 12 5 5 3 3 2 3" xfId="37603" xr:uid="{E0B078AB-9C29-4214-83F8-289D3D7042FA}"/>
    <cellStyle name="Normal 12 5 5 3 3 2 4" xfId="24040" xr:uid="{804CCB29-B9C3-48C7-AD9C-6BAAFF9FA699}"/>
    <cellStyle name="Normal 12 5 5 3 3 3" xfId="51252" xr:uid="{F22D1133-1973-494D-9610-B9E3CFFE7944}"/>
    <cellStyle name="Normal 12 5 5 3 3 4" xfId="37602" xr:uid="{1F1DD960-78A0-4E46-BE1A-C963F6F4B419}"/>
    <cellStyle name="Normal 12 5 5 3 3 5" xfId="24039" xr:uid="{BBF9F758-C4C6-428D-B531-9F6A2A087278}"/>
    <cellStyle name="Normal 12 5 5 3 4" xfId="10130" xr:uid="{D0A2DDEF-2EE4-43FB-9065-C342B28CD1BE}"/>
    <cellStyle name="Normal 12 5 5 3 4 2" xfId="51254" xr:uid="{905EEC6C-3C04-4CE7-8C44-DC8FD5585B70}"/>
    <cellStyle name="Normal 12 5 5 3 4 3" xfId="37604" xr:uid="{D0630AF5-3054-4B72-A349-52692BCC85BA}"/>
    <cellStyle name="Normal 12 5 5 3 4 4" xfId="24041" xr:uid="{FADF1A70-FFC8-42FD-A8E0-7958AA33D639}"/>
    <cellStyle name="Normal 12 5 5 3 5" xfId="51249" xr:uid="{694CD91A-2768-4B67-ABC0-71CAF616F4C2}"/>
    <cellStyle name="Normal 12 5 5 3 6" xfId="37599" xr:uid="{63916A88-BF37-4160-A63A-C25011312536}"/>
    <cellStyle name="Normal 12 5 5 3 7" xfId="24036" xr:uid="{CFC254E9-9106-4708-9630-BC2342165767}"/>
    <cellStyle name="Normal 12 5 5 4" xfId="10131" xr:uid="{842D148A-D747-4C4F-9626-EBE5EB3CEF8B}"/>
    <cellStyle name="Normal 12 5 5 4 2" xfId="10132" xr:uid="{96672A7B-F377-4110-BCD4-01CCF2001AC3}"/>
    <cellStyle name="Normal 12 5 5 4 2 2" xfId="10133" xr:uid="{0CB6C63F-2025-4044-90E1-806A987B4C18}"/>
    <cellStyle name="Normal 12 5 5 4 2 2 2" xfId="51257" xr:uid="{C3558732-44D6-49EB-9F84-078FF8D117FC}"/>
    <cellStyle name="Normal 12 5 5 4 2 2 3" xfId="37607" xr:uid="{2CF98D8F-A8A0-49E1-AC25-D0CD071DE3D3}"/>
    <cellStyle name="Normal 12 5 5 4 2 2 4" xfId="24044" xr:uid="{674A63E2-29FF-4CDC-9A8F-7EA3406ADBE7}"/>
    <cellStyle name="Normal 12 5 5 4 2 3" xfId="51256" xr:uid="{778555E4-B2C1-4244-831C-844BBC11C5BD}"/>
    <cellStyle name="Normal 12 5 5 4 2 4" xfId="37606" xr:uid="{555FD8C5-7E12-4B99-96A8-C7A8A066B296}"/>
    <cellStyle name="Normal 12 5 5 4 2 5" xfId="24043" xr:uid="{B5E9434D-9DDF-4D38-ADF8-B798C91CBCE6}"/>
    <cellStyle name="Normal 12 5 5 4 3" xfId="10134" xr:uid="{4105D1FD-FE84-4AC6-A618-7CF8BD5589AA}"/>
    <cellStyle name="Normal 12 5 5 4 3 2" xfId="10135" xr:uid="{BED67503-9909-431B-ACD3-194E2B9115EE}"/>
    <cellStyle name="Normal 12 5 5 4 3 2 2" xfId="51259" xr:uid="{5609B3B3-AD2A-4E01-B91E-6C4A70133260}"/>
    <cellStyle name="Normal 12 5 5 4 3 2 3" xfId="37609" xr:uid="{F8FCA625-142D-4231-8386-79E8266DA0B0}"/>
    <cellStyle name="Normal 12 5 5 4 3 2 4" xfId="24046" xr:uid="{27B549C1-0C53-4323-A75D-E37DE2064146}"/>
    <cellStyle name="Normal 12 5 5 4 3 3" xfId="51258" xr:uid="{7B8D71C0-5804-4B7E-A232-FE1B3896CFC9}"/>
    <cellStyle name="Normal 12 5 5 4 3 4" xfId="37608" xr:uid="{12B399AB-F5D5-4DC3-BE23-7CAB100D1230}"/>
    <cellStyle name="Normal 12 5 5 4 3 5" xfId="24045" xr:uid="{61D1414C-5CF1-47A1-9A02-6CB5CAF0AEFA}"/>
    <cellStyle name="Normal 12 5 5 4 4" xfId="10136" xr:uid="{A3E38EBA-2643-4024-A883-B077EC6084DD}"/>
    <cellStyle name="Normal 12 5 5 4 4 2" xfId="51260" xr:uid="{ED82BD3F-7B06-4E18-A532-4E88DDDA43C2}"/>
    <cellStyle name="Normal 12 5 5 4 4 3" xfId="37610" xr:uid="{0FEA0822-D147-4911-8216-D07EEC6F22B3}"/>
    <cellStyle name="Normal 12 5 5 4 4 4" xfId="24047" xr:uid="{2904D32E-BB97-4F70-AA12-B95053DAC76A}"/>
    <cellStyle name="Normal 12 5 5 4 5" xfId="51255" xr:uid="{B1DF7FBA-20E9-450F-B032-F5790B429A22}"/>
    <cellStyle name="Normal 12 5 5 4 6" xfId="37605" xr:uid="{B9D393B2-FD1D-41E3-8929-5D2DDD5582A6}"/>
    <cellStyle name="Normal 12 5 5 4 7" xfId="24042" xr:uid="{5877FD4B-EAF7-4D4D-8575-66F6391B71E8}"/>
    <cellStyle name="Normal 12 5 5 5" xfId="10137" xr:uid="{7AB8C9BB-5F98-49AC-9B0D-5834DAFA0868}"/>
    <cellStyle name="Normal 12 5 5 5 2" xfId="10138" xr:uid="{E40A2034-9C88-4D9C-A9C4-9AD2D4C0DC7A}"/>
    <cellStyle name="Normal 12 5 5 5 2 2" xfId="10139" xr:uid="{6288C0FF-A15F-4E0E-A2ED-2398BE7470AE}"/>
    <cellStyle name="Normal 12 5 5 5 2 2 2" xfId="51263" xr:uid="{C2DC736D-C993-4652-9C98-DDE1F6649901}"/>
    <cellStyle name="Normal 12 5 5 5 2 2 3" xfId="37613" xr:uid="{27B2C019-EA51-428E-B952-8CF6DE17FCFF}"/>
    <cellStyle name="Normal 12 5 5 5 2 2 4" xfId="24050" xr:uid="{C2FF285F-8E17-4804-8899-EDB2D15C0558}"/>
    <cellStyle name="Normal 12 5 5 5 2 3" xfId="51262" xr:uid="{2E22331D-33FA-4DC1-A383-6DEF1AA92F90}"/>
    <cellStyle name="Normal 12 5 5 5 2 4" xfId="37612" xr:uid="{F7211CB2-41D0-4FBA-9A87-C44B0FB99A6D}"/>
    <cellStyle name="Normal 12 5 5 5 2 5" xfId="24049" xr:uid="{674BA520-733D-45C6-9ECD-7D51072B2D35}"/>
    <cellStyle name="Normal 12 5 5 5 3" xfId="10140" xr:uid="{97FE61A7-D43A-41F8-85F4-53F7673D6267}"/>
    <cellStyle name="Normal 12 5 5 5 3 2" xfId="10141" xr:uid="{39EA89BB-CAD7-4033-BF8B-8A67AEDFD0B1}"/>
    <cellStyle name="Normal 12 5 5 5 3 2 2" xfId="51265" xr:uid="{A5A77A41-58F8-40CE-A17C-A81B0F022D53}"/>
    <cellStyle name="Normal 12 5 5 5 3 2 3" xfId="37615" xr:uid="{AC1B70E7-0F07-431A-9290-BDB940260F4A}"/>
    <cellStyle name="Normal 12 5 5 5 3 2 4" xfId="24052" xr:uid="{8197FFDB-14DF-4D18-AB1C-83D5C65A3E67}"/>
    <cellStyle name="Normal 12 5 5 5 3 3" xfId="51264" xr:uid="{1D82D0BC-8BCE-4DAB-8C03-883C993750F5}"/>
    <cellStyle name="Normal 12 5 5 5 3 4" xfId="37614" xr:uid="{8E5FC69A-CEED-40DC-8535-8CA024A7CB6E}"/>
    <cellStyle name="Normal 12 5 5 5 3 5" xfId="24051" xr:uid="{3E056311-464D-44FC-8FA3-9CC2E426F5D5}"/>
    <cellStyle name="Normal 12 5 5 5 4" xfId="10142" xr:uid="{70E44056-FE33-4622-8534-7B64596DA4AF}"/>
    <cellStyle name="Normal 12 5 5 5 4 2" xfId="51266" xr:uid="{C28D3CCF-5813-443D-9CA7-85442FFB7001}"/>
    <cellStyle name="Normal 12 5 5 5 4 3" xfId="37616" xr:uid="{2000253B-07D6-41B1-90E1-378B65D4F49F}"/>
    <cellStyle name="Normal 12 5 5 5 4 4" xfId="24053" xr:uid="{5B1F34B3-5846-4FAD-B85D-BE4C9D7F0DDE}"/>
    <cellStyle name="Normal 12 5 5 5 5" xfId="51261" xr:uid="{14FA2B69-8B17-47EA-AEAC-B1012E523B12}"/>
    <cellStyle name="Normal 12 5 5 5 6" xfId="37611" xr:uid="{6562E212-CDBF-467E-A854-2E426B491CA1}"/>
    <cellStyle name="Normal 12 5 5 5 7" xfId="24048" xr:uid="{1B3438FE-988F-4BFA-8FC5-EE36D0781925}"/>
    <cellStyle name="Normal 12 5 5 6" xfId="10143" xr:uid="{EAF07176-A7AD-427C-A2C6-0D91E50DA893}"/>
    <cellStyle name="Normal 12 5 5 6 2" xfId="10144" xr:uid="{03B23630-FA2B-4425-8A3F-24CA1F72A22E}"/>
    <cellStyle name="Normal 12 5 5 6 2 2" xfId="51268" xr:uid="{BA838853-7A1C-423E-9202-C2E405EBAA28}"/>
    <cellStyle name="Normal 12 5 5 6 2 3" xfId="37618" xr:uid="{730282B1-1BE1-4684-A76D-491044FDB941}"/>
    <cellStyle name="Normal 12 5 5 6 2 4" xfId="24055" xr:uid="{093E514E-D284-4262-B371-976C4B51A8B1}"/>
    <cellStyle name="Normal 12 5 5 6 3" xfId="51267" xr:uid="{5309B431-B429-43C6-BCB2-7C9766EA0C33}"/>
    <cellStyle name="Normal 12 5 5 6 4" xfId="37617" xr:uid="{A3180EAE-55A9-4A26-8163-FA6343CB53BA}"/>
    <cellStyle name="Normal 12 5 5 6 5" xfId="24054" xr:uid="{9E8B91CD-4AC3-476C-BC2C-6849EEB69D13}"/>
    <cellStyle name="Normal 12 5 5 7" xfId="10145" xr:uid="{4A4ED939-B939-4C1A-8ED6-9C092E0AAD76}"/>
    <cellStyle name="Normal 12 5 5 7 2" xfId="10146" xr:uid="{FAC9F358-DBC9-4970-AE80-8F5BE1FC78DB}"/>
    <cellStyle name="Normal 12 5 5 7 2 2" xfId="51270" xr:uid="{58B7E207-F7A3-41E5-81D0-33CEF521C29A}"/>
    <cellStyle name="Normal 12 5 5 7 2 3" xfId="37620" xr:uid="{5DF69FE8-1C84-47FD-9317-376B2D2021D9}"/>
    <cellStyle name="Normal 12 5 5 7 2 4" xfId="24057" xr:uid="{6C1FD6CA-789F-461B-819B-5CF4D7C690B1}"/>
    <cellStyle name="Normal 12 5 5 7 3" xfId="51269" xr:uid="{4BF31B7A-6494-448C-98B0-C7FE4B6F627A}"/>
    <cellStyle name="Normal 12 5 5 7 4" xfId="37619" xr:uid="{6F6D5064-AEFB-4AF4-80F8-83644F8A3405}"/>
    <cellStyle name="Normal 12 5 5 7 5" xfId="24056" xr:uid="{7FA71EFC-F5BE-4350-9B3C-5474B081FC9F}"/>
    <cellStyle name="Normal 12 5 5 8" xfId="10147" xr:uid="{CD55A10A-F201-4AC7-B66C-EBF00C89A5D9}"/>
    <cellStyle name="Normal 12 5 5 8 2" xfId="51271" xr:uid="{9441CEF7-9147-4CEB-985F-04C8C9EB9D1F}"/>
    <cellStyle name="Normal 12 5 5 8 3" xfId="37621" xr:uid="{225D7B5A-FD5A-4E97-80BE-923E84AB6AC3}"/>
    <cellStyle name="Normal 12 5 5 8 4" xfId="24058" xr:uid="{935FD2C3-E820-41C9-A388-1E8722FA0546}"/>
    <cellStyle name="Normal 12 5 5 9" xfId="51236" xr:uid="{E52608B2-8132-4480-AEBC-75FAA5D4F738}"/>
    <cellStyle name="Normal 12 5 6" xfId="10148" xr:uid="{AB80F341-923B-4E08-945C-5AC5CE6BED0A}"/>
    <cellStyle name="Normal 12 5 6 10" xfId="37622" xr:uid="{FD78E70F-13ED-463A-ADD3-D2DF9C31677C}"/>
    <cellStyle name="Normal 12 5 6 11" xfId="24059" xr:uid="{FC8B81A4-E55C-48E0-8A5F-C5CC11A7F751}"/>
    <cellStyle name="Normal 12 5 6 2" xfId="10149" xr:uid="{BB64E5EB-3505-485D-84DF-D71F90245427}"/>
    <cellStyle name="Normal 12 5 6 2 2" xfId="10150" xr:uid="{92CBD561-99DA-4C4E-9AAE-76169F3D3014}"/>
    <cellStyle name="Normal 12 5 6 2 2 2" xfId="10151" xr:uid="{5543B02C-559C-4C8A-94C0-0AC58F7F066A}"/>
    <cellStyle name="Normal 12 5 6 2 2 2 2" xfId="10152" xr:uid="{23CA80A2-8E35-4C47-A186-7A53E61D4154}"/>
    <cellStyle name="Normal 12 5 6 2 2 2 2 2" xfId="51276" xr:uid="{D2DCE611-0F82-45B4-BC32-415C661B3DAC}"/>
    <cellStyle name="Normal 12 5 6 2 2 2 2 3" xfId="37626" xr:uid="{67114FF9-9343-4D0F-AB78-9B605E8E6691}"/>
    <cellStyle name="Normal 12 5 6 2 2 2 2 4" xfId="24063" xr:uid="{B7A07316-8BE4-4FE7-934F-7465D3E6F5A8}"/>
    <cellStyle name="Normal 12 5 6 2 2 2 3" xfId="51275" xr:uid="{A0936737-D32B-42F4-91F2-B97EFD59EAAD}"/>
    <cellStyle name="Normal 12 5 6 2 2 2 4" xfId="37625" xr:uid="{80DC6C84-567C-4096-BBDB-635C51C73F66}"/>
    <cellStyle name="Normal 12 5 6 2 2 2 5" xfId="24062" xr:uid="{8602939D-4E45-4F96-BBA7-78A9BC88993D}"/>
    <cellStyle name="Normal 12 5 6 2 2 3" xfId="10153" xr:uid="{A212780B-B74C-40DA-A198-518188D0F947}"/>
    <cellStyle name="Normal 12 5 6 2 2 3 2" xfId="10154" xr:uid="{459BDA70-FF6F-4598-BE1A-D7A2C85CB6EE}"/>
    <cellStyle name="Normal 12 5 6 2 2 3 2 2" xfId="51278" xr:uid="{B7F17968-4106-484B-A518-4B49F1A6C55F}"/>
    <cellStyle name="Normal 12 5 6 2 2 3 2 3" xfId="37628" xr:uid="{B1CB364D-96C1-4567-A560-484FDD5356EA}"/>
    <cellStyle name="Normal 12 5 6 2 2 3 2 4" xfId="24065" xr:uid="{09027751-EB98-4DD4-83A6-9F96A044BBA5}"/>
    <cellStyle name="Normal 12 5 6 2 2 3 3" xfId="51277" xr:uid="{B43A9698-E105-41FF-90B1-3165547B5056}"/>
    <cellStyle name="Normal 12 5 6 2 2 3 4" xfId="37627" xr:uid="{8BCADEAC-FA8B-4B18-B288-94185508BD46}"/>
    <cellStyle name="Normal 12 5 6 2 2 3 5" xfId="24064" xr:uid="{330675A3-F450-47F1-AEA6-76E34D5AD570}"/>
    <cellStyle name="Normal 12 5 6 2 2 4" xfId="10155" xr:uid="{4DD47572-EA3B-4256-9495-573CB88D61B0}"/>
    <cellStyle name="Normal 12 5 6 2 2 4 2" xfId="51279" xr:uid="{5D7AC6E8-A708-4EB3-AA29-8F248C99517E}"/>
    <cellStyle name="Normal 12 5 6 2 2 4 3" xfId="37629" xr:uid="{6D4D9EA1-4E7C-4F82-A97B-AE638AB5D7B0}"/>
    <cellStyle name="Normal 12 5 6 2 2 4 4" xfId="24066" xr:uid="{CCF9C91E-811A-479B-B57F-9F6BDEA693D4}"/>
    <cellStyle name="Normal 12 5 6 2 2 5" xfId="51274" xr:uid="{96AC10B4-E15E-46EC-BBCF-89E3CAD8009B}"/>
    <cellStyle name="Normal 12 5 6 2 2 6" xfId="37624" xr:uid="{9B76A715-EE36-44C7-BDD5-34DA2D9AEB7F}"/>
    <cellStyle name="Normal 12 5 6 2 2 7" xfId="24061" xr:uid="{51D7BEB8-C582-415F-BA16-D0A3C0C305E0}"/>
    <cellStyle name="Normal 12 5 6 2 3" xfId="10156" xr:uid="{4BA25CA6-F301-44F7-B2A3-28E1151B3EAF}"/>
    <cellStyle name="Normal 12 5 6 2 3 2" xfId="10157" xr:uid="{3C3EFDB6-F8BE-4109-B33A-1443F221390B}"/>
    <cellStyle name="Normal 12 5 6 2 3 2 2" xfId="51281" xr:uid="{B4324D59-5139-45BB-A5AB-44A78FAB0713}"/>
    <cellStyle name="Normal 12 5 6 2 3 2 3" xfId="37631" xr:uid="{5A961276-7578-4613-AF05-5AE5B8CB02BA}"/>
    <cellStyle name="Normal 12 5 6 2 3 2 4" xfId="24068" xr:uid="{0BA9A53F-2E38-4932-8C22-964CD9C38CDE}"/>
    <cellStyle name="Normal 12 5 6 2 3 3" xfId="51280" xr:uid="{E683DD23-A509-4E11-8E98-2403CCF7BA36}"/>
    <cellStyle name="Normal 12 5 6 2 3 4" xfId="37630" xr:uid="{78F6950B-CC65-482E-8DCC-7BF56592B289}"/>
    <cellStyle name="Normal 12 5 6 2 3 5" xfId="24067" xr:uid="{3F14D34D-3DB5-43ED-8EE1-9E6AEA5DCE5E}"/>
    <cellStyle name="Normal 12 5 6 2 4" xfId="10158" xr:uid="{020A7EA6-73A6-473F-B8E5-EC95444DD97B}"/>
    <cellStyle name="Normal 12 5 6 2 4 2" xfId="10159" xr:uid="{FFCF8259-1E6D-4639-9759-E1AA8C22E465}"/>
    <cellStyle name="Normal 12 5 6 2 4 2 2" xfId="51283" xr:uid="{2BDE64E2-C4E2-4AE4-BCF1-4A1BA5FC87C7}"/>
    <cellStyle name="Normal 12 5 6 2 4 2 3" xfId="37633" xr:uid="{70867AA9-538A-412D-81C8-9E29FC207C8B}"/>
    <cellStyle name="Normal 12 5 6 2 4 2 4" xfId="24070" xr:uid="{23E3163C-3F21-4EFE-A544-28E2489538CF}"/>
    <cellStyle name="Normal 12 5 6 2 4 3" xfId="51282" xr:uid="{12F983D8-6531-4BA7-8E1E-15330846EB80}"/>
    <cellStyle name="Normal 12 5 6 2 4 4" xfId="37632" xr:uid="{CDEADF08-114B-4453-A103-48171875AA27}"/>
    <cellStyle name="Normal 12 5 6 2 4 5" xfId="24069" xr:uid="{5BA3E9BC-157D-4509-9DD2-B14D4B28AE59}"/>
    <cellStyle name="Normal 12 5 6 2 5" xfId="10160" xr:uid="{B0102737-E30F-4A89-97A6-C5F39C40D69D}"/>
    <cellStyle name="Normal 12 5 6 2 5 2" xfId="51284" xr:uid="{9308F573-44E0-424F-85F0-E8CC46FE5D19}"/>
    <cellStyle name="Normal 12 5 6 2 5 3" xfId="37634" xr:uid="{F8A62443-84F6-4794-B8D5-0445C6DFA21F}"/>
    <cellStyle name="Normal 12 5 6 2 5 4" xfId="24071" xr:uid="{C8E7180C-7112-491F-A0B1-C19278F7C30F}"/>
    <cellStyle name="Normal 12 5 6 2 6" xfId="51273" xr:uid="{D30B6ED5-F0CF-4CE1-AE7F-F3D63CD87D29}"/>
    <cellStyle name="Normal 12 5 6 2 7" xfId="37623" xr:uid="{6A66303C-CB32-44CC-A767-98C56CE9F76C}"/>
    <cellStyle name="Normal 12 5 6 2 8" xfId="24060" xr:uid="{A47E6FB5-C4AF-459A-8EAB-59634A8CF86A}"/>
    <cellStyle name="Normal 12 5 6 3" xfId="10161" xr:uid="{0596D445-B2A2-41AB-B64F-FDFADCE6666D}"/>
    <cellStyle name="Normal 12 5 6 3 2" xfId="10162" xr:uid="{F8694FE8-4E5A-418D-9CAB-3DEF9D9516D4}"/>
    <cellStyle name="Normal 12 5 6 3 2 2" xfId="10163" xr:uid="{2487A5D8-2931-4BFD-9E3F-7F47934FF4B8}"/>
    <cellStyle name="Normal 12 5 6 3 2 2 2" xfId="51287" xr:uid="{872FF3F0-A2E4-4EC9-9DBC-CABAB94AC6E9}"/>
    <cellStyle name="Normal 12 5 6 3 2 2 3" xfId="37637" xr:uid="{DF2A7233-38A1-47E8-A490-A1E862535217}"/>
    <cellStyle name="Normal 12 5 6 3 2 2 4" xfId="24074" xr:uid="{F94E7579-7A54-4B71-9EC3-0B0004919D02}"/>
    <cellStyle name="Normal 12 5 6 3 2 3" xfId="51286" xr:uid="{8B0815B1-348B-477C-8208-D2529285016A}"/>
    <cellStyle name="Normal 12 5 6 3 2 4" xfId="37636" xr:uid="{59D0A4DE-81A2-42A2-90FD-530EE1174793}"/>
    <cellStyle name="Normal 12 5 6 3 2 5" xfId="24073" xr:uid="{638C6448-6A03-4CC4-93B5-E6E0CEDE7E4A}"/>
    <cellStyle name="Normal 12 5 6 3 3" xfId="10164" xr:uid="{C6627975-A5F3-42DA-8ED3-E629BC99E181}"/>
    <cellStyle name="Normal 12 5 6 3 3 2" xfId="10165" xr:uid="{93DA3537-2AC8-4019-8D42-CF129CF24888}"/>
    <cellStyle name="Normal 12 5 6 3 3 2 2" xfId="51289" xr:uid="{AB4EB9AC-36E9-4C57-ADF3-7B4751F2EC81}"/>
    <cellStyle name="Normal 12 5 6 3 3 2 3" xfId="37639" xr:uid="{07CA00EE-7814-47F2-BABE-BDB82588FABB}"/>
    <cellStyle name="Normal 12 5 6 3 3 2 4" xfId="24076" xr:uid="{306E5781-729B-48A5-BD9A-D4511884442D}"/>
    <cellStyle name="Normal 12 5 6 3 3 3" xfId="51288" xr:uid="{6B5D61CE-9BE1-4DC9-B1A3-2F7946D497D4}"/>
    <cellStyle name="Normal 12 5 6 3 3 4" xfId="37638" xr:uid="{81D6E8E6-B50D-4AB7-92D5-8559A121BE36}"/>
    <cellStyle name="Normal 12 5 6 3 3 5" xfId="24075" xr:uid="{A62E0D4F-EB6D-4FB2-A244-00981C0A0C23}"/>
    <cellStyle name="Normal 12 5 6 3 4" xfId="10166" xr:uid="{C0AEE108-DB8C-424C-A67D-578CD544B3BD}"/>
    <cellStyle name="Normal 12 5 6 3 4 2" xfId="51290" xr:uid="{5B3D56D8-F4EC-45C6-A908-6EF3E2C07C1D}"/>
    <cellStyle name="Normal 12 5 6 3 4 3" xfId="37640" xr:uid="{EE462B8D-4749-421A-88A7-CAF80268ADD3}"/>
    <cellStyle name="Normal 12 5 6 3 4 4" xfId="24077" xr:uid="{50958087-8765-4191-9DA7-90A15E3A59E8}"/>
    <cellStyle name="Normal 12 5 6 3 5" xfId="51285" xr:uid="{F2881B72-79A9-4FAF-ADB0-5781755E3A74}"/>
    <cellStyle name="Normal 12 5 6 3 6" xfId="37635" xr:uid="{190978F5-6096-41E7-84AF-FF8879B8A4F0}"/>
    <cellStyle name="Normal 12 5 6 3 7" xfId="24072" xr:uid="{8611B12D-68FC-42F5-B566-44F763DC96F3}"/>
    <cellStyle name="Normal 12 5 6 4" xfId="10167" xr:uid="{7AB77E24-5D40-41C3-B4EB-11A2DF1E057D}"/>
    <cellStyle name="Normal 12 5 6 4 2" xfId="10168" xr:uid="{AB05F4AE-A846-4DBA-9868-F293E1623083}"/>
    <cellStyle name="Normal 12 5 6 4 2 2" xfId="10169" xr:uid="{3ADDAE65-2CD7-4FC1-8A32-7204DF80D76F}"/>
    <cellStyle name="Normal 12 5 6 4 2 2 2" xfId="51293" xr:uid="{3B2213B4-798A-4717-8C5D-817DF3BF3912}"/>
    <cellStyle name="Normal 12 5 6 4 2 2 3" xfId="37643" xr:uid="{FCD96212-8CDB-4F36-BDA2-32A6C52E6752}"/>
    <cellStyle name="Normal 12 5 6 4 2 2 4" xfId="24080" xr:uid="{74C8AD74-AE03-441B-AD12-00C90AE8D8DC}"/>
    <cellStyle name="Normal 12 5 6 4 2 3" xfId="51292" xr:uid="{886BD54E-8411-4D53-B2E7-0C1E195D2509}"/>
    <cellStyle name="Normal 12 5 6 4 2 4" xfId="37642" xr:uid="{1F36316B-5F57-4D79-BC9E-F671DD409F9E}"/>
    <cellStyle name="Normal 12 5 6 4 2 5" xfId="24079" xr:uid="{8A93AA14-AD7F-4B95-9FE2-CA7D79CA96F0}"/>
    <cellStyle name="Normal 12 5 6 4 3" xfId="10170" xr:uid="{22B02EB0-DEA7-4173-B7E3-9D5DDE31CECB}"/>
    <cellStyle name="Normal 12 5 6 4 3 2" xfId="10171" xr:uid="{A6DBD5ED-260C-4347-B69E-F28700A58963}"/>
    <cellStyle name="Normal 12 5 6 4 3 2 2" xfId="51295" xr:uid="{40901737-A6D5-4773-A8AB-BE98B2C968C9}"/>
    <cellStyle name="Normal 12 5 6 4 3 2 3" xfId="37645" xr:uid="{064DA1DF-E41C-45CC-90F5-24E7F9A741D3}"/>
    <cellStyle name="Normal 12 5 6 4 3 2 4" xfId="24082" xr:uid="{864D5E5E-90D9-4412-9675-BA25139582E4}"/>
    <cellStyle name="Normal 12 5 6 4 3 3" xfId="51294" xr:uid="{BBD2521B-EC14-493C-B529-814939A7D876}"/>
    <cellStyle name="Normal 12 5 6 4 3 4" xfId="37644" xr:uid="{C282DC49-4358-4FF3-B0BC-B646ED477ADB}"/>
    <cellStyle name="Normal 12 5 6 4 3 5" xfId="24081" xr:uid="{16C0A105-6302-4C1C-9253-9A6A692BD6F7}"/>
    <cellStyle name="Normal 12 5 6 4 4" xfId="10172" xr:uid="{8D1085BB-4504-4502-8C0E-6552D8557FD9}"/>
    <cellStyle name="Normal 12 5 6 4 4 2" xfId="51296" xr:uid="{36C198F4-236A-4FEC-82BC-342CA34035E6}"/>
    <cellStyle name="Normal 12 5 6 4 4 3" xfId="37646" xr:uid="{193A349E-0E7E-4A35-8C77-2FF1BD6B04EB}"/>
    <cellStyle name="Normal 12 5 6 4 4 4" xfId="24083" xr:uid="{027115BD-987D-448F-B2D5-433CD82462BF}"/>
    <cellStyle name="Normal 12 5 6 4 5" xfId="51291" xr:uid="{780B46FC-721A-49D2-9597-7500CB298E57}"/>
    <cellStyle name="Normal 12 5 6 4 6" xfId="37641" xr:uid="{99506F16-C365-40EF-B0CB-9BA9958AD77A}"/>
    <cellStyle name="Normal 12 5 6 4 7" xfId="24078" xr:uid="{D5AF5CB2-F199-434D-BFED-D0EBDEEDA781}"/>
    <cellStyle name="Normal 12 5 6 5" xfId="10173" xr:uid="{99571E18-0A26-4F20-9D44-DBD93FFB14D7}"/>
    <cellStyle name="Normal 12 5 6 5 2" xfId="10174" xr:uid="{0CF07F91-60D8-4F7F-9EC8-CFA83219B55B}"/>
    <cellStyle name="Normal 12 5 6 5 2 2" xfId="10175" xr:uid="{12137B54-6A4A-42B2-8418-843284933EA8}"/>
    <cellStyle name="Normal 12 5 6 5 2 2 2" xfId="51299" xr:uid="{3B809FF2-2DCC-48C0-AAD2-932C874BB257}"/>
    <cellStyle name="Normal 12 5 6 5 2 2 3" xfId="37649" xr:uid="{A644756F-AEEB-490C-825F-877911985BB0}"/>
    <cellStyle name="Normal 12 5 6 5 2 2 4" xfId="24086" xr:uid="{EB4E4554-6640-4D18-A30F-4BB4B994B7C4}"/>
    <cellStyle name="Normal 12 5 6 5 2 3" xfId="51298" xr:uid="{1803F367-278C-4944-A244-268C85556D28}"/>
    <cellStyle name="Normal 12 5 6 5 2 4" xfId="37648" xr:uid="{511BF577-0300-4827-9032-E410EFFEF2F4}"/>
    <cellStyle name="Normal 12 5 6 5 2 5" xfId="24085" xr:uid="{714A2005-1524-43E5-9B3E-0683A0D0A561}"/>
    <cellStyle name="Normal 12 5 6 5 3" xfId="10176" xr:uid="{4F353B70-94B3-4DE3-972E-8B4EFA43457B}"/>
    <cellStyle name="Normal 12 5 6 5 3 2" xfId="10177" xr:uid="{DF6164C1-3C9E-4E76-B9A9-07B99FC117E3}"/>
    <cellStyle name="Normal 12 5 6 5 3 2 2" xfId="51301" xr:uid="{5AF4C1FD-CDC0-4A0E-8E46-EB6A3A6F7F40}"/>
    <cellStyle name="Normal 12 5 6 5 3 2 3" xfId="37651" xr:uid="{1F4058BC-FA61-46F4-831B-CD63E947206C}"/>
    <cellStyle name="Normal 12 5 6 5 3 2 4" xfId="24088" xr:uid="{5682F123-6D2B-49CD-AD28-03804E89BCBA}"/>
    <cellStyle name="Normal 12 5 6 5 3 3" xfId="51300" xr:uid="{2B48BA52-CA6F-44B5-947F-1785485E7401}"/>
    <cellStyle name="Normal 12 5 6 5 3 4" xfId="37650" xr:uid="{D6E2BD8E-54EF-469D-80BB-926ADD2C7399}"/>
    <cellStyle name="Normal 12 5 6 5 3 5" xfId="24087" xr:uid="{05BB3D6A-1035-42A5-BF52-86FD1E54465E}"/>
    <cellStyle name="Normal 12 5 6 5 4" xfId="10178" xr:uid="{E66145BC-D889-4627-9E39-E12E3C2D5A2E}"/>
    <cellStyle name="Normal 12 5 6 5 4 2" xfId="51302" xr:uid="{BE185FA7-772D-4754-A769-BCF1A9E68483}"/>
    <cellStyle name="Normal 12 5 6 5 4 3" xfId="37652" xr:uid="{34AF47C7-B20A-458F-BCC9-AA5936E990D5}"/>
    <cellStyle name="Normal 12 5 6 5 4 4" xfId="24089" xr:uid="{438EE28B-7176-48AB-B4A3-F6C00631DC47}"/>
    <cellStyle name="Normal 12 5 6 5 5" xfId="51297" xr:uid="{E3F3460C-0036-43CD-AD01-0436E921B851}"/>
    <cellStyle name="Normal 12 5 6 5 6" xfId="37647" xr:uid="{E7280B00-D0DC-4D87-8574-999744D20F6B}"/>
    <cellStyle name="Normal 12 5 6 5 7" xfId="24084" xr:uid="{D4D3D644-CA58-4E3D-B7BE-6509299BBB53}"/>
    <cellStyle name="Normal 12 5 6 6" xfId="10179" xr:uid="{4D74E4C0-BB32-4366-A85D-CCB4BA7A3272}"/>
    <cellStyle name="Normal 12 5 6 6 2" xfId="10180" xr:uid="{90C7617F-A3B1-479B-B2B3-6F4AF5006DB7}"/>
    <cellStyle name="Normal 12 5 6 6 2 2" xfId="51304" xr:uid="{F374E2FD-176B-4424-9D40-EDA0E8FA0A61}"/>
    <cellStyle name="Normal 12 5 6 6 2 3" xfId="37654" xr:uid="{EE8D8B19-FA3C-42F1-B926-CB11AD883AEF}"/>
    <cellStyle name="Normal 12 5 6 6 2 4" xfId="24091" xr:uid="{7EBD9AFB-1B28-46C9-AF9A-6AE0828581E1}"/>
    <cellStyle name="Normal 12 5 6 6 3" xfId="51303" xr:uid="{7AB69CD5-53C7-48B8-A0B2-48DB52B204D9}"/>
    <cellStyle name="Normal 12 5 6 6 4" xfId="37653" xr:uid="{C94B2AB4-24C9-40FE-A183-82084E125792}"/>
    <cellStyle name="Normal 12 5 6 6 5" xfId="24090" xr:uid="{F6427B74-1D36-4C9B-A064-D75B21F3F94C}"/>
    <cellStyle name="Normal 12 5 6 7" xfId="10181" xr:uid="{C8CF7401-630C-4074-ABB1-399EDECA2459}"/>
    <cellStyle name="Normal 12 5 6 7 2" xfId="10182" xr:uid="{C22F5457-21C5-4757-B0CE-FD651733F6ED}"/>
    <cellStyle name="Normal 12 5 6 7 2 2" xfId="51306" xr:uid="{21E936FB-D9A1-4828-9FC0-A15DACDE5CF6}"/>
    <cellStyle name="Normal 12 5 6 7 2 3" xfId="37656" xr:uid="{9AEF3FBB-36CF-49C9-A51C-00FE54131F33}"/>
    <cellStyle name="Normal 12 5 6 7 2 4" xfId="24093" xr:uid="{1B3DED56-357B-4702-9BD3-46B93C503490}"/>
    <cellStyle name="Normal 12 5 6 7 3" xfId="51305" xr:uid="{69E98E0B-10AA-4CF5-895A-61EFF0F70F54}"/>
    <cellStyle name="Normal 12 5 6 7 4" xfId="37655" xr:uid="{FEEE3D1B-3B3A-439A-B476-13FC5768D3D8}"/>
    <cellStyle name="Normal 12 5 6 7 5" xfId="24092" xr:uid="{41C95D51-55B6-4D59-B9F5-FAEF907D5C09}"/>
    <cellStyle name="Normal 12 5 6 8" xfId="10183" xr:uid="{D452F222-E6A0-4BBB-A27C-337289E599CC}"/>
    <cellStyle name="Normal 12 5 6 8 2" xfId="51307" xr:uid="{46F80E9B-1B67-46CC-8756-D76DDDF789C4}"/>
    <cellStyle name="Normal 12 5 6 8 3" xfId="37657" xr:uid="{6694C510-5865-4B49-A688-3542BE968D09}"/>
    <cellStyle name="Normal 12 5 6 8 4" xfId="24094" xr:uid="{63252798-00B3-45D0-B985-E3A38AEF416C}"/>
    <cellStyle name="Normal 12 5 6 9" xfId="51272" xr:uid="{7A7A4878-87E8-44DC-8D6E-58BB56CCC86A}"/>
    <cellStyle name="Normal 12 5 7" xfId="10184" xr:uid="{D3A9408E-C3C9-4037-B007-23C32F4A6BD1}"/>
    <cellStyle name="Normal 12 5 7 2" xfId="10185" xr:uid="{D652A5A9-8922-4030-9CC6-EC74DDBCB255}"/>
    <cellStyle name="Normal 12 5 7 2 2" xfId="10186" xr:uid="{C203B133-24C3-40D4-89E9-7E947DA38BCB}"/>
    <cellStyle name="Normal 12 5 7 2 2 2" xfId="10187" xr:uid="{441C4A76-7735-4B3E-B8F2-86769F9D07DA}"/>
    <cellStyle name="Normal 12 5 7 2 2 2 2" xfId="51311" xr:uid="{385C3C62-E3DC-4213-A8F8-856E84F5B2F3}"/>
    <cellStyle name="Normal 12 5 7 2 2 2 3" xfId="37661" xr:uid="{CBCD0701-B9A0-43F3-A278-ED3A06364B7F}"/>
    <cellStyle name="Normal 12 5 7 2 2 2 4" xfId="24098" xr:uid="{8FD199F0-E2CA-41B4-899F-EEE13624DA74}"/>
    <cellStyle name="Normal 12 5 7 2 2 3" xfId="51310" xr:uid="{BCC6710B-5D88-494A-BED9-579288598CD8}"/>
    <cellStyle name="Normal 12 5 7 2 2 4" xfId="37660" xr:uid="{94C6CB48-73D5-4CD9-9D57-16028BA6EA93}"/>
    <cellStyle name="Normal 12 5 7 2 2 5" xfId="24097" xr:uid="{D396E7F1-D6E8-4662-8852-42FCF9A42E0D}"/>
    <cellStyle name="Normal 12 5 7 2 3" xfId="10188" xr:uid="{1040F719-8151-48AA-ABEA-C7472BBC8D94}"/>
    <cellStyle name="Normal 12 5 7 2 3 2" xfId="10189" xr:uid="{89F42639-C95F-47FB-B4E6-BCE7FEA32B6B}"/>
    <cellStyle name="Normal 12 5 7 2 3 2 2" xfId="51313" xr:uid="{A0F2251F-9F51-43CA-8B95-5EBD984B2E69}"/>
    <cellStyle name="Normal 12 5 7 2 3 2 3" xfId="37663" xr:uid="{EAD7A5B6-E01F-4C6B-A122-7ACEDCDD3AAC}"/>
    <cellStyle name="Normal 12 5 7 2 3 2 4" xfId="24100" xr:uid="{87C0E6E0-8CAE-469D-9FE5-C1B55052D8A3}"/>
    <cellStyle name="Normal 12 5 7 2 3 3" xfId="51312" xr:uid="{41946F58-2753-41DB-B787-2F05B86BEF7B}"/>
    <cellStyle name="Normal 12 5 7 2 3 4" xfId="37662" xr:uid="{3A8BFD70-FEEC-40CE-8D53-D9E53EE1611F}"/>
    <cellStyle name="Normal 12 5 7 2 3 5" xfId="24099" xr:uid="{C7A65811-26AF-416C-93A2-709B62E2FCC7}"/>
    <cellStyle name="Normal 12 5 7 2 4" xfId="10190" xr:uid="{29B521A0-0C37-44F3-9CEC-47A5A745D436}"/>
    <cellStyle name="Normal 12 5 7 2 4 2" xfId="51314" xr:uid="{5B148FE2-A4AA-49D8-BE0E-2D5EF88D9BD3}"/>
    <cellStyle name="Normal 12 5 7 2 4 3" xfId="37664" xr:uid="{2856F6DC-049A-493C-9291-F38B6C9C07A5}"/>
    <cellStyle name="Normal 12 5 7 2 4 4" xfId="24101" xr:uid="{2EAC267C-BE81-4946-96E1-B2B9943297F6}"/>
    <cellStyle name="Normal 12 5 7 2 5" xfId="51309" xr:uid="{FE98E8C9-DE50-438A-A21D-14703CF3D505}"/>
    <cellStyle name="Normal 12 5 7 2 6" xfId="37659" xr:uid="{60EFEFB7-FCC9-4690-9736-2A88669CE0F5}"/>
    <cellStyle name="Normal 12 5 7 2 7" xfId="24096" xr:uid="{FAB37A75-50CA-484E-86D2-049A4ABC7FB3}"/>
    <cellStyle name="Normal 12 5 7 3" xfId="10191" xr:uid="{660D5FC2-0434-4098-B668-4B80E2D8FB32}"/>
    <cellStyle name="Normal 12 5 7 3 2" xfId="10192" xr:uid="{116DCDA3-06B4-48C6-B253-96DA9EC774DD}"/>
    <cellStyle name="Normal 12 5 7 3 2 2" xfId="10193" xr:uid="{3D32AC3A-8581-4296-ADE9-4A25D289F7B0}"/>
    <cellStyle name="Normal 12 5 7 3 2 2 2" xfId="51317" xr:uid="{7610FE1F-36D0-447C-9152-4AC13E8F8837}"/>
    <cellStyle name="Normal 12 5 7 3 2 2 3" xfId="37667" xr:uid="{C92A7673-5DA6-4669-8EC0-EA970BFBA9E1}"/>
    <cellStyle name="Normal 12 5 7 3 2 2 4" xfId="24104" xr:uid="{0787B324-9487-4AE1-B84C-A8701B7B9E92}"/>
    <cellStyle name="Normal 12 5 7 3 2 3" xfId="51316" xr:uid="{A6E78DAB-44B3-43D8-A590-4A0225F6B8D5}"/>
    <cellStyle name="Normal 12 5 7 3 2 4" xfId="37666" xr:uid="{69520531-DF3C-4984-A161-016020291809}"/>
    <cellStyle name="Normal 12 5 7 3 2 5" xfId="24103" xr:uid="{0CD987FC-E716-4503-AF56-B2747EC8BA32}"/>
    <cellStyle name="Normal 12 5 7 3 3" xfId="10194" xr:uid="{8238F895-55D7-4BF4-8601-BCFBB7347A0F}"/>
    <cellStyle name="Normal 12 5 7 3 3 2" xfId="10195" xr:uid="{CDA86061-86F5-46BD-9EC3-31618C96974F}"/>
    <cellStyle name="Normal 12 5 7 3 3 2 2" xfId="51319" xr:uid="{148E6CBA-B083-45A9-A691-A08E8E0BBEE8}"/>
    <cellStyle name="Normal 12 5 7 3 3 2 3" xfId="37669" xr:uid="{1D6218F5-02F8-4D20-AFA5-87A91486255C}"/>
    <cellStyle name="Normal 12 5 7 3 3 2 4" xfId="24106" xr:uid="{BEA33CE4-CFFD-4A30-842E-4335F475C340}"/>
    <cellStyle name="Normal 12 5 7 3 3 3" xfId="51318" xr:uid="{3A2AE8AF-E429-4F12-9BA7-3E0942AC1790}"/>
    <cellStyle name="Normal 12 5 7 3 3 4" xfId="37668" xr:uid="{0F45068F-FAA6-4EF7-82BC-C57AF895DFA8}"/>
    <cellStyle name="Normal 12 5 7 3 3 5" xfId="24105" xr:uid="{6F681444-4334-4E2A-A9F9-F2CDD050EA8C}"/>
    <cellStyle name="Normal 12 5 7 3 4" xfId="10196" xr:uid="{1A37CD59-4F94-4B5D-BEDE-C080DFCC4235}"/>
    <cellStyle name="Normal 12 5 7 3 4 2" xfId="51320" xr:uid="{38EC2ADE-CC17-4CBD-9F96-7B94ED26BB29}"/>
    <cellStyle name="Normal 12 5 7 3 4 3" xfId="37670" xr:uid="{BFA0B8D1-BF09-4674-AE28-111F8E26F68D}"/>
    <cellStyle name="Normal 12 5 7 3 4 4" xfId="24107" xr:uid="{9FC3FD1D-CB01-46DC-BB0A-CAE55BB25270}"/>
    <cellStyle name="Normal 12 5 7 3 5" xfId="51315" xr:uid="{C36DD911-A7CE-414F-9FA3-FEE073B67452}"/>
    <cellStyle name="Normal 12 5 7 3 6" xfId="37665" xr:uid="{F5A3D76D-2C48-4955-BDA8-FD0CA45E5AFD}"/>
    <cellStyle name="Normal 12 5 7 3 7" xfId="24102" xr:uid="{84E98D4D-6762-4CE9-B0DA-6E9074E99F08}"/>
    <cellStyle name="Normal 12 5 7 4" xfId="10197" xr:uid="{CD8C1B07-87BF-497D-931C-2FA7C90A410B}"/>
    <cellStyle name="Normal 12 5 7 4 2" xfId="10198" xr:uid="{6260CA71-DAC3-4FB3-9A87-B4326EF49842}"/>
    <cellStyle name="Normal 12 5 7 4 2 2" xfId="51322" xr:uid="{F6A6DE0D-42E9-4384-9316-D4A2F7D28F94}"/>
    <cellStyle name="Normal 12 5 7 4 2 3" xfId="37672" xr:uid="{BB265891-13FD-4343-82CC-19D59C75A0DE}"/>
    <cellStyle name="Normal 12 5 7 4 2 4" xfId="24109" xr:uid="{2EEAA636-01A5-4D83-A4C3-63EA2ACDFC45}"/>
    <cellStyle name="Normal 12 5 7 4 3" xfId="51321" xr:uid="{EEC47088-2A8A-4875-98A6-ACB70634B276}"/>
    <cellStyle name="Normal 12 5 7 4 4" xfId="37671" xr:uid="{85688E5C-FD0D-4657-ACEC-BE21F1BDBAEB}"/>
    <cellStyle name="Normal 12 5 7 4 5" xfId="24108" xr:uid="{A29A9695-EED2-4DA4-9AEA-5566BD0CB360}"/>
    <cellStyle name="Normal 12 5 7 5" xfId="10199" xr:uid="{34EC2D97-6E0D-4D4A-ACF0-FAE8476291F1}"/>
    <cellStyle name="Normal 12 5 7 5 2" xfId="10200" xr:uid="{71B1E685-A6EA-4622-AB57-D5491A6B9FB8}"/>
    <cellStyle name="Normal 12 5 7 5 2 2" xfId="51324" xr:uid="{068E9688-0E0C-4593-88FE-99E8438CFE8A}"/>
    <cellStyle name="Normal 12 5 7 5 2 3" xfId="37674" xr:uid="{F2DF766A-9E86-4E01-AA21-E2FCDB2EB87A}"/>
    <cellStyle name="Normal 12 5 7 5 2 4" xfId="24111" xr:uid="{25E7D953-CA4E-4F05-9E11-9009EA91B832}"/>
    <cellStyle name="Normal 12 5 7 5 3" xfId="51323" xr:uid="{48EB74CA-F8A6-46E3-BAE3-3287C693B820}"/>
    <cellStyle name="Normal 12 5 7 5 4" xfId="37673" xr:uid="{77801006-FCE8-407E-A332-1AF742F77C6E}"/>
    <cellStyle name="Normal 12 5 7 5 5" xfId="24110" xr:uid="{A73542F1-6C7F-47D9-BAB7-22284208E6F3}"/>
    <cellStyle name="Normal 12 5 7 6" xfId="10201" xr:uid="{2BCF906F-FB6A-4CE0-9CA6-72262457F907}"/>
    <cellStyle name="Normal 12 5 7 6 2" xfId="51325" xr:uid="{E9CD6F60-0F40-466B-8336-692F171787A0}"/>
    <cellStyle name="Normal 12 5 7 6 3" xfId="37675" xr:uid="{AE052857-8C19-4187-B334-86FB7C4C5279}"/>
    <cellStyle name="Normal 12 5 7 6 4" xfId="24112" xr:uid="{0A23413C-55A3-43E1-969B-F5FAA89D0497}"/>
    <cellStyle name="Normal 12 5 7 7" xfId="51308" xr:uid="{57FAEF6E-5BE4-406E-9F60-008821D2280A}"/>
    <cellStyle name="Normal 12 5 7 8" xfId="37658" xr:uid="{10B110B8-4DAB-44B3-8B51-8B7CD2A0F694}"/>
    <cellStyle name="Normal 12 5 7 9" xfId="24095" xr:uid="{6B8F67CB-C00C-465E-98A9-32C11932F937}"/>
    <cellStyle name="Normal 12 5 8" xfId="10202" xr:uid="{A4EF4FCF-EA6F-47A6-8F56-8CC1D7764C1E}"/>
    <cellStyle name="Normal 12 5 8 2" xfId="10203" xr:uid="{80EC6682-5D47-4A2F-947C-5172A4741815}"/>
    <cellStyle name="Normal 12 5 8 2 2" xfId="10204" xr:uid="{ED8602FA-8AB1-40FB-9B9B-E7568C2EB8B9}"/>
    <cellStyle name="Normal 12 5 8 2 2 2" xfId="10205" xr:uid="{B8CEDBA1-A929-4D08-9936-AA7FFB4914F1}"/>
    <cellStyle name="Normal 12 5 8 2 2 2 2" xfId="51329" xr:uid="{A8BC410B-4513-4E8C-BD9E-552B869C26EA}"/>
    <cellStyle name="Normal 12 5 8 2 2 2 3" xfId="37679" xr:uid="{1056B43C-6ED4-4FD4-ABDF-5E59230BD06D}"/>
    <cellStyle name="Normal 12 5 8 2 2 2 4" xfId="24116" xr:uid="{9D9D8D17-7491-477E-AEC9-486054B8EC94}"/>
    <cellStyle name="Normal 12 5 8 2 2 3" xfId="51328" xr:uid="{D9276706-7066-4296-9BD6-35777E4415C5}"/>
    <cellStyle name="Normal 12 5 8 2 2 4" xfId="37678" xr:uid="{E2157DA4-AF50-4D45-BB8E-BCF1BE3C5692}"/>
    <cellStyle name="Normal 12 5 8 2 2 5" xfId="24115" xr:uid="{727AC7FF-2E06-4CDF-A2FA-64C2B55F2521}"/>
    <cellStyle name="Normal 12 5 8 2 3" xfId="10206" xr:uid="{BA2C11A1-871C-4C0E-90AB-79171384DD31}"/>
    <cellStyle name="Normal 12 5 8 2 3 2" xfId="10207" xr:uid="{2E786FED-86CF-456F-8878-ED4A2E8E9C93}"/>
    <cellStyle name="Normal 12 5 8 2 3 2 2" xfId="51331" xr:uid="{65FA3993-F8E5-482D-91EF-96114479CA7D}"/>
    <cellStyle name="Normal 12 5 8 2 3 2 3" xfId="37681" xr:uid="{6D9FA0CB-BAAA-4D10-957E-301835CDEDE0}"/>
    <cellStyle name="Normal 12 5 8 2 3 2 4" xfId="24118" xr:uid="{761167DD-810C-40C0-AFD7-B07B9C277C6A}"/>
    <cellStyle name="Normal 12 5 8 2 3 3" xfId="51330" xr:uid="{DBF6FE52-BEE2-479A-AEE2-4DE99EF2DA54}"/>
    <cellStyle name="Normal 12 5 8 2 3 4" xfId="37680" xr:uid="{B345144D-CB5E-48B2-AF0C-370B48AB655C}"/>
    <cellStyle name="Normal 12 5 8 2 3 5" xfId="24117" xr:uid="{FA755897-1E29-461B-B6AF-EB991B654741}"/>
    <cellStyle name="Normal 12 5 8 2 4" xfId="10208" xr:uid="{5059F589-C47C-42D1-87AE-F2AA51FE78A1}"/>
    <cellStyle name="Normal 12 5 8 2 4 2" xfId="51332" xr:uid="{A742BA66-0195-4724-AEBB-B5A09CCBE43F}"/>
    <cellStyle name="Normal 12 5 8 2 4 3" xfId="37682" xr:uid="{64FAB40B-1BC5-4459-8A70-6DD0E859CB5C}"/>
    <cellStyle name="Normal 12 5 8 2 4 4" xfId="24119" xr:uid="{A1DE61C2-9408-4783-92AC-73F586769EBD}"/>
    <cellStyle name="Normal 12 5 8 2 5" xfId="51327" xr:uid="{074404E7-9988-4A6B-A470-3DCA9C50580D}"/>
    <cellStyle name="Normal 12 5 8 2 6" xfId="37677" xr:uid="{80F630AB-96C9-4DA1-A09E-19F1D5050477}"/>
    <cellStyle name="Normal 12 5 8 2 7" xfId="24114" xr:uid="{9DB8F2DA-4F98-4F6E-BFB4-4E4DBEBEF507}"/>
    <cellStyle name="Normal 12 5 8 3" xfId="10209" xr:uid="{B06B88BE-D8E3-4F3C-B361-A9261127AEDF}"/>
    <cellStyle name="Normal 12 5 8 3 2" xfId="10210" xr:uid="{01A8C109-B28A-44DC-BBAE-83E6BBCD0A28}"/>
    <cellStyle name="Normal 12 5 8 3 2 2" xfId="10211" xr:uid="{9486ECCC-1DE9-48D4-BE66-3EEC379E2D3D}"/>
    <cellStyle name="Normal 12 5 8 3 2 2 2" xfId="51335" xr:uid="{053E1ED2-0D1F-4DB6-910F-C0F70BEC9612}"/>
    <cellStyle name="Normal 12 5 8 3 2 2 3" xfId="37685" xr:uid="{2F26BBF7-F49C-4E74-909D-35A3B5EC39A6}"/>
    <cellStyle name="Normal 12 5 8 3 2 2 4" xfId="24122" xr:uid="{E3083DD9-7F0B-48E0-844C-58A0F2C8F1C1}"/>
    <cellStyle name="Normal 12 5 8 3 2 3" xfId="51334" xr:uid="{6EFC877B-C349-4CAB-BEFE-9384BECC3A01}"/>
    <cellStyle name="Normal 12 5 8 3 2 4" xfId="37684" xr:uid="{DF84BD8F-308D-4D2A-878B-99B6E6ABBA31}"/>
    <cellStyle name="Normal 12 5 8 3 2 5" xfId="24121" xr:uid="{3662E220-2821-4092-9259-742C28C9111D}"/>
    <cellStyle name="Normal 12 5 8 3 3" xfId="10212" xr:uid="{C486E0E8-034A-4C7E-B23C-7F068C54E96B}"/>
    <cellStyle name="Normal 12 5 8 3 3 2" xfId="10213" xr:uid="{33C394AE-E164-423C-9E33-415F1CA6E28D}"/>
    <cellStyle name="Normal 12 5 8 3 3 2 2" xfId="51337" xr:uid="{4C0ECCAD-E0B4-4407-A627-E04BF3885042}"/>
    <cellStyle name="Normal 12 5 8 3 3 2 3" xfId="37687" xr:uid="{AABF84CB-8584-44DC-9BE7-6768E5D594FC}"/>
    <cellStyle name="Normal 12 5 8 3 3 2 4" xfId="24124" xr:uid="{A7845B2E-91A3-4AD1-B5D1-4510038DFD91}"/>
    <cellStyle name="Normal 12 5 8 3 3 3" xfId="51336" xr:uid="{B47E521D-30FD-41ED-A944-C96324DD5B15}"/>
    <cellStyle name="Normal 12 5 8 3 3 4" xfId="37686" xr:uid="{D7019F99-94DA-47E6-BC46-189777955950}"/>
    <cellStyle name="Normal 12 5 8 3 3 5" xfId="24123" xr:uid="{25177CE9-DA73-464E-BD0F-0B30D2A80C10}"/>
    <cellStyle name="Normal 12 5 8 3 4" xfId="10214" xr:uid="{BC7C327E-06C4-40D8-9EB0-898EDF539FC7}"/>
    <cellStyle name="Normal 12 5 8 3 4 2" xfId="51338" xr:uid="{E2C9961C-298D-4332-BCFA-C5033EF2F805}"/>
    <cellStyle name="Normal 12 5 8 3 4 3" xfId="37688" xr:uid="{97ECE225-D93E-497B-9431-6E58D2E5F887}"/>
    <cellStyle name="Normal 12 5 8 3 4 4" xfId="24125" xr:uid="{C1264717-64CC-41A6-B284-A7D45D6A61C9}"/>
    <cellStyle name="Normal 12 5 8 3 5" xfId="51333" xr:uid="{50E07262-3189-40D5-AAE4-CE2B58F5FB9C}"/>
    <cellStyle name="Normal 12 5 8 3 6" xfId="37683" xr:uid="{57CFBB85-4F06-4DF5-B9FD-33C0E7B33277}"/>
    <cellStyle name="Normal 12 5 8 3 7" xfId="24120" xr:uid="{18B10316-D6C1-4F4F-A552-E0BC07892F9C}"/>
    <cellStyle name="Normal 12 5 8 4" xfId="10215" xr:uid="{A33AF114-5FBC-4BB1-8ED3-71A05E4C669F}"/>
    <cellStyle name="Normal 12 5 8 4 2" xfId="10216" xr:uid="{49F5B209-F2D5-40D1-9F41-6227A07B4380}"/>
    <cellStyle name="Normal 12 5 8 4 2 2" xfId="51340" xr:uid="{D760B788-8F3D-4B8E-B93E-A01DFAACA6AE}"/>
    <cellStyle name="Normal 12 5 8 4 2 3" xfId="37690" xr:uid="{C26E050F-3AD2-407E-801A-1CD169820A8E}"/>
    <cellStyle name="Normal 12 5 8 4 2 4" xfId="24127" xr:uid="{AA0AB68D-1B49-420E-BFE6-F9BBA55CA517}"/>
    <cellStyle name="Normal 12 5 8 4 3" xfId="51339" xr:uid="{86CDFDB9-7707-4EE4-99DA-0006517DF702}"/>
    <cellStyle name="Normal 12 5 8 4 4" xfId="37689" xr:uid="{9A755657-0319-47DE-9335-A6ABB633CA49}"/>
    <cellStyle name="Normal 12 5 8 4 5" xfId="24126" xr:uid="{BBFFC508-B2A2-4450-891C-0A55222285AF}"/>
    <cellStyle name="Normal 12 5 8 5" xfId="10217" xr:uid="{7A3D2BE8-6871-44E2-8107-F2D34B7568C8}"/>
    <cellStyle name="Normal 12 5 8 5 2" xfId="10218" xr:uid="{6EA41F9B-93BF-4159-B7ED-3959D3DE0031}"/>
    <cellStyle name="Normal 12 5 8 5 2 2" xfId="51342" xr:uid="{CD66186D-C1BC-4575-AF5F-EB6883225180}"/>
    <cellStyle name="Normal 12 5 8 5 2 3" xfId="37692" xr:uid="{D15505CE-348F-4D5F-A170-E60BAAA8403C}"/>
    <cellStyle name="Normal 12 5 8 5 2 4" xfId="24129" xr:uid="{63CA5B7E-8A94-4D65-BE1B-4C7FEFF949CA}"/>
    <cellStyle name="Normal 12 5 8 5 3" xfId="51341" xr:uid="{D466FD27-3470-4BB8-93E6-406CB8F6832C}"/>
    <cellStyle name="Normal 12 5 8 5 4" xfId="37691" xr:uid="{07D1F00F-28BA-4329-B031-B52D170BB602}"/>
    <cellStyle name="Normal 12 5 8 5 5" xfId="24128" xr:uid="{C3E5C6CA-6D59-48F8-87A6-8027D4D21446}"/>
    <cellStyle name="Normal 12 5 8 6" xfId="10219" xr:uid="{44196BCC-70A6-4F5C-A717-36A970F93FF2}"/>
    <cellStyle name="Normal 12 5 8 6 2" xfId="51343" xr:uid="{0AC37D4A-DE00-47F2-960F-567168FA2D37}"/>
    <cellStyle name="Normal 12 5 8 6 3" xfId="37693" xr:uid="{8361F5CF-D958-45BD-881E-9A56E0D29BD4}"/>
    <cellStyle name="Normal 12 5 8 6 4" xfId="24130" xr:uid="{3AF81C29-1FEA-4CBB-8E1E-D97F9E613CE5}"/>
    <cellStyle name="Normal 12 5 8 7" xfId="51326" xr:uid="{D789B176-31D6-4B04-B3F7-1E66CE526F0A}"/>
    <cellStyle name="Normal 12 5 8 8" xfId="37676" xr:uid="{09262944-ABE0-4FAF-955C-97E67EC8DCE9}"/>
    <cellStyle name="Normal 12 5 8 9" xfId="24113" xr:uid="{3D32B2FF-68CF-43E2-99F0-F21B51244AEC}"/>
    <cellStyle name="Normal 12 5 9" xfId="10220" xr:uid="{5D70BD14-FDE9-4F30-BCC7-05E135073498}"/>
    <cellStyle name="Normal 12 5 9 2" xfId="10221" xr:uid="{24EDD654-E574-4885-84D8-51A0D85C17F7}"/>
    <cellStyle name="Normal 12 5 9 2 2" xfId="10222" xr:uid="{41094D53-97F7-41C5-9402-DE9DE9F38CCE}"/>
    <cellStyle name="Normal 12 5 9 2 2 2" xfId="51346" xr:uid="{6C9A8940-9AA2-4CB5-AD39-47489AD5C0F8}"/>
    <cellStyle name="Normal 12 5 9 2 2 3" xfId="37696" xr:uid="{C4B20CFE-F750-41C8-AD79-A0858918A0BD}"/>
    <cellStyle name="Normal 12 5 9 2 2 4" xfId="24133" xr:uid="{C6DE83D5-C51A-426F-9569-D9ACD2E0DB90}"/>
    <cellStyle name="Normal 12 5 9 2 3" xfId="51345" xr:uid="{39F95F77-30E0-4EE5-92C5-C54DAB63CD96}"/>
    <cellStyle name="Normal 12 5 9 2 4" xfId="37695" xr:uid="{6E020EBB-C5EF-49FE-A642-402986EADBB0}"/>
    <cellStyle name="Normal 12 5 9 2 5" xfId="24132" xr:uid="{312AEABC-8EB4-4B15-ABFA-52A4DA185B3A}"/>
    <cellStyle name="Normal 12 5 9 3" xfId="10223" xr:uid="{4456D030-CFE7-408F-A8F0-FDFDFD16CFD0}"/>
    <cellStyle name="Normal 12 5 9 3 2" xfId="10224" xr:uid="{948968D9-3B03-4C6E-94F3-A15431D41522}"/>
    <cellStyle name="Normal 12 5 9 3 2 2" xfId="51348" xr:uid="{9AE9632D-3FD7-4E02-93FC-2D0B8A221CCE}"/>
    <cellStyle name="Normal 12 5 9 3 2 3" xfId="37698" xr:uid="{E00ACAD9-B8E7-4EE2-8749-B4F16C5865E1}"/>
    <cellStyle name="Normal 12 5 9 3 2 4" xfId="24135" xr:uid="{97B8FCF2-6850-4DB6-9215-938A383269F7}"/>
    <cellStyle name="Normal 12 5 9 3 3" xfId="51347" xr:uid="{AAD386FB-13A3-4FB9-92EF-C39D277A0A31}"/>
    <cellStyle name="Normal 12 5 9 3 4" xfId="37697" xr:uid="{6448C972-6743-47BE-814E-AD8FE0E1B9D5}"/>
    <cellStyle name="Normal 12 5 9 3 5" xfId="24134" xr:uid="{4C186169-A1E3-4538-9B44-487FD09C8C79}"/>
    <cellStyle name="Normal 12 5 9 4" xfId="10225" xr:uid="{D27F3BA8-AF93-4058-88E2-995ADC7D5C12}"/>
    <cellStyle name="Normal 12 5 9 4 2" xfId="51349" xr:uid="{3C6251CF-E927-4715-9E32-ACCC9E4BBBAB}"/>
    <cellStyle name="Normal 12 5 9 4 3" xfId="37699" xr:uid="{25CF5528-B666-40DE-891C-B1DC7BDAAE2F}"/>
    <cellStyle name="Normal 12 5 9 4 4" xfId="24136" xr:uid="{FAB649FB-678C-4529-B317-78D07BE6B4E7}"/>
    <cellStyle name="Normal 12 5 9 5" xfId="51344" xr:uid="{BF59AF7A-7E5B-4F2C-B3FC-6AF433BAA986}"/>
    <cellStyle name="Normal 12 5 9 6" xfId="37694" xr:uid="{9078F765-E2A1-4886-81B5-1F69D195EE2F}"/>
    <cellStyle name="Normal 12 5 9 7" xfId="24131" xr:uid="{C97A95EC-6D0F-4103-81E8-BD48B6339E35}"/>
    <cellStyle name="Normal 12 6" xfId="10226" xr:uid="{2EDE27CD-F794-459F-84F7-7272C7B2A97E}"/>
    <cellStyle name="Normal 12 6 2" xfId="51350" xr:uid="{A4C5E1E2-6A14-46B7-8B2A-3A9B3D3C61B6}"/>
    <cellStyle name="Normal 12 6 3" xfId="37700" xr:uid="{6786D991-66D7-4AC1-8E91-7C8BC04A792B}"/>
    <cellStyle name="Normal 12 6 4" xfId="24137" xr:uid="{30F56446-B7A8-403C-908B-B96BDD9FA7D2}"/>
    <cellStyle name="Normal 12 7" xfId="10227" xr:uid="{07B3A3A9-0894-43DF-A58B-FC5370C4935B}"/>
    <cellStyle name="Normal 12 7 2" xfId="51351" xr:uid="{72335D51-E7CC-492A-A07D-371AC6F93EB4}"/>
    <cellStyle name="Normal 12 7 3" xfId="37701" xr:uid="{020726B8-B504-4FDA-8FCD-83C1EF672D85}"/>
    <cellStyle name="Normal 12 7 4" xfId="24138" xr:uid="{EA7C2AFA-FAAE-4B92-BE00-EBEDC069BF4D}"/>
    <cellStyle name="Normal 12 8" xfId="10228" xr:uid="{C3DFA86E-A014-4B02-9C0E-53F50CA5315A}"/>
    <cellStyle name="Normal 12 8 2" xfId="51352" xr:uid="{1B711D60-202F-4DB4-AB6A-A852089B8F9D}"/>
    <cellStyle name="Normal 12 8 3" xfId="37702" xr:uid="{97DF6A5E-6A47-4E04-9852-3DB2679C0D21}"/>
    <cellStyle name="Normal 12 8 4" xfId="24139" xr:uid="{9E9C7B68-F3D6-4059-AC19-E0FEAED35FEE}"/>
    <cellStyle name="Normal 12 9" xfId="10229" xr:uid="{C66C0B0C-AB05-40A0-97C9-493DABCCB5A2}"/>
    <cellStyle name="Normal 12 9 2" xfId="51353" xr:uid="{E48B200F-FA1C-450C-8311-3618FAAE6BD4}"/>
    <cellStyle name="Normal 12 9 3" xfId="37703" xr:uid="{12219C02-FAC7-4C64-989D-52EE7BB48E0A}"/>
    <cellStyle name="Normal 12 9 4" xfId="24140" xr:uid="{5B681F7E-7C39-4EF8-8CBA-B62EC4183D62}"/>
    <cellStyle name="Normal 120" xfId="10230" xr:uid="{AFE5EB96-355B-41DF-90D6-E0599C1F8F38}"/>
    <cellStyle name="Normal 121" xfId="10231" xr:uid="{97D1EAD1-E4C4-4C9E-AA8D-1BD37DB3A04F}"/>
    <cellStyle name="Normal 122" xfId="10232" xr:uid="{03D6D5EB-E1F6-455B-A902-B9AE6DC9CC03}"/>
    <cellStyle name="Normal 123" xfId="10233" xr:uid="{4EB7FE73-DDCE-41C0-9CBE-C513EC8C1B70}"/>
    <cellStyle name="Normal 124" xfId="10234" xr:uid="{09430591-B91A-4457-8BBA-FDD2DE54192A}"/>
    <cellStyle name="Normal 125" xfId="10235" xr:uid="{B5169103-5273-476C-8704-DA36F5DC8D0E}"/>
    <cellStyle name="Normal 126" xfId="10236" xr:uid="{9E09B1BA-E0F5-447C-AAB6-717C2D89EA7E}"/>
    <cellStyle name="Normal 127" xfId="10237" xr:uid="{4795A07B-757D-49C6-8093-56FFDAB40C97}"/>
    <cellStyle name="Normal 128" xfId="10238" xr:uid="{FF910CF4-0C47-4C8A-BC5C-20777E92680B}"/>
    <cellStyle name="Normal 129" xfId="10239" xr:uid="{19DE7CAC-CFAC-425F-A4D4-69690D78A429}"/>
    <cellStyle name="Normal 13" xfId="10240" xr:uid="{BC87DC71-E632-4E96-8553-2BE964BEC29A}"/>
    <cellStyle name="Normal 13 10" xfId="10241" xr:uid="{FEF2DF89-C670-42C4-95B2-08E971E84F52}"/>
    <cellStyle name="Normal 13 10 2" xfId="51355" xr:uid="{4B1583BA-7272-4395-B86A-1B17CD74ECCC}"/>
    <cellStyle name="Normal 13 10 3" xfId="37705" xr:uid="{B06B3E7F-A5AB-4065-95FB-86A88833AB82}"/>
    <cellStyle name="Normal 13 10 4" xfId="24142" xr:uid="{0ECAC6E6-2778-422D-86EC-1C46F24FD0CA}"/>
    <cellStyle name="Normal 13 11" xfId="10242" xr:uid="{C35D1D8C-DCE4-4701-9666-9449FA136858}"/>
    <cellStyle name="Normal 13 11 2" xfId="51356" xr:uid="{B70A14F8-8E96-4179-B2A5-417F0C964976}"/>
    <cellStyle name="Normal 13 11 3" xfId="37706" xr:uid="{F7DD2C5C-6744-4B4B-A595-5A6667E03DD4}"/>
    <cellStyle name="Normal 13 11 4" xfId="24143" xr:uid="{F12F6895-78C5-45CD-99F3-94CE25E0859E}"/>
    <cellStyle name="Normal 13 12" xfId="10243" xr:uid="{9A02ADAE-64E2-49AE-A847-BAB03B0EF864}"/>
    <cellStyle name="Normal 13 12 2" xfId="51357" xr:uid="{4FA264D0-AAF4-4603-A9FD-C98F5A4D483F}"/>
    <cellStyle name="Normal 13 12 3" xfId="37707" xr:uid="{CB56D8A6-DDD2-4A48-BD3B-01F8192D1940}"/>
    <cellStyle name="Normal 13 12 4" xfId="24144" xr:uid="{12451517-2D58-4AB6-9411-B3D1DC4C3006}"/>
    <cellStyle name="Normal 13 13" xfId="10244" xr:uid="{465EE47D-B23E-4BAC-9134-F94BB6FA27F5}"/>
    <cellStyle name="Normal 13 13 2" xfId="51358" xr:uid="{598E6968-D000-4153-B7DB-4B23BA9A886C}"/>
    <cellStyle name="Normal 13 13 3" xfId="37708" xr:uid="{D61F797A-418F-4748-913A-8E4FD8EA78D9}"/>
    <cellStyle name="Normal 13 13 4" xfId="24145" xr:uid="{461C8BA5-30B1-4576-B4EC-CFEB4DAD4EE9}"/>
    <cellStyle name="Normal 13 14" xfId="10245" xr:uid="{2B7560D4-2234-4138-911A-1F77489BF6CC}"/>
    <cellStyle name="Normal 13 14 2" xfId="51359" xr:uid="{A737B6D6-C6A7-48E9-9946-8749130E1749}"/>
    <cellStyle name="Normal 13 14 3" xfId="37709" xr:uid="{9D0A1E9A-CC89-48DC-97A7-FFB0F8D64570}"/>
    <cellStyle name="Normal 13 14 4" xfId="24146" xr:uid="{62ACFA00-CE79-4ED6-93E3-2E74A3B4B421}"/>
    <cellStyle name="Normal 13 15" xfId="10246" xr:uid="{C66BECA9-47EF-425A-8195-04810B9EF13A}"/>
    <cellStyle name="Normal 13 15 2" xfId="51360" xr:uid="{31890517-2D27-4A7D-BD93-4B466DD975B8}"/>
    <cellStyle name="Normal 13 15 3" xfId="37710" xr:uid="{A00593CD-E6D3-48D2-9582-817A09CD3FD4}"/>
    <cellStyle name="Normal 13 15 4" xfId="24147" xr:uid="{034AA113-D7DF-4AD7-8A1C-ADE1D950EB92}"/>
    <cellStyle name="Normal 13 16" xfId="10247" xr:uid="{32748C28-6F15-4168-8C0C-DC475CAA7201}"/>
    <cellStyle name="Normal 13 16 2" xfId="51361" xr:uid="{68EF6A14-AAA8-4536-87C6-E4EA7C311F65}"/>
    <cellStyle name="Normal 13 16 3" xfId="37711" xr:uid="{0DD3275D-02F7-4FAF-86C6-909699A23696}"/>
    <cellStyle name="Normal 13 16 4" xfId="24148" xr:uid="{67593C29-A46C-4F8C-9C89-561BB03C846B}"/>
    <cellStyle name="Normal 13 17" xfId="10248" xr:uid="{8E25FAD8-89A5-4E21-98C5-C7E4B187F014}"/>
    <cellStyle name="Normal 13 17 2" xfId="51362" xr:uid="{02087F9F-1309-4511-943C-276EB91F39C9}"/>
    <cellStyle name="Normal 13 17 3" xfId="37712" xr:uid="{9ABE00D5-A1DE-4AB6-AFE0-5F7322131579}"/>
    <cellStyle name="Normal 13 17 4" xfId="24149" xr:uid="{9A6B0162-A620-44D5-A9C4-62FFEE7F20C2}"/>
    <cellStyle name="Normal 13 18" xfId="10249" xr:uid="{15E2F50D-B141-4281-9DF6-CCC1F3550CAE}"/>
    <cellStyle name="Normal 13 18 2" xfId="51363" xr:uid="{2D4B4036-3D27-4B58-8F87-9641FEDEBAF0}"/>
    <cellStyle name="Normal 13 18 3" xfId="37713" xr:uid="{87ABF1FF-70C8-47D0-81C5-535D33BEDA0F}"/>
    <cellStyle name="Normal 13 18 4" xfId="24150" xr:uid="{E056C034-13E5-450B-9D23-17D0A0DDB9E4}"/>
    <cellStyle name="Normal 13 19" xfId="10250" xr:uid="{96F57795-BEA2-4872-B138-2C27D5DFA0B1}"/>
    <cellStyle name="Normal 13 19 2" xfId="10251" xr:uid="{DCA49413-CEFA-49BD-934D-5FEF1049498F}"/>
    <cellStyle name="Normal 13 19 2 2" xfId="10252" xr:uid="{069F3357-1638-478B-9D16-D8D5DBFD60FD}"/>
    <cellStyle name="Normal 13 19 2 2 2" xfId="51366" xr:uid="{E29F1F6D-85F4-4FF8-9ADD-A983A0AA7B10}"/>
    <cellStyle name="Normal 13 19 2 2 3" xfId="37716" xr:uid="{1A50852C-AD3D-4496-9B68-6D36C0880C43}"/>
    <cellStyle name="Normal 13 19 2 2 4" xfId="24153" xr:uid="{13FB3FF2-82F5-42A2-A711-77137EA2CF53}"/>
    <cellStyle name="Normal 13 19 2 3" xfId="51365" xr:uid="{3135BD2E-38A9-493E-9978-5C245DA4C53F}"/>
    <cellStyle name="Normal 13 19 2 4" xfId="37715" xr:uid="{D8EB20ED-7D21-43DA-8D76-5C9157C72A18}"/>
    <cellStyle name="Normal 13 19 2 5" xfId="24152" xr:uid="{88D4FFBF-33A7-4EAD-862E-072AEE9F7E0A}"/>
    <cellStyle name="Normal 13 19 3" xfId="10253" xr:uid="{4C6EE067-B580-4AC7-9E11-F7BF171CCCB7}"/>
    <cellStyle name="Normal 13 19 3 2" xfId="51367" xr:uid="{3F5A3583-AC7E-40D6-8361-A1904FD367E0}"/>
    <cellStyle name="Normal 13 19 3 3" xfId="37717" xr:uid="{54B4B42F-3E6D-42C1-962E-FDC074A9AD13}"/>
    <cellStyle name="Normal 13 19 3 4" xfId="24154" xr:uid="{E9731473-4AA3-4EE5-A18B-9A6CB043F5C5}"/>
    <cellStyle name="Normal 13 19 4" xfId="51364" xr:uid="{0C373C4D-EA67-47DA-89E0-7055D5B5FE4F}"/>
    <cellStyle name="Normal 13 19 5" xfId="37714" xr:uid="{6D929631-247D-4FB4-B94F-182BF6A429AC}"/>
    <cellStyle name="Normal 13 19 6" xfId="24151" xr:uid="{DEC9F03F-91F0-40D6-BE19-9459B8120A34}"/>
    <cellStyle name="Normal 13 2" xfId="10254" xr:uid="{A6E63C6C-D64D-47F8-8753-AF99C4F18105}"/>
    <cellStyle name="Normal 13 2 10" xfId="10255" xr:uid="{7EBCCE96-07B6-400F-88A9-72599AF04DA2}"/>
    <cellStyle name="Normal 13 2 10 2" xfId="10256" xr:uid="{A6D07DEF-C8F0-4BC1-9380-EAA48FACEEFB}"/>
    <cellStyle name="Normal 13 2 10 2 2" xfId="10257" xr:uid="{B84FC665-A846-4CA6-B431-1F16EA3DB146}"/>
    <cellStyle name="Normal 13 2 10 2 2 2" xfId="51371" xr:uid="{5FFCA33C-978F-4758-B2A0-9A8890309B36}"/>
    <cellStyle name="Normal 13 2 10 2 2 3" xfId="37721" xr:uid="{F506712E-52C8-4D4E-88B6-28EA85F356F9}"/>
    <cellStyle name="Normal 13 2 10 2 2 4" xfId="24158" xr:uid="{A1021253-EBD9-44D1-AA1E-A90420CDEC06}"/>
    <cellStyle name="Normal 13 2 10 2 3" xfId="51370" xr:uid="{C6784DE8-C053-4E82-A97C-E8DBAA22C765}"/>
    <cellStyle name="Normal 13 2 10 2 4" xfId="37720" xr:uid="{0AB83811-C4E5-431D-8662-7E674E10DDC0}"/>
    <cellStyle name="Normal 13 2 10 2 5" xfId="24157" xr:uid="{FB081C81-FC08-41DE-A4DF-8ACAD552F309}"/>
    <cellStyle name="Normal 13 2 10 3" xfId="10258" xr:uid="{CD0451E2-775B-4678-A9D3-AA4094B65E71}"/>
    <cellStyle name="Normal 13 2 10 3 2" xfId="10259" xr:uid="{9C2AD926-FDEC-4665-A83E-CBB7EC2FD6F5}"/>
    <cellStyle name="Normal 13 2 10 3 2 2" xfId="51373" xr:uid="{E1382C7E-21DB-4EED-B32F-BC399E663E2B}"/>
    <cellStyle name="Normal 13 2 10 3 2 3" xfId="37723" xr:uid="{A3C805D2-F8AB-4499-8893-4C8D7777AC1A}"/>
    <cellStyle name="Normal 13 2 10 3 2 4" xfId="24160" xr:uid="{2B7CEB35-CCEA-46DB-B887-10A932700EEB}"/>
    <cellStyle name="Normal 13 2 10 3 3" xfId="51372" xr:uid="{D178F7E0-3D54-49A3-B2AC-E422B0967E06}"/>
    <cellStyle name="Normal 13 2 10 3 4" xfId="37722" xr:uid="{2EE98D90-F839-4633-96A9-8E163705BD9F}"/>
    <cellStyle name="Normal 13 2 10 3 5" xfId="24159" xr:uid="{F4608207-ED81-42C1-B32A-8E5D2479E040}"/>
    <cellStyle name="Normal 13 2 10 4" xfId="10260" xr:uid="{87D536E7-D4AD-4947-AD72-0B79C11B176C}"/>
    <cellStyle name="Normal 13 2 10 4 2" xfId="51374" xr:uid="{64C69DF7-675C-4EDE-B6B9-372667F1207A}"/>
    <cellStyle name="Normal 13 2 10 4 3" xfId="37724" xr:uid="{78DA14CA-056B-432E-B7C2-3D5DD267187E}"/>
    <cellStyle name="Normal 13 2 10 4 4" xfId="24161" xr:uid="{0E7F2483-29F6-4C21-9C2D-00DAAE8AEA77}"/>
    <cellStyle name="Normal 13 2 10 5" xfId="51369" xr:uid="{DEB25DCE-D75A-4F87-B236-B57D2894AE83}"/>
    <cellStyle name="Normal 13 2 10 6" xfId="37719" xr:uid="{AC6187D9-77A1-4A44-BA94-622D1A6CF54C}"/>
    <cellStyle name="Normal 13 2 10 7" xfId="24156" xr:uid="{A28B1D2F-A68C-426B-91B2-5FA4F4BA9A24}"/>
    <cellStyle name="Normal 13 2 11" xfId="10261" xr:uid="{A6C3C55A-903B-4FA3-AE41-63B4A484B18C}"/>
    <cellStyle name="Normal 13 2 11 2" xfId="10262" xr:uid="{B2346CA9-955C-4445-82E0-826324153C98}"/>
    <cellStyle name="Normal 13 2 11 2 2" xfId="10263" xr:uid="{2E7B8FF0-D96C-45E8-B7A7-80EDFCB61EF3}"/>
    <cellStyle name="Normal 13 2 11 2 2 2" xfId="51377" xr:uid="{CB847199-F3AD-4133-9675-0CAD2B9A4FC6}"/>
    <cellStyle name="Normal 13 2 11 2 2 3" xfId="37727" xr:uid="{D72FFF19-737A-4CF9-B893-B548D3BAF5EB}"/>
    <cellStyle name="Normal 13 2 11 2 2 4" xfId="24164" xr:uid="{278791C6-5159-4E6E-951C-CB893FE97279}"/>
    <cellStyle name="Normal 13 2 11 2 3" xfId="51376" xr:uid="{647C34C4-1A7B-4005-94CF-B47EDEDF03E3}"/>
    <cellStyle name="Normal 13 2 11 2 4" xfId="37726" xr:uid="{950DA3ED-9E4A-4776-B90A-410FD9B7C47B}"/>
    <cellStyle name="Normal 13 2 11 2 5" xfId="24163" xr:uid="{A95CB1AE-425E-4CFD-9355-17B37BA803A9}"/>
    <cellStyle name="Normal 13 2 11 3" xfId="10264" xr:uid="{8B82EDCC-224E-4602-B612-F6773197E12D}"/>
    <cellStyle name="Normal 13 2 11 3 2" xfId="10265" xr:uid="{C291F0F1-9805-4AB7-83F8-782194F506D3}"/>
    <cellStyle name="Normal 13 2 11 3 2 2" xfId="51379" xr:uid="{B0EB3BFD-C812-4949-91AF-B9EF4A8F6FA5}"/>
    <cellStyle name="Normal 13 2 11 3 2 3" xfId="37729" xr:uid="{604BF5A1-CCE6-421E-8C81-DEC218871A8C}"/>
    <cellStyle name="Normal 13 2 11 3 2 4" xfId="24166" xr:uid="{0EDAC2BE-5557-4D55-90E9-4B0858DB1ED8}"/>
    <cellStyle name="Normal 13 2 11 3 3" xfId="51378" xr:uid="{0755AEE4-E1EF-435F-BDEA-6447C45C87A4}"/>
    <cellStyle name="Normal 13 2 11 3 4" xfId="37728" xr:uid="{0450901D-28B7-4277-9EDA-4AFF82D81906}"/>
    <cellStyle name="Normal 13 2 11 3 5" xfId="24165" xr:uid="{B9A98290-78FF-4D8F-AA2D-9B7C6A4F8157}"/>
    <cellStyle name="Normal 13 2 11 4" xfId="10266" xr:uid="{AFA48946-E993-4463-B4D1-C3CEA75A1B99}"/>
    <cellStyle name="Normal 13 2 11 4 2" xfId="51380" xr:uid="{B2629EFB-A454-429C-917E-80C66A9D6BCA}"/>
    <cellStyle name="Normal 13 2 11 4 3" xfId="37730" xr:uid="{7A82DA5D-EEE9-42EC-BB18-A1450DBFD6D7}"/>
    <cellStyle name="Normal 13 2 11 4 4" xfId="24167" xr:uid="{9E66EEEB-A735-43F7-B294-263D436C1DA9}"/>
    <cellStyle name="Normal 13 2 11 5" xfId="51375" xr:uid="{66529C73-050A-4A27-9D2A-A3C2B76F0B3A}"/>
    <cellStyle name="Normal 13 2 11 6" xfId="37725" xr:uid="{19A695EF-AC2B-4640-9206-A576FBF114CA}"/>
    <cellStyle name="Normal 13 2 11 7" xfId="24162" xr:uid="{7D1F65FC-7F70-4F07-B3BE-CD54CC84EB17}"/>
    <cellStyle name="Normal 13 2 12" xfId="10267" xr:uid="{15846534-7940-4E55-AC08-C96E7CA57D43}"/>
    <cellStyle name="Normal 13 2 12 2" xfId="10268" xr:uid="{AC581166-3471-47D6-900F-DDCBA51A1C32}"/>
    <cellStyle name="Normal 13 2 12 2 2" xfId="10269" xr:uid="{26A3B05D-4C0B-4D28-9008-F51541780318}"/>
    <cellStyle name="Normal 13 2 12 2 2 2" xfId="51383" xr:uid="{190BB2CE-F10C-4D41-A4B7-8C422D942DEB}"/>
    <cellStyle name="Normal 13 2 12 2 2 3" xfId="37733" xr:uid="{93DD174D-7A58-43D1-9E66-C2546DD3D55A}"/>
    <cellStyle name="Normal 13 2 12 2 2 4" xfId="24170" xr:uid="{2F23390E-89D2-4CAF-8612-512C0EDCF788}"/>
    <cellStyle name="Normal 13 2 12 2 3" xfId="51382" xr:uid="{40DF4A37-404C-45EE-9F82-9BEEED89DE09}"/>
    <cellStyle name="Normal 13 2 12 2 4" xfId="37732" xr:uid="{5CCE945A-7D2C-41FE-8CD3-FA15350F15BB}"/>
    <cellStyle name="Normal 13 2 12 2 5" xfId="24169" xr:uid="{FE71D8A1-24F7-4104-8C3D-528C66363458}"/>
    <cellStyle name="Normal 13 2 12 3" xfId="10270" xr:uid="{6426C727-509D-422F-BEFA-304662513955}"/>
    <cellStyle name="Normal 13 2 12 3 2" xfId="10271" xr:uid="{7DA3FEC1-FEAC-41F9-88F0-438114E8B462}"/>
    <cellStyle name="Normal 13 2 12 3 2 2" xfId="51385" xr:uid="{A398CD38-79DB-4D64-A372-CE688545CEAF}"/>
    <cellStyle name="Normal 13 2 12 3 2 3" xfId="37735" xr:uid="{2E287A73-F1B7-40B1-BC4D-BD763B521735}"/>
    <cellStyle name="Normal 13 2 12 3 2 4" xfId="24172" xr:uid="{894E947D-87C3-45B6-A323-18D5E25657F7}"/>
    <cellStyle name="Normal 13 2 12 3 3" xfId="51384" xr:uid="{4D3274D9-F54A-488E-8A21-A6FF2373B908}"/>
    <cellStyle name="Normal 13 2 12 3 4" xfId="37734" xr:uid="{1D68B381-867D-4150-8755-D99B6F8343B3}"/>
    <cellStyle name="Normal 13 2 12 3 5" xfId="24171" xr:uid="{3A596DF6-11D1-4282-B37C-DA4CA8F8D33A}"/>
    <cellStyle name="Normal 13 2 12 4" xfId="10272" xr:uid="{CF519FB0-6953-460B-8BD9-A516A65E8B15}"/>
    <cellStyle name="Normal 13 2 12 4 2" xfId="51386" xr:uid="{3901F34A-3FD6-4389-B47E-2A05F32F0321}"/>
    <cellStyle name="Normal 13 2 12 4 3" xfId="37736" xr:uid="{C3A0BB67-D9C5-4CD5-B0E5-166A7D81D6B2}"/>
    <cellStyle name="Normal 13 2 12 4 4" xfId="24173" xr:uid="{EFB53475-CC55-4031-98E6-1FE8153B41F6}"/>
    <cellStyle name="Normal 13 2 12 5" xfId="51381" xr:uid="{48027403-06B8-49F1-A471-964B195D43D3}"/>
    <cellStyle name="Normal 13 2 12 6" xfId="37731" xr:uid="{B64022BE-5A41-47BD-A18B-881F7DC780AC}"/>
    <cellStyle name="Normal 13 2 12 7" xfId="24168" xr:uid="{9FCA6942-9A9A-4888-83B3-C30E2047C6F9}"/>
    <cellStyle name="Normal 13 2 13" xfId="10273" xr:uid="{2AE8454B-003B-45F2-A012-A3C735C67707}"/>
    <cellStyle name="Normal 13 2 13 2" xfId="10274" xr:uid="{494C4AFA-C3E0-45DE-970F-0C966E869447}"/>
    <cellStyle name="Normal 13 2 13 2 2" xfId="10275" xr:uid="{5A394B7D-2CF1-43C4-B7FA-96BE0B0751DA}"/>
    <cellStyle name="Normal 13 2 13 2 2 2" xfId="51389" xr:uid="{0C66CC56-34BE-4A44-AD75-250260F0EDF6}"/>
    <cellStyle name="Normal 13 2 13 2 2 3" xfId="37739" xr:uid="{8FF7FCB4-4816-4B0D-9D9A-A02D6D4971D8}"/>
    <cellStyle name="Normal 13 2 13 2 2 4" xfId="24176" xr:uid="{EE5990AF-38F6-495B-8499-3BDCDBAD53EA}"/>
    <cellStyle name="Normal 13 2 13 2 3" xfId="51388" xr:uid="{B4B68BE5-F595-4B05-9A1E-CB8B49B4ACB0}"/>
    <cellStyle name="Normal 13 2 13 2 4" xfId="37738" xr:uid="{1E2062C8-E4F1-4DC2-812F-C109C8CDF3B4}"/>
    <cellStyle name="Normal 13 2 13 2 5" xfId="24175" xr:uid="{C634D8EE-77D5-444F-BA36-1D43CD9FD016}"/>
    <cellStyle name="Normal 13 2 13 3" xfId="10276" xr:uid="{07B88372-4703-47EF-A3B5-9ED7857EB955}"/>
    <cellStyle name="Normal 13 2 13 3 2" xfId="10277" xr:uid="{66D9625A-F3C1-49C6-A68F-EDBD2268F71E}"/>
    <cellStyle name="Normal 13 2 13 3 2 2" xfId="51391" xr:uid="{06590542-8F5E-4A86-A99E-79CDE59F816B}"/>
    <cellStyle name="Normal 13 2 13 3 2 3" xfId="37741" xr:uid="{71346207-CD76-497A-B816-D4787B242A95}"/>
    <cellStyle name="Normal 13 2 13 3 2 4" xfId="24178" xr:uid="{F0E2694F-9D32-47D0-B2A3-38D5C76948BF}"/>
    <cellStyle name="Normal 13 2 13 3 3" xfId="51390" xr:uid="{37DB846B-1CBA-47C2-AFFC-CA4F97BF19E8}"/>
    <cellStyle name="Normal 13 2 13 3 4" xfId="37740" xr:uid="{43416BB1-B8D0-46CB-A899-799EBCEA0785}"/>
    <cellStyle name="Normal 13 2 13 3 5" xfId="24177" xr:uid="{4558D00F-B0A6-4246-9B32-031F2CEA751A}"/>
    <cellStyle name="Normal 13 2 13 4" xfId="10278" xr:uid="{53257C8B-0D2D-4848-876A-D0485A5E1905}"/>
    <cellStyle name="Normal 13 2 13 4 2" xfId="51392" xr:uid="{1FF34FB7-7FBE-47B4-9DBA-A9CD39CA7413}"/>
    <cellStyle name="Normal 13 2 13 4 3" xfId="37742" xr:uid="{E3848013-925E-4FCA-9497-EAD6CF45F2A4}"/>
    <cellStyle name="Normal 13 2 13 4 4" xfId="24179" xr:uid="{9DB352F8-83EF-4A85-A685-DE714E8F5892}"/>
    <cellStyle name="Normal 13 2 13 5" xfId="51387" xr:uid="{B00F6E74-EB3D-4895-B68C-C755C68D107F}"/>
    <cellStyle name="Normal 13 2 13 6" xfId="37737" xr:uid="{3C016B44-2E06-4DE6-AA6A-DA4BFCE9ACF8}"/>
    <cellStyle name="Normal 13 2 13 7" xfId="24174" xr:uid="{FF809540-872E-44A9-B336-E646894A7A1E}"/>
    <cellStyle name="Normal 13 2 14" xfId="10279" xr:uid="{BAB28535-B83B-43C8-BFF5-C4A4029BD496}"/>
    <cellStyle name="Normal 13 2 14 2" xfId="51393" xr:uid="{EE6264D9-F221-451E-877D-3675F84CE022}"/>
    <cellStyle name="Normal 13 2 14 3" xfId="37743" xr:uid="{1C11394B-C9B8-4CDE-9BDF-9C7651C6867E}"/>
    <cellStyle name="Normal 13 2 14 4" xfId="24180" xr:uid="{8C620867-AB2E-41BE-A350-9CF16E061EA5}"/>
    <cellStyle name="Normal 13 2 15" xfId="10280" xr:uid="{D093E6D6-61DE-4021-9B7E-CDF6A6FF0B92}"/>
    <cellStyle name="Normal 13 2 15 2" xfId="10281" xr:uid="{D14E07B1-F72B-4D60-98F3-4E65756280C5}"/>
    <cellStyle name="Normal 13 2 15 2 2" xfId="51395" xr:uid="{6847ECBA-28A7-4A0B-B08B-5E45AD2F4547}"/>
    <cellStyle name="Normal 13 2 15 2 3" xfId="37745" xr:uid="{55AD5979-4A1D-4F53-9FBE-104940E9A1D8}"/>
    <cellStyle name="Normal 13 2 15 2 4" xfId="24182" xr:uid="{92079834-8424-4388-A568-150DAD3C523D}"/>
    <cellStyle name="Normal 13 2 15 3" xfId="51394" xr:uid="{12F0ECFE-7EE1-4002-81B6-F9164A40D9DB}"/>
    <cellStyle name="Normal 13 2 15 4" xfId="37744" xr:uid="{FADC6A73-14B5-4765-B698-F80C1DF2AB00}"/>
    <cellStyle name="Normal 13 2 15 5" xfId="24181" xr:uid="{E6226FC1-942D-416B-A744-8983E4D756C5}"/>
    <cellStyle name="Normal 13 2 16" xfId="10282" xr:uid="{AA685FA6-AF17-4307-ABC2-7A56F7E4DA1A}"/>
    <cellStyle name="Normal 13 2 16 2" xfId="10283" xr:uid="{5BB99183-E797-4F63-A9BF-38E15753BCD0}"/>
    <cellStyle name="Normal 13 2 16 2 2" xfId="51397" xr:uid="{A8B8BC00-DA80-42D1-82F5-5D302F1C5D8C}"/>
    <cellStyle name="Normal 13 2 16 2 3" xfId="37747" xr:uid="{9E301833-14B1-4484-9AE5-072518E7CE26}"/>
    <cellStyle name="Normal 13 2 16 2 4" xfId="24184" xr:uid="{5BD673EC-1EF8-4698-AF95-7BDDF6E0CB78}"/>
    <cellStyle name="Normal 13 2 16 3" xfId="51396" xr:uid="{B4D406D8-EE38-4460-9F2A-860DC79D8E84}"/>
    <cellStyle name="Normal 13 2 16 4" xfId="37746" xr:uid="{D3D54313-7E9F-4988-B4AF-B07F6B4DB715}"/>
    <cellStyle name="Normal 13 2 16 5" xfId="24183" xr:uid="{6E1A822F-705D-4821-8C04-E7DA9B2E3FA2}"/>
    <cellStyle name="Normal 13 2 17" xfId="10284" xr:uid="{C3E70BBA-6651-4F6B-A56A-38A239C97389}"/>
    <cellStyle name="Normal 13 2 17 2" xfId="51398" xr:uid="{F57BEFBA-0861-4008-9919-E3C7A7F6D7F5}"/>
    <cellStyle name="Normal 13 2 17 3" xfId="37748" xr:uid="{0EDB18FD-AD81-4C69-ADB8-A606D7D2AD47}"/>
    <cellStyle name="Normal 13 2 17 4" xfId="24185" xr:uid="{A1416163-95E3-4D76-B320-3B111EA53C84}"/>
    <cellStyle name="Normal 13 2 18" xfId="51368" xr:uid="{B773C248-FF63-47AF-8373-4417A5E52135}"/>
    <cellStyle name="Normal 13 2 19" xfId="37718" xr:uid="{2221DD10-BA4F-4231-87C5-3E6C6D8B0F54}"/>
    <cellStyle name="Normal 13 2 2" xfId="10285" xr:uid="{8A62D4A1-3D4A-4951-B31C-B4481EAFB346}"/>
    <cellStyle name="Normal 13 2 2 10" xfId="51399" xr:uid="{EFA6EFEE-01ED-46AC-8D9D-9A170BCF7107}"/>
    <cellStyle name="Normal 13 2 2 11" xfId="37749" xr:uid="{E69706E6-BA5E-4D89-A9DB-02E5503147FD}"/>
    <cellStyle name="Normal 13 2 2 12" xfId="24186" xr:uid="{3BD11F80-38CD-4A2C-B89B-A5593B93C9A8}"/>
    <cellStyle name="Normal 13 2 2 2" xfId="10286" xr:uid="{02B4AD3D-E8B9-4DD2-87C7-209AA3D7B435}"/>
    <cellStyle name="Normal 13 2 2 2 2" xfId="10287" xr:uid="{EDA981DD-60C3-4AB6-90B3-2E80FE534F9E}"/>
    <cellStyle name="Normal 13 2 2 2 2 2" xfId="10288" xr:uid="{CE5F810E-F1B7-41C9-845B-83C4B426F903}"/>
    <cellStyle name="Normal 13 2 2 2 2 2 2" xfId="10289" xr:uid="{719B94F3-4226-461A-B1E3-F4EBF8B61763}"/>
    <cellStyle name="Normal 13 2 2 2 2 2 2 2" xfId="51403" xr:uid="{C8F22B2E-C379-4A79-9BC3-330739B14983}"/>
    <cellStyle name="Normal 13 2 2 2 2 2 2 3" xfId="37753" xr:uid="{209E40D7-A9E7-4168-93A5-BB81E7F904A7}"/>
    <cellStyle name="Normal 13 2 2 2 2 2 2 4" xfId="24190" xr:uid="{3592F611-A478-41FF-8E0E-9D5429BD433C}"/>
    <cellStyle name="Normal 13 2 2 2 2 2 3" xfId="51402" xr:uid="{5D42E5B2-C451-4E65-9818-22776446C6C2}"/>
    <cellStyle name="Normal 13 2 2 2 2 2 4" xfId="37752" xr:uid="{04330F15-DE20-46C5-B3B2-FD02EFCB92E0}"/>
    <cellStyle name="Normal 13 2 2 2 2 2 5" xfId="24189" xr:uid="{11179327-C324-4913-A384-5696E47AD64B}"/>
    <cellStyle name="Normal 13 2 2 2 2 3" xfId="10290" xr:uid="{DEF79AB4-7944-4ED4-8749-660C68311609}"/>
    <cellStyle name="Normal 13 2 2 2 2 3 2" xfId="10291" xr:uid="{7976E210-2925-41B1-80FD-2473C885D1D5}"/>
    <cellStyle name="Normal 13 2 2 2 2 3 2 2" xfId="51405" xr:uid="{FA06EE22-6D13-4117-BE8B-F33CA023E8D8}"/>
    <cellStyle name="Normal 13 2 2 2 2 3 2 3" xfId="37755" xr:uid="{ACD48566-56B2-4F96-81D4-A2251CAE82B3}"/>
    <cellStyle name="Normal 13 2 2 2 2 3 2 4" xfId="24192" xr:uid="{AE80A94D-E559-4148-9769-842A8CA3A6BF}"/>
    <cellStyle name="Normal 13 2 2 2 2 3 3" xfId="51404" xr:uid="{B083D451-2C72-4A4B-B449-5F413768EE0C}"/>
    <cellStyle name="Normal 13 2 2 2 2 3 4" xfId="37754" xr:uid="{2AAC8298-412E-4D86-A4C3-78C66C69A48B}"/>
    <cellStyle name="Normal 13 2 2 2 2 3 5" xfId="24191" xr:uid="{F41F432F-1C47-4E1D-BD79-6EE27D8A27A3}"/>
    <cellStyle name="Normal 13 2 2 2 2 4" xfId="10292" xr:uid="{F8C53F62-0FEC-4510-A3D6-A52E15A2E9AE}"/>
    <cellStyle name="Normal 13 2 2 2 2 4 2" xfId="51406" xr:uid="{74BE6855-00A1-4288-BE24-1BEC6168AA00}"/>
    <cellStyle name="Normal 13 2 2 2 2 4 3" xfId="37756" xr:uid="{874AE17B-F1DB-4392-8971-B08F5C5EED3E}"/>
    <cellStyle name="Normal 13 2 2 2 2 4 4" xfId="24193" xr:uid="{99680E38-325E-48C3-88A4-A8911E2F059C}"/>
    <cellStyle name="Normal 13 2 2 2 2 5" xfId="51401" xr:uid="{CB003253-944F-4A7C-9075-C1797B35022A}"/>
    <cellStyle name="Normal 13 2 2 2 2 6" xfId="37751" xr:uid="{1ECB9CA6-6F77-44CE-A0C4-87D1C41080B8}"/>
    <cellStyle name="Normal 13 2 2 2 2 7" xfId="24188" xr:uid="{F28E2599-48E4-4AD8-8ECC-AEDA2244D8BF}"/>
    <cellStyle name="Normal 13 2 2 2 3" xfId="10293" xr:uid="{8FA79D4D-1538-46EF-9F6C-B9631C851D61}"/>
    <cellStyle name="Normal 13 2 2 2 3 2" xfId="10294" xr:uid="{311A82C4-F5D6-4491-A7C8-623D23F0A626}"/>
    <cellStyle name="Normal 13 2 2 2 3 2 2" xfId="51408" xr:uid="{5E12B393-A524-401D-9926-EB16B030913D}"/>
    <cellStyle name="Normal 13 2 2 2 3 2 3" xfId="37758" xr:uid="{55EA6C49-C46A-4D2E-96B1-AD8422B94D2D}"/>
    <cellStyle name="Normal 13 2 2 2 3 2 4" xfId="24195" xr:uid="{A82BD266-22D3-4611-8B2D-4E41F6CE4DD1}"/>
    <cellStyle name="Normal 13 2 2 2 3 3" xfId="51407" xr:uid="{C2192106-47DE-490C-84E1-70768E2CC3B8}"/>
    <cellStyle name="Normal 13 2 2 2 3 4" xfId="37757" xr:uid="{E6DC1D56-05D8-4D28-AD6C-665F7D272345}"/>
    <cellStyle name="Normal 13 2 2 2 3 5" xfId="24194" xr:uid="{91BC514D-BE72-4479-A509-66E2553B4BBC}"/>
    <cellStyle name="Normal 13 2 2 2 4" xfId="10295" xr:uid="{6C07EBCC-E5D1-4F6C-8106-25637BF61E6F}"/>
    <cellStyle name="Normal 13 2 2 2 4 2" xfId="10296" xr:uid="{81ACA1D3-CFAE-4056-BE5F-9F05F587B70A}"/>
    <cellStyle name="Normal 13 2 2 2 4 2 2" xfId="51410" xr:uid="{5CFE785B-5D0C-4945-A9CA-91CDE38B7855}"/>
    <cellStyle name="Normal 13 2 2 2 4 2 3" xfId="37760" xr:uid="{B82CDD13-1F09-4838-BDBC-42B3BBAB8D64}"/>
    <cellStyle name="Normal 13 2 2 2 4 2 4" xfId="24197" xr:uid="{D760CD9F-29C3-4A7E-9319-A0435C983201}"/>
    <cellStyle name="Normal 13 2 2 2 4 3" xfId="51409" xr:uid="{FEC1C27D-7F15-4919-9CC0-5100327A288C}"/>
    <cellStyle name="Normal 13 2 2 2 4 4" xfId="37759" xr:uid="{F68BF377-A3AE-47EE-A335-AF02DDAF36BA}"/>
    <cellStyle name="Normal 13 2 2 2 4 5" xfId="24196" xr:uid="{6CCCB463-6918-48EE-BB36-B2C7EB08F6D8}"/>
    <cellStyle name="Normal 13 2 2 2 5" xfId="10297" xr:uid="{EAF28B99-7271-40B6-A43E-FF06A14BF449}"/>
    <cellStyle name="Normal 13 2 2 2 5 2" xfId="51411" xr:uid="{99583A2C-95A9-48AC-9B12-40CF38492273}"/>
    <cellStyle name="Normal 13 2 2 2 5 3" xfId="37761" xr:uid="{7FFE8B3C-3FDD-4CDA-BF33-17B6E21E79D2}"/>
    <cellStyle name="Normal 13 2 2 2 5 4" xfId="24198" xr:uid="{E6E7F109-2B09-4333-AADF-E181C5C5592C}"/>
    <cellStyle name="Normal 13 2 2 2 6" xfId="51400" xr:uid="{75ABB9A3-E032-43F0-B051-825235C674DD}"/>
    <cellStyle name="Normal 13 2 2 2 7" xfId="37750" xr:uid="{C89F2B29-37C2-4BB3-98D3-0E00978F8B02}"/>
    <cellStyle name="Normal 13 2 2 2 8" xfId="24187" xr:uid="{36BE2344-A58F-4829-B995-30956BFDFFD8}"/>
    <cellStyle name="Normal 13 2 2 3" xfId="10298" xr:uid="{817561D5-7DE9-484C-8B25-8DB5598502B4}"/>
    <cellStyle name="Normal 13 2 2 3 2" xfId="10299" xr:uid="{967D3034-E8BC-4FA5-94D3-448757D0583B}"/>
    <cellStyle name="Normal 13 2 2 3 2 2" xfId="10300" xr:uid="{3F7DD546-5E7F-44B4-8439-251CAA92C3D5}"/>
    <cellStyle name="Normal 13 2 2 3 2 2 2" xfId="51414" xr:uid="{E021761A-5A81-4657-B98D-B21EEFA0A00E}"/>
    <cellStyle name="Normal 13 2 2 3 2 2 3" xfId="37764" xr:uid="{D9F7823B-5962-430D-A211-7FBE18166AED}"/>
    <cellStyle name="Normal 13 2 2 3 2 2 4" xfId="24201" xr:uid="{B760F1BE-FF6A-4323-ADC0-FA63DDE7AFF2}"/>
    <cellStyle name="Normal 13 2 2 3 2 3" xfId="51413" xr:uid="{BC0B9BE1-F50F-4305-9475-87F5CA60ECDB}"/>
    <cellStyle name="Normal 13 2 2 3 2 4" xfId="37763" xr:uid="{507D46EE-2C4C-45B5-AF2C-A10D99C68B1B}"/>
    <cellStyle name="Normal 13 2 2 3 2 5" xfId="24200" xr:uid="{82CB78BB-C103-4BE3-8D80-595309873527}"/>
    <cellStyle name="Normal 13 2 2 3 3" xfId="10301" xr:uid="{4291AE30-56A3-40B5-8CFB-6264C7BA8DE7}"/>
    <cellStyle name="Normal 13 2 2 3 3 2" xfId="10302" xr:uid="{DE178A9C-2266-40B9-80B1-B067F5B900CB}"/>
    <cellStyle name="Normal 13 2 2 3 3 2 2" xfId="51416" xr:uid="{2CB03187-0108-47D4-9DE6-CC467E8A93A9}"/>
    <cellStyle name="Normal 13 2 2 3 3 2 3" xfId="37766" xr:uid="{DF93338E-6D21-447F-9868-F62F3FE40A23}"/>
    <cellStyle name="Normal 13 2 2 3 3 2 4" xfId="24203" xr:uid="{F6B698B7-6B49-4209-A36A-93E779C58D44}"/>
    <cellStyle name="Normal 13 2 2 3 3 3" xfId="51415" xr:uid="{591289F2-2312-451A-9F33-CA4FB178FA72}"/>
    <cellStyle name="Normal 13 2 2 3 3 4" xfId="37765" xr:uid="{1050BF8B-FB80-4F7F-8501-38F5127053BA}"/>
    <cellStyle name="Normal 13 2 2 3 3 5" xfId="24202" xr:uid="{875FB693-9D4E-41BF-A018-EDA4A43194FE}"/>
    <cellStyle name="Normal 13 2 2 3 4" xfId="10303" xr:uid="{0B938B15-A3BD-48AC-BA55-F1C8257A39A3}"/>
    <cellStyle name="Normal 13 2 2 3 4 2" xfId="51417" xr:uid="{D4F47A55-3560-4FB9-B774-4B782501E313}"/>
    <cellStyle name="Normal 13 2 2 3 4 3" xfId="37767" xr:uid="{52B2E691-D770-42A4-9F75-AD7496DA2CF2}"/>
    <cellStyle name="Normal 13 2 2 3 4 4" xfId="24204" xr:uid="{5678A6B4-6589-4B96-B6B1-6D386BA6902F}"/>
    <cellStyle name="Normal 13 2 2 3 5" xfId="51412" xr:uid="{6175464D-EC96-4C9D-9D61-9D290A3C1D72}"/>
    <cellStyle name="Normal 13 2 2 3 6" xfId="37762" xr:uid="{CD186FFE-1D8A-478E-B185-0A6814782274}"/>
    <cellStyle name="Normal 13 2 2 3 7" xfId="24199" xr:uid="{15C8DB89-7616-4468-8679-4E32C05CDB7D}"/>
    <cellStyle name="Normal 13 2 2 4" xfId="10304" xr:uid="{B559505B-F985-4DE7-8F60-BBE5C0B29167}"/>
    <cellStyle name="Normal 13 2 2 4 2" xfId="10305" xr:uid="{187A9BD4-AE66-4320-99A0-508E05B5AB11}"/>
    <cellStyle name="Normal 13 2 2 4 2 2" xfId="10306" xr:uid="{8F2CE3F5-F3B4-450E-9914-9FF60F9E3F61}"/>
    <cellStyle name="Normal 13 2 2 4 2 2 2" xfId="51420" xr:uid="{C73ED771-CE97-47F5-968B-73D9CC406FC3}"/>
    <cellStyle name="Normal 13 2 2 4 2 2 3" xfId="37770" xr:uid="{FAB1CE0B-4604-450E-A8F0-310F722805FF}"/>
    <cellStyle name="Normal 13 2 2 4 2 2 4" xfId="24207" xr:uid="{C216620B-D1F0-4396-894A-D7BED668CEF8}"/>
    <cellStyle name="Normal 13 2 2 4 2 3" xfId="51419" xr:uid="{BA9B2135-AAEE-433A-95BA-CFC3EAA3CA11}"/>
    <cellStyle name="Normal 13 2 2 4 2 4" xfId="37769" xr:uid="{6ADF39F7-582A-4298-86AE-11B710BEA96D}"/>
    <cellStyle name="Normal 13 2 2 4 2 5" xfId="24206" xr:uid="{59D4FBC8-D31A-4CF9-85BC-702677D44FF5}"/>
    <cellStyle name="Normal 13 2 2 4 3" xfId="10307" xr:uid="{64516EA1-2279-4BFB-9075-4A5E43F63677}"/>
    <cellStyle name="Normal 13 2 2 4 3 2" xfId="10308" xr:uid="{1BCB00C2-1602-4878-9537-E3ACD6C27401}"/>
    <cellStyle name="Normal 13 2 2 4 3 2 2" xfId="51422" xr:uid="{4FBEB02A-057A-466D-83CF-3546878819C7}"/>
    <cellStyle name="Normal 13 2 2 4 3 2 3" xfId="37772" xr:uid="{273112E1-AB64-4EF9-A9B2-8C4E90879749}"/>
    <cellStyle name="Normal 13 2 2 4 3 2 4" xfId="24209" xr:uid="{E876344F-08A4-4486-B512-612238851DFD}"/>
    <cellStyle name="Normal 13 2 2 4 3 3" xfId="51421" xr:uid="{C70E2EF8-CA66-4C01-B1B7-85A5F24A939D}"/>
    <cellStyle name="Normal 13 2 2 4 3 4" xfId="37771" xr:uid="{EBDDC960-875B-4815-AC0D-A78BA2FD68B4}"/>
    <cellStyle name="Normal 13 2 2 4 3 5" xfId="24208" xr:uid="{F6DC19B2-AAE8-4007-9CBB-21A820757657}"/>
    <cellStyle name="Normal 13 2 2 4 4" xfId="10309" xr:uid="{B6183A84-ED01-400C-B3D1-A0329F2A3998}"/>
    <cellStyle name="Normal 13 2 2 4 4 2" xfId="51423" xr:uid="{F450492E-6EF6-401B-99AD-20CC11243F16}"/>
    <cellStyle name="Normal 13 2 2 4 4 3" xfId="37773" xr:uid="{11F923C3-B9CF-4B93-90A3-125BC45FBF32}"/>
    <cellStyle name="Normal 13 2 2 4 4 4" xfId="24210" xr:uid="{776F39A3-29F5-46F5-86F1-8919D5A59CB3}"/>
    <cellStyle name="Normal 13 2 2 4 5" xfId="51418" xr:uid="{7FD6A175-558B-41BB-9FA3-E69925E1D2A6}"/>
    <cellStyle name="Normal 13 2 2 4 6" xfId="37768" xr:uid="{00EDE053-83FE-49B1-9E01-6B575E668D97}"/>
    <cellStyle name="Normal 13 2 2 4 7" xfId="24205" xr:uid="{733782B0-F223-4BED-ADBB-ACD4DE15BDF5}"/>
    <cellStyle name="Normal 13 2 2 5" xfId="10310" xr:uid="{094B12E3-35D8-4630-BD63-2C17748FEFB3}"/>
    <cellStyle name="Normal 13 2 2 5 2" xfId="10311" xr:uid="{628091BD-C3CF-4FEE-833A-24F530EE9BD4}"/>
    <cellStyle name="Normal 13 2 2 5 2 2" xfId="10312" xr:uid="{D70196DB-6184-4ABE-A6C5-9DB2CD29B767}"/>
    <cellStyle name="Normal 13 2 2 5 2 2 2" xfId="51426" xr:uid="{0D074CA6-B1F0-4C26-BE31-0F2E3EC95B7E}"/>
    <cellStyle name="Normal 13 2 2 5 2 2 3" xfId="37776" xr:uid="{D6B36B14-C338-4DEC-AFE6-A15D3AFC4B8D}"/>
    <cellStyle name="Normal 13 2 2 5 2 2 4" xfId="24213" xr:uid="{715801B4-DDD3-4A7E-BF78-844142262B52}"/>
    <cellStyle name="Normal 13 2 2 5 2 3" xfId="51425" xr:uid="{73DE078A-429C-4EE4-BF4B-88E4D025909B}"/>
    <cellStyle name="Normal 13 2 2 5 2 4" xfId="37775" xr:uid="{606A9F95-8C7A-4DF7-955E-4F5FD789B5B1}"/>
    <cellStyle name="Normal 13 2 2 5 2 5" xfId="24212" xr:uid="{47C747CC-D4E1-4C47-A483-9D32ED95D230}"/>
    <cellStyle name="Normal 13 2 2 5 3" xfId="10313" xr:uid="{FED8AF50-5A22-48C5-ACBD-4D347226C24D}"/>
    <cellStyle name="Normal 13 2 2 5 3 2" xfId="10314" xr:uid="{75330BA8-C430-4B55-B8E5-88590FD752A0}"/>
    <cellStyle name="Normal 13 2 2 5 3 2 2" xfId="51428" xr:uid="{71435B5C-D64D-4F02-8A5A-3B6AF78A9054}"/>
    <cellStyle name="Normal 13 2 2 5 3 2 3" xfId="37778" xr:uid="{C4D4C56B-A7D1-4E7C-991E-A977FC3448EC}"/>
    <cellStyle name="Normal 13 2 2 5 3 2 4" xfId="24215" xr:uid="{47BCDE86-FF34-4406-847B-3205A230EE0F}"/>
    <cellStyle name="Normal 13 2 2 5 3 3" xfId="51427" xr:uid="{0E4307CA-9835-429C-81D2-F3D087318CB8}"/>
    <cellStyle name="Normal 13 2 2 5 3 4" xfId="37777" xr:uid="{0BCACD86-79F4-403A-B04B-0F3CE4CB9B97}"/>
    <cellStyle name="Normal 13 2 2 5 3 5" xfId="24214" xr:uid="{61B72A57-9B85-4236-852B-FAA84A97879A}"/>
    <cellStyle name="Normal 13 2 2 5 4" xfId="10315" xr:uid="{2A8958E6-FB83-4CAD-8A0D-84D5EC215A25}"/>
    <cellStyle name="Normal 13 2 2 5 4 2" xfId="51429" xr:uid="{265C4AA3-54E7-4CC4-BD1D-9B2DDF574E1D}"/>
    <cellStyle name="Normal 13 2 2 5 4 3" xfId="37779" xr:uid="{0039BFF7-DECF-40F4-8680-92852A2F086D}"/>
    <cellStyle name="Normal 13 2 2 5 4 4" xfId="24216" xr:uid="{6BE29006-1778-4567-8CB1-935CA690E586}"/>
    <cellStyle name="Normal 13 2 2 5 5" xfId="51424" xr:uid="{DD649E12-37F5-4F3D-BA6C-9D3456F8159C}"/>
    <cellStyle name="Normal 13 2 2 5 6" xfId="37774" xr:uid="{5DA60280-C6B4-4406-96C3-6DC5423046D4}"/>
    <cellStyle name="Normal 13 2 2 5 7" xfId="24211" xr:uid="{426B6B40-8F86-45D5-863B-138676A6132E}"/>
    <cellStyle name="Normal 13 2 2 6" xfId="10316" xr:uid="{D275A3D5-C4E2-4A2B-8363-7A5FE3C9281E}"/>
    <cellStyle name="Normal 13 2 2 7" xfId="10317" xr:uid="{83A77DA8-13F5-4191-BEF5-E99D2D75C44A}"/>
    <cellStyle name="Normal 13 2 2 7 2" xfId="10318" xr:uid="{14D28E28-7D99-4217-BAB1-0098422B1BA2}"/>
    <cellStyle name="Normal 13 2 2 7 2 2" xfId="51431" xr:uid="{88338B70-879D-4D2C-A2E6-B7ECA7DB2918}"/>
    <cellStyle name="Normal 13 2 2 7 2 3" xfId="37781" xr:uid="{A7E8F000-5470-4437-825C-07BD6120F5FA}"/>
    <cellStyle name="Normal 13 2 2 7 2 4" xfId="24218" xr:uid="{1AE4708C-E6A1-4DC1-AB30-9D65E75DF727}"/>
    <cellStyle name="Normal 13 2 2 7 3" xfId="51430" xr:uid="{BF6971F3-0F6C-4304-A068-FFA13389AE8D}"/>
    <cellStyle name="Normal 13 2 2 7 4" xfId="37780" xr:uid="{57CEB1A1-8973-486F-B45C-B7DF2DB56FF3}"/>
    <cellStyle name="Normal 13 2 2 7 5" xfId="24217" xr:uid="{9DDB99AE-7FDA-4A83-85B5-4973DB550AA6}"/>
    <cellStyle name="Normal 13 2 2 8" xfId="10319" xr:uid="{772223DD-A057-4FAA-AF41-5236B18ECB0F}"/>
    <cellStyle name="Normal 13 2 2 8 2" xfId="10320" xr:uid="{BC64F87D-B31C-4433-9CB7-71E9E9D81CFB}"/>
    <cellStyle name="Normal 13 2 2 8 2 2" xfId="51433" xr:uid="{4793BAFE-1A62-4428-894A-B365CA4F7372}"/>
    <cellStyle name="Normal 13 2 2 8 2 3" xfId="37783" xr:uid="{53126F4E-A1BF-4B26-805F-8B1460C93222}"/>
    <cellStyle name="Normal 13 2 2 8 2 4" xfId="24220" xr:uid="{BDF8914E-0752-463A-8333-9F971D007074}"/>
    <cellStyle name="Normal 13 2 2 8 3" xfId="51432" xr:uid="{F7FC6003-8649-4997-BAAB-6D9FFF0CBF94}"/>
    <cellStyle name="Normal 13 2 2 8 4" xfId="37782" xr:uid="{32A9B4A4-FC54-416F-9E86-0429060056F3}"/>
    <cellStyle name="Normal 13 2 2 8 5" xfId="24219" xr:uid="{47D69C7F-BF49-4C88-A6DA-E93843A281CE}"/>
    <cellStyle name="Normal 13 2 2 9" xfId="10321" xr:uid="{705FB33F-2485-4AFB-ABD1-48E96E2CA427}"/>
    <cellStyle name="Normal 13 2 2 9 2" xfId="51434" xr:uid="{BE238E9B-FC3A-4CE2-B46F-AA41699FF344}"/>
    <cellStyle name="Normal 13 2 2 9 3" xfId="37784" xr:uid="{5ED49D69-2A94-483D-A00B-6ADDB541BD64}"/>
    <cellStyle name="Normal 13 2 2 9 4" xfId="24221" xr:uid="{0667D573-799C-4339-AAED-EFF0BEA4242E}"/>
    <cellStyle name="Normal 13 2 20" xfId="24155" xr:uid="{2A920556-7056-4CAB-90F5-271EC0E94856}"/>
    <cellStyle name="Normal 13 2 3" xfId="10322" xr:uid="{A8D03A36-40AE-4C22-B805-685BFEE379BC}"/>
    <cellStyle name="Normal 13 2 3 10" xfId="37785" xr:uid="{31529644-2F6F-4D67-9152-21014ABA04EE}"/>
    <cellStyle name="Normal 13 2 3 11" xfId="24222" xr:uid="{C81C7D2F-3E34-46F2-89F5-AC077235BFDA}"/>
    <cellStyle name="Normal 13 2 3 2" xfId="10323" xr:uid="{8A094F6A-0A7E-45BD-931F-33A1FA644E5C}"/>
    <cellStyle name="Normal 13 2 3 2 2" xfId="10324" xr:uid="{C9F2231D-5A37-44D8-92F4-CE68C6B4DD40}"/>
    <cellStyle name="Normal 13 2 3 2 2 2" xfId="10325" xr:uid="{EEE2A164-3D58-4683-BC9F-D14B15228E03}"/>
    <cellStyle name="Normal 13 2 3 2 2 2 2" xfId="10326" xr:uid="{88545B9B-9BFD-4495-9D21-CEECBE07C97D}"/>
    <cellStyle name="Normal 13 2 3 2 2 2 2 2" xfId="51439" xr:uid="{6EE2329B-6CA8-48B9-B4EB-6E4B8C14660B}"/>
    <cellStyle name="Normal 13 2 3 2 2 2 2 3" xfId="37789" xr:uid="{C3BC7F67-0E54-4E41-ACD7-E712683499D2}"/>
    <cellStyle name="Normal 13 2 3 2 2 2 2 4" xfId="24226" xr:uid="{D0A08F5E-5696-4032-9B86-E0DA6438F28B}"/>
    <cellStyle name="Normal 13 2 3 2 2 2 3" xfId="51438" xr:uid="{46072F39-CF18-48DD-84BC-5553B252EA0B}"/>
    <cellStyle name="Normal 13 2 3 2 2 2 4" xfId="37788" xr:uid="{59B7D0ED-0FE9-4228-9EBC-B53702B42C17}"/>
    <cellStyle name="Normal 13 2 3 2 2 2 5" xfId="24225" xr:uid="{E8A77C8C-C4D5-4E7A-9343-8C47B71C4A7B}"/>
    <cellStyle name="Normal 13 2 3 2 2 3" xfId="10327" xr:uid="{FB84F991-FF53-403E-943F-5AAC78462605}"/>
    <cellStyle name="Normal 13 2 3 2 2 3 2" xfId="10328" xr:uid="{2BBB7880-1DA5-492E-916B-80508176A84C}"/>
    <cellStyle name="Normal 13 2 3 2 2 3 2 2" xfId="51441" xr:uid="{40476AB4-7B67-4858-94D8-27E15D6F05A2}"/>
    <cellStyle name="Normal 13 2 3 2 2 3 2 3" xfId="37791" xr:uid="{91DD44FA-A816-40D9-9684-B7D0067CF165}"/>
    <cellStyle name="Normal 13 2 3 2 2 3 2 4" xfId="24228" xr:uid="{3B376593-F63C-412E-9DA2-47BFB288CF07}"/>
    <cellStyle name="Normal 13 2 3 2 2 3 3" xfId="51440" xr:uid="{725DEDE7-087B-4207-A07E-C1D89A51C74E}"/>
    <cellStyle name="Normal 13 2 3 2 2 3 4" xfId="37790" xr:uid="{A4BC1262-1A1A-4E7C-994A-698CAD30978C}"/>
    <cellStyle name="Normal 13 2 3 2 2 3 5" xfId="24227" xr:uid="{A049ACCE-FD9E-4DA2-9ADC-5DB6100A25F0}"/>
    <cellStyle name="Normal 13 2 3 2 2 4" xfId="10329" xr:uid="{CD578AC6-13E2-4A60-8DA9-D048E51939B4}"/>
    <cellStyle name="Normal 13 2 3 2 2 4 2" xfId="51442" xr:uid="{2E6597CF-8D91-4FE8-B30E-78A43BB8F988}"/>
    <cellStyle name="Normal 13 2 3 2 2 4 3" xfId="37792" xr:uid="{34477F1A-6970-484F-95BF-A2B89B20847E}"/>
    <cellStyle name="Normal 13 2 3 2 2 4 4" xfId="24229" xr:uid="{5DA22068-D34E-4FC1-852F-A4A35006CE73}"/>
    <cellStyle name="Normal 13 2 3 2 2 5" xfId="51437" xr:uid="{204F4E91-91B1-42B7-8A3D-3A7FED7A1AD0}"/>
    <cellStyle name="Normal 13 2 3 2 2 6" xfId="37787" xr:uid="{7EBFEE84-1C64-495A-8045-34F90ED1737A}"/>
    <cellStyle name="Normal 13 2 3 2 2 7" xfId="24224" xr:uid="{530D4CBB-650F-49D1-93B2-CD43612CC884}"/>
    <cellStyle name="Normal 13 2 3 2 3" xfId="10330" xr:uid="{0D352690-1A84-42FC-A9F1-16039226D198}"/>
    <cellStyle name="Normal 13 2 3 2 3 2" xfId="10331" xr:uid="{07DACBA8-98FD-4B70-837C-5639FB33FA8E}"/>
    <cellStyle name="Normal 13 2 3 2 3 2 2" xfId="51444" xr:uid="{89221258-506F-4406-9801-0D67E1E08481}"/>
    <cellStyle name="Normal 13 2 3 2 3 2 3" xfId="37794" xr:uid="{E17ED1CC-AFDF-4543-A8A8-A86C32CFACDD}"/>
    <cellStyle name="Normal 13 2 3 2 3 2 4" xfId="24231" xr:uid="{4EA45691-4F87-4773-A60E-5FCB9AD9B999}"/>
    <cellStyle name="Normal 13 2 3 2 3 3" xfId="51443" xr:uid="{9A617FFD-02AE-4685-9AD5-4C01D247E6A7}"/>
    <cellStyle name="Normal 13 2 3 2 3 4" xfId="37793" xr:uid="{8B64F5F2-976E-45BC-8241-BBA4E17CF741}"/>
    <cellStyle name="Normal 13 2 3 2 3 5" xfId="24230" xr:uid="{FB1329B9-4FCF-45B4-95B2-68C44CA042F5}"/>
    <cellStyle name="Normal 13 2 3 2 4" xfId="10332" xr:uid="{B4F48197-C52F-4855-BB7B-FB05BDD46F06}"/>
    <cellStyle name="Normal 13 2 3 2 4 2" xfId="10333" xr:uid="{E9E8D6C4-3563-4DC3-B7A2-E8613E482788}"/>
    <cellStyle name="Normal 13 2 3 2 4 2 2" xfId="51446" xr:uid="{1CCCB814-C4BB-4F6A-8CC2-6E4EACCE325A}"/>
    <cellStyle name="Normal 13 2 3 2 4 2 3" xfId="37796" xr:uid="{413DC1F2-2452-4D85-ABA8-8F69D20F9311}"/>
    <cellStyle name="Normal 13 2 3 2 4 2 4" xfId="24233" xr:uid="{8D059077-0EFC-4656-9EDB-B37B5FE58E09}"/>
    <cellStyle name="Normal 13 2 3 2 4 3" xfId="51445" xr:uid="{628AAA29-9631-46CF-A0E2-2160E2C8C02E}"/>
    <cellStyle name="Normal 13 2 3 2 4 4" xfId="37795" xr:uid="{25584647-6E9F-4895-8A36-F40F0016BF1B}"/>
    <cellStyle name="Normal 13 2 3 2 4 5" xfId="24232" xr:uid="{65DBEC30-38BC-4FFC-83A8-940209FBA8A5}"/>
    <cellStyle name="Normal 13 2 3 2 5" xfId="10334" xr:uid="{D9C1F7A2-5C58-48CA-9B5A-0744806BA675}"/>
    <cellStyle name="Normal 13 2 3 2 5 2" xfId="51447" xr:uid="{AB092A19-3755-42B0-A2D3-EBEFAEED2B39}"/>
    <cellStyle name="Normal 13 2 3 2 5 3" xfId="37797" xr:uid="{61EC8BDB-8847-4619-B978-041169FBC710}"/>
    <cellStyle name="Normal 13 2 3 2 5 4" xfId="24234" xr:uid="{3180B2FF-05DA-4068-9DA6-F02AC7714CFD}"/>
    <cellStyle name="Normal 13 2 3 2 6" xfId="51436" xr:uid="{26DEB1C7-8193-48D9-890B-3009BC5E4DC1}"/>
    <cellStyle name="Normal 13 2 3 2 7" xfId="37786" xr:uid="{A5E74E0E-53FF-4644-8CAA-85D95A4B3B51}"/>
    <cellStyle name="Normal 13 2 3 2 8" xfId="24223" xr:uid="{57308973-BB6B-4F33-ADEC-5CE3293661BF}"/>
    <cellStyle name="Normal 13 2 3 3" xfId="10335" xr:uid="{AFC9EC53-63DD-4112-8106-E52852ED31EF}"/>
    <cellStyle name="Normal 13 2 3 3 2" xfId="10336" xr:uid="{4ECE926F-204A-4167-A1AE-95B24ED4295A}"/>
    <cellStyle name="Normal 13 2 3 3 2 2" xfId="10337" xr:uid="{FA62B887-62EF-4B28-A862-A560FB219743}"/>
    <cellStyle name="Normal 13 2 3 3 2 2 2" xfId="51450" xr:uid="{F07104CC-0512-484F-B86E-B9A0F59843C3}"/>
    <cellStyle name="Normal 13 2 3 3 2 2 3" xfId="37800" xr:uid="{3F8063D2-BB71-4B21-B285-C1659E30296D}"/>
    <cellStyle name="Normal 13 2 3 3 2 2 4" xfId="24237" xr:uid="{57094FF6-6619-459D-9F85-8F224147877C}"/>
    <cellStyle name="Normal 13 2 3 3 2 3" xfId="51449" xr:uid="{09BD1F2A-A795-4C0A-A3FA-5ABCD1B5207F}"/>
    <cellStyle name="Normal 13 2 3 3 2 4" xfId="37799" xr:uid="{E7DA0FDE-E0CE-4DA0-BA29-9CA2FBA0890A}"/>
    <cellStyle name="Normal 13 2 3 3 2 5" xfId="24236" xr:uid="{648D9C32-D803-4C70-A0F5-13C26282719B}"/>
    <cellStyle name="Normal 13 2 3 3 3" xfId="10338" xr:uid="{D71C2264-3B16-4370-8F8F-57B2084B4FFB}"/>
    <cellStyle name="Normal 13 2 3 3 3 2" xfId="10339" xr:uid="{69D397C3-58F6-4AE6-A337-99733ACDB409}"/>
    <cellStyle name="Normal 13 2 3 3 3 2 2" xfId="51452" xr:uid="{BDAEFD59-911D-4744-9D91-23D1848BF9B2}"/>
    <cellStyle name="Normal 13 2 3 3 3 2 3" xfId="37802" xr:uid="{163C6C24-C962-4A5B-A745-E1FB0B60BDB8}"/>
    <cellStyle name="Normal 13 2 3 3 3 2 4" xfId="24239" xr:uid="{D46BF7EB-ED8C-45E3-A8EE-3307C6A2C6C7}"/>
    <cellStyle name="Normal 13 2 3 3 3 3" xfId="51451" xr:uid="{DA81EAA7-0896-401E-A1BD-37FBFA8D7B94}"/>
    <cellStyle name="Normal 13 2 3 3 3 4" xfId="37801" xr:uid="{0F2D026D-F327-4515-80AE-87F7B3BCFE30}"/>
    <cellStyle name="Normal 13 2 3 3 3 5" xfId="24238" xr:uid="{EE7BCE92-E6C8-4411-BB31-720C2DBFDA8A}"/>
    <cellStyle name="Normal 13 2 3 3 4" xfId="10340" xr:uid="{9AE25457-FC90-4A03-B0F3-C730358AF78A}"/>
    <cellStyle name="Normal 13 2 3 3 4 2" xfId="51453" xr:uid="{745EFA05-BAD4-4809-BEEA-5979A9244F9D}"/>
    <cellStyle name="Normal 13 2 3 3 4 3" xfId="37803" xr:uid="{890521EA-E641-437A-A7C4-4C263ECAA5B5}"/>
    <cellStyle name="Normal 13 2 3 3 4 4" xfId="24240" xr:uid="{BEB85EA8-033F-4D3E-A58D-5D779B7A5DB5}"/>
    <cellStyle name="Normal 13 2 3 3 5" xfId="51448" xr:uid="{2963DEC5-C925-4284-85F7-3D5A93B5D56A}"/>
    <cellStyle name="Normal 13 2 3 3 6" xfId="37798" xr:uid="{A5AC3889-EB83-4B54-964B-A167CAE5A5C2}"/>
    <cellStyle name="Normal 13 2 3 3 7" xfId="24235" xr:uid="{D4EBA029-B501-4936-AC34-CA142D7B973D}"/>
    <cellStyle name="Normal 13 2 3 4" xfId="10341" xr:uid="{4482E45C-5F09-497A-A0BC-41BE61686712}"/>
    <cellStyle name="Normal 13 2 3 4 2" xfId="10342" xr:uid="{A993CFA4-10F3-428A-872A-17E8DB514491}"/>
    <cellStyle name="Normal 13 2 3 4 2 2" xfId="10343" xr:uid="{146C0E9C-671A-4A14-ACC6-10AB5DB3F5A3}"/>
    <cellStyle name="Normal 13 2 3 4 2 2 2" xfId="51456" xr:uid="{67B514D5-2108-4255-89F4-760AA38EC8F0}"/>
    <cellStyle name="Normal 13 2 3 4 2 2 3" xfId="37806" xr:uid="{07902022-FBAD-4F16-A256-61A1A8AA4BA5}"/>
    <cellStyle name="Normal 13 2 3 4 2 2 4" xfId="24243" xr:uid="{B02238A6-261E-4894-98B4-B457B2773168}"/>
    <cellStyle name="Normal 13 2 3 4 2 3" xfId="51455" xr:uid="{C586631A-2E5F-40AF-887B-D89F6FE50A72}"/>
    <cellStyle name="Normal 13 2 3 4 2 4" xfId="37805" xr:uid="{76DB1DD8-D4F7-4885-85AF-E6386C8D98BB}"/>
    <cellStyle name="Normal 13 2 3 4 2 5" xfId="24242" xr:uid="{55773DE8-C5E4-4C48-B4DD-1903698DE375}"/>
    <cellStyle name="Normal 13 2 3 4 3" xfId="10344" xr:uid="{A8BB933A-B96E-4FB9-83FF-75FACB9C53F5}"/>
    <cellStyle name="Normal 13 2 3 4 3 2" xfId="10345" xr:uid="{12F9B5F8-EDD5-49B9-903D-226DB658262D}"/>
    <cellStyle name="Normal 13 2 3 4 3 2 2" xfId="51458" xr:uid="{E6D4CA2F-3DF0-480D-BEB4-C80B5A80AB79}"/>
    <cellStyle name="Normal 13 2 3 4 3 2 3" xfId="37808" xr:uid="{38C947ED-5957-4D8F-A68D-B545FB9E3BC0}"/>
    <cellStyle name="Normal 13 2 3 4 3 2 4" xfId="24245" xr:uid="{B057E560-B8F2-44ED-884E-B5B3C190E08D}"/>
    <cellStyle name="Normal 13 2 3 4 3 3" xfId="51457" xr:uid="{35A66DD6-B59A-4200-8A44-00BAAEE8D31C}"/>
    <cellStyle name="Normal 13 2 3 4 3 4" xfId="37807" xr:uid="{42DA8EF3-0531-4C0B-88AC-2238B47AAD92}"/>
    <cellStyle name="Normal 13 2 3 4 3 5" xfId="24244" xr:uid="{E8AD3B15-21D3-4D15-B546-50625D700F0D}"/>
    <cellStyle name="Normal 13 2 3 4 4" xfId="10346" xr:uid="{9CBA079A-2B2D-4574-9DC2-97DC8B2E81CE}"/>
    <cellStyle name="Normal 13 2 3 4 4 2" xfId="51459" xr:uid="{1251E818-E032-4E23-B07A-D065D755EB6D}"/>
    <cellStyle name="Normal 13 2 3 4 4 3" xfId="37809" xr:uid="{0B4623C3-9B0D-4C6F-9AA6-B4A6B1E458D6}"/>
    <cellStyle name="Normal 13 2 3 4 4 4" xfId="24246" xr:uid="{ED376951-89A3-4CCC-BBF5-51DF59011685}"/>
    <cellStyle name="Normal 13 2 3 4 5" xfId="51454" xr:uid="{12D77004-E73E-4FA9-B2FE-BA2FED7201C9}"/>
    <cellStyle name="Normal 13 2 3 4 6" xfId="37804" xr:uid="{A109874A-6030-4537-82A8-72D539CEB148}"/>
    <cellStyle name="Normal 13 2 3 4 7" xfId="24241" xr:uid="{31E898A8-7A11-45D1-B777-B87437BD260D}"/>
    <cellStyle name="Normal 13 2 3 5" xfId="10347" xr:uid="{834E7388-7989-4693-B849-4F8E2F6D6CFB}"/>
    <cellStyle name="Normal 13 2 3 5 2" xfId="10348" xr:uid="{3D1C589F-F6DE-4EC8-BE53-3C4E50874A73}"/>
    <cellStyle name="Normal 13 2 3 5 2 2" xfId="10349" xr:uid="{709C1DA7-4610-4069-829E-69D113D31A0B}"/>
    <cellStyle name="Normal 13 2 3 5 2 2 2" xfId="51462" xr:uid="{187B2E55-3E4E-4572-890F-E885CF41D4BB}"/>
    <cellStyle name="Normal 13 2 3 5 2 2 3" xfId="37812" xr:uid="{37D47D5C-16ED-480A-BABA-704A638C31A0}"/>
    <cellStyle name="Normal 13 2 3 5 2 2 4" xfId="24249" xr:uid="{1D4FEADF-9C37-4FB7-9DE6-C5C312825696}"/>
    <cellStyle name="Normal 13 2 3 5 2 3" xfId="51461" xr:uid="{729ECE91-FB36-4152-80DF-74B94F64841A}"/>
    <cellStyle name="Normal 13 2 3 5 2 4" xfId="37811" xr:uid="{5EA28F21-C5B1-495A-97A5-27E84B3158EC}"/>
    <cellStyle name="Normal 13 2 3 5 2 5" xfId="24248" xr:uid="{8D102A62-9DD9-4DCC-AB22-90AE142ECCCD}"/>
    <cellStyle name="Normal 13 2 3 5 3" xfId="10350" xr:uid="{D67A29ED-D85C-4A24-859F-6991D9CA36A6}"/>
    <cellStyle name="Normal 13 2 3 5 3 2" xfId="10351" xr:uid="{10B3075C-611C-4185-A1D4-AD7C55E20EBF}"/>
    <cellStyle name="Normal 13 2 3 5 3 2 2" xfId="51464" xr:uid="{1F6A1EF3-1A9A-480B-A73E-2D5B98134A10}"/>
    <cellStyle name="Normal 13 2 3 5 3 2 3" xfId="37814" xr:uid="{78B35C52-E948-418E-9B7D-89FCC8A4E4AA}"/>
    <cellStyle name="Normal 13 2 3 5 3 2 4" xfId="24251" xr:uid="{A765E9AB-5A53-4795-BC17-8071B6B24BCE}"/>
    <cellStyle name="Normal 13 2 3 5 3 3" xfId="51463" xr:uid="{8B9E9B3F-9CED-451E-876B-FFCC2515A4C2}"/>
    <cellStyle name="Normal 13 2 3 5 3 4" xfId="37813" xr:uid="{7A61E1BB-A8DD-40D4-8224-D05780B73EEF}"/>
    <cellStyle name="Normal 13 2 3 5 3 5" xfId="24250" xr:uid="{7A6E8755-1602-4859-B7FB-C41B1D2160CE}"/>
    <cellStyle name="Normal 13 2 3 5 4" xfId="10352" xr:uid="{C9A43725-0D8A-40FD-9E95-FE346BE43AB3}"/>
    <cellStyle name="Normal 13 2 3 5 4 2" xfId="51465" xr:uid="{6253F967-FF60-456A-97EC-D675358DA163}"/>
    <cellStyle name="Normal 13 2 3 5 4 3" xfId="37815" xr:uid="{FA28FA88-B90A-4626-91D1-F8AA7CD73810}"/>
    <cellStyle name="Normal 13 2 3 5 4 4" xfId="24252" xr:uid="{B96EA442-9597-4726-8082-4B441D389153}"/>
    <cellStyle name="Normal 13 2 3 5 5" xfId="51460" xr:uid="{1E68E0F5-020B-43DC-BF16-1BCA3FF339E9}"/>
    <cellStyle name="Normal 13 2 3 5 6" xfId="37810" xr:uid="{2A257E8C-D0D0-4808-8C28-CC4F2175FF81}"/>
    <cellStyle name="Normal 13 2 3 5 7" xfId="24247" xr:uid="{D25AADEC-A472-4917-9F14-5E524A8974A1}"/>
    <cellStyle name="Normal 13 2 3 6" xfId="10353" xr:uid="{B6B2267B-22D9-47A5-A58B-87B4F7BF637C}"/>
    <cellStyle name="Normal 13 2 3 6 2" xfId="10354" xr:uid="{86C0237B-4E59-472E-B924-9460DE933D56}"/>
    <cellStyle name="Normal 13 2 3 6 2 2" xfId="51467" xr:uid="{C51A7BC1-1855-430D-B716-07B6D2717E99}"/>
    <cellStyle name="Normal 13 2 3 6 2 3" xfId="37817" xr:uid="{9D24C790-B909-4E1D-8DB0-092E5DA73B00}"/>
    <cellStyle name="Normal 13 2 3 6 2 4" xfId="24254" xr:uid="{09627F3D-7971-43FD-97A5-8ECA194C5069}"/>
    <cellStyle name="Normal 13 2 3 6 3" xfId="51466" xr:uid="{9D8FFFC1-E40E-4F5A-8E83-D4F88B341401}"/>
    <cellStyle name="Normal 13 2 3 6 4" xfId="37816" xr:uid="{09EDEC12-4373-42E7-9EC8-F6F4045199B6}"/>
    <cellStyle name="Normal 13 2 3 6 5" xfId="24253" xr:uid="{BED5C866-FBAE-4CEE-9FE4-931586785A1B}"/>
    <cellStyle name="Normal 13 2 3 7" xfId="10355" xr:uid="{9FF41A47-5E4F-4614-B78D-15159D170D1D}"/>
    <cellStyle name="Normal 13 2 3 7 2" xfId="10356" xr:uid="{C09C224E-D717-48F5-9A8B-4B474737B0B7}"/>
    <cellStyle name="Normal 13 2 3 7 2 2" xfId="51469" xr:uid="{3C9510A8-EB26-4BD6-A4DE-F33127D481F4}"/>
    <cellStyle name="Normal 13 2 3 7 2 3" xfId="37819" xr:uid="{6E2AFA82-9A6F-45E1-BA6F-0D781F11F65F}"/>
    <cellStyle name="Normal 13 2 3 7 2 4" xfId="24256" xr:uid="{45CA2C1E-F319-456A-BEF8-545BB50AE917}"/>
    <cellStyle name="Normal 13 2 3 7 3" xfId="51468" xr:uid="{83E0A1FD-949A-495B-AF89-F193D1091C9A}"/>
    <cellStyle name="Normal 13 2 3 7 4" xfId="37818" xr:uid="{5033DFDD-C907-43D4-AF45-1B7873D6E309}"/>
    <cellStyle name="Normal 13 2 3 7 5" xfId="24255" xr:uid="{F8C7822F-FB26-421F-8221-B9A0E4480CBF}"/>
    <cellStyle name="Normal 13 2 3 8" xfId="10357" xr:uid="{B5E2A89B-F46A-4134-8C36-3E8AD8F9B3BF}"/>
    <cellStyle name="Normal 13 2 3 8 2" xfId="51470" xr:uid="{9728F352-7F1D-45FF-9BC3-34029AF4D7D3}"/>
    <cellStyle name="Normal 13 2 3 8 3" xfId="37820" xr:uid="{6F17AC73-D97F-4C07-A843-7AE7BA3A5434}"/>
    <cellStyle name="Normal 13 2 3 8 4" xfId="24257" xr:uid="{659E3F2B-E9D6-4B5C-8187-CB91DF511180}"/>
    <cellStyle name="Normal 13 2 3 9" xfId="51435" xr:uid="{53D6E337-965C-4172-B2DF-9E1CC795EF2E}"/>
    <cellStyle name="Normal 13 2 4" xfId="10358" xr:uid="{AEB65374-3B7A-427D-8A69-F28759EFF041}"/>
    <cellStyle name="Normal 13 2 4 10" xfId="37821" xr:uid="{723B56F0-8524-4C57-A808-E526A0DC2FFF}"/>
    <cellStyle name="Normal 13 2 4 11" xfId="24258" xr:uid="{F3699A0C-3EE6-49AD-B3A5-5A82AA7D8396}"/>
    <cellStyle name="Normal 13 2 4 2" xfId="10359" xr:uid="{CEE14D7B-DD87-4AA6-A308-632F50039785}"/>
    <cellStyle name="Normal 13 2 4 2 2" xfId="10360" xr:uid="{A991C51B-5E77-4288-BF31-B09CE63701C6}"/>
    <cellStyle name="Normal 13 2 4 2 2 2" xfId="10361" xr:uid="{DE777EBC-6B66-4D5E-8540-F56229C5AB91}"/>
    <cellStyle name="Normal 13 2 4 2 2 2 2" xfId="10362" xr:uid="{CEE6BB95-24D2-40ED-B871-4150D4387ADC}"/>
    <cellStyle name="Normal 13 2 4 2 2 2 2 2" xfId="51475" xr:uid="{4E08214B-B0D7-4CA5-B75D-64AC3FD0BB91}"/>
    <cellStyle name="Normal 13 2 4 2 2 2 2 3" xfId="37825" xr:uid="{314A3FCB-30B2-4F11-8531-ABDC1D8F09B2}"/>
    <cellStyle name="Normal 13 2 4 2 2 2 2 4" xfId="24262" xr:uid="{B34596C8-9413-415E-9BBC-D3304D8F4376}"/>
    <cellStyle name="Normal 13 2 4 2 2 2 3" xfId="51474" xr:uid="{91046267-D70B-486C-BFA5-99356BEF79DC}"/>
    <cellStyle name="Normal 13 2 4 2 2 2 4" xfId="37824" xr:uid="{6FC4F323-ACED-4389-B5FB-BECDCDFBC378}"/>
    <cellStyle name="Normal 13 2 4 2 2 2 5" xfId="24261" xr:uid="{7481B979-8830-4BC9-BF41-E1B880CC0C98}"/>
    <cellStyle name="Normal 13 2 4 2 2 3" xfId="10363" xr:uid="{D96DD466-3F08-419D-9EF3-07D1CC46B527}"/>
    <cellStyle name="Normal 13 2 4 2 2 3 2" xfId="10364" xr:uid="{4B0D50DB-7D12-4EEA-9958-E6CDB3A6E9C2}"/>
    <cellStyle name="Normal 13 2 4 2 2 3 2 2" xfId="51477" xr:uid="{278ED306-FA04-4F9F-A620-27CBB51FC6A6}"/>
    <cellStyle name="Normal 13 2 4 2 2 3 2 3" xfId="37827" xr:uid="{3EE0B289-AD52-4F7E-AE43-E7F7D5E58EDF}"/>
    <cellStyle name="Normal 13 2 4 2 2 3 2 4" xfId="24264" xr:uid="{309ED831-0B6F-4406-BDBC-6FCAEDBD90B4}"/>
    <cellStyle name="Normal 13 2 4 2 2 3 3" xfId="51476" xr:uid="{2CDA6376-5CE1-46F7-8A75-F0D6C9D2B8DF}"/>
    <cellStyle name="Normal 13 2 4 2 2 3 4" xfId="37826" xr:uid="{AB8C02A5-F143-400C-852E-266F9BFA829E}"/>
    <cellStyle name="Normal 13 2 4 2 2 3 5" xfId="24263" xr:uid="{1DAC0BD4-D906-4F42-81DD-6A98DCBC8464}"/>
    <cellStyle name="Normal 13 2 4 2 2 4" xfId="10365" xr:uid="{BD7A06C3-B2D0-429B-816C-FE55B0943A77}"/>
    <cellStyle name="Normal 13 2 4 2 2 4 2" xfId="51478" xr:uid="{A41AF453-A68D-40C7-9B47-535AD5727581}"/>
    <cellStyle name="Normal 13 2 4 2 2 4 3" xfId="37828" xr:uid="{005789AC-438A-43FA-8FDD-B5668F31B973}"/>
    <cellStyle name="Normal 13 2 4 2 2 4 4" xfId="24265" xr:uid="{54BBC79B-8172-4255-A3E6-175B63355E62}"/>
    <cellStyle name="Normal 13 2 4 2 2 5" xfId="51473" xr:uid="{04437CD1-68B5-46DA-8A27-BB2D8392599F}"/>
    <cellStyle name="Normal 13 2 4 2 2 6" xfId="37823" xr:uid="{A92A2028-950D-425E-8E18-F88628474A3A}"/>
    <cellStyle name="Normal 13 2 4 2 2 7" xfId="24260" xr:uid="{A860E0AC-E632-4BF0-ACF2-4664047F7819}"/>
    <cellStyle name="Normal 13 2 4 2 3" xfId="10366" xr:uid="{C79E2B0A-6FF6-428D-A1BC-60A56334C873}"/>
    <cellStyle name="Normal 13 2 4 2 3 2" xfId="10367" xr:uid="{42AA18B8-BB3F-4BD6-9B29-E974FE19442B}"/>
    <cellStyle name="Normal 13 2 4 2 3 2 2" xfId="51480" xr:uid="{10F0CD85-85B3-4302-A7B2-11212173896A}"/>
    <cellStyle name="Normal 13 2 4 2 3 2 3" xfId="37830" xr:uid="{3A284B57-E14B-4251-A872-2DABC75137A9}"/>
    <cellStyle name="Normal 13 2 4 2 3 2 4" xfId="24267" xr:uid="{04D75CA4-3902-406C-8566-84456E2C6BD5}"/>
    <cellStyle name="Normal 13 2 4 2 3 3" xfId="51479" xr:uid="{0CC00396-6C98-41FA-A0A4-D9F69B9CFF83}"/>
    <cellStyle name="Normal 13 2 4 2 3 4" xfId="37829" xr:uid="{D6F18A03-2595-4C83-B387-09B6861A28AD}"/>
    <cellStyle name="Normal 13 2 4 2 3 5" xfId="24266" xr:uid="{7173AA81-1C05-4513-BF07-98CEC5DA0A8C}"/>
    <cellStyle name="Normal 13 2 4 2 4" xfId="10368" xr:uid="{0458D60A-53EE-41B1-B42E-3B54F7EFDFB4}"/>
    <cellStyle name="Normal 13 2 4 2 4 2" xfId="10369" xr:uid="{94C0DAB0-E923-4C5F-A0FA-5649C47C5C44}"/>
    <cellStyle name="Normal 13 2 4 2 4 2 2" xfId="51482" xr:uid="{806F7411-B40B-4E7D-A9D6-58EE1E2902B8}"/>
    <cellStyle name="Normal 13 2 4 2 4 2 3" xfId="37832" xr:uid="{0CC62A26-65C3-4425-BF3D-E01D57CE59BB}"/>
    <cellStyle name="Normal 13 2 4 2 4 2 4" xfId="24269" xr:uid="{2B079F7A-598A-4441-883B-BDAB32A971BF}"/>
    <cellStyle name="Normal 13 2 4 2 4 3" xfId="51481" xr:uid="{9F73714B-3A41-4B33-BB91-741D218B0670}"/>
    <cellStyle name="Normal 13 2 4 2 4 4" xfId="37831" xr:uid="{58A388A9-25B2-490B-BA2E-4BADB3D4415C}"/>
    <cellStyle name="Normal 13 2 4 2 4 5" xfId="24268" xr:uid="{015F3A95-4CE5-4A87-A533-A8B7CF17DF3A}"/>
    <cellStyle name="Normal 13 2 4 2 5" xfId="10370" xr:uid="{8C116D77-1CD8-427C-BA8D-37A78629297A}"/>
    <cellStyle name="Normal 13 2 4 2 5 2" xfId="51483" xr:uid="{9182F249-1E55-4D66-A9E5-1D7611487323}"/>
    <cellStyle name="Normal 13 2 4 2 5 3" xfId="37833" xr:uid="{18A768F3-933F-4378-9795-D6F059A48513}"/>
    <cellStyle name="Normal 13 2 4 2 5 4" xfId="24270" xr:uid="{19A1A0CD-F344-4E4F-AECD-7C89F0C346E2}"/>
    <cellStyle name="Normal 13 2 4 2 6" xfId="51472" xr:uid="{DB6CB51D-2A70-4944-A603-33F5A6A01EB5}"/>
    <cellStyle name="Normal 13 2 4 2 7" xfId="37822" xr:uid="{BFD55D5E-2F63-4792-8302-A7AE85D2917D}"/>
    <cellStyle name="Normal 13 2 4 2 8" xfId="24259" xr:uid="{01117543-4662-43B6-85E0-87FFCAC6324E}"/>
    <cellStyle name="Normal 13 2 4 3" xfId="10371" xr:uid="{3AD9CFBB-7775-41C7-B2D9-AC0EF707065D}"/>
    <cellStyle name="Normal 13 2 4 3 2" xfId="10372" xr:uid="{33FAE956-3F58-468B-A1F2-6039D1D5B07C}"/>
    <cellStyle name="Normal 13 2 4 3 2 2" xfId="10373" xr:uid="{12079BCF-B215-4783-ADA2-9E6AD69A7FCC}"/>
    <cellStyle name="Normal 13 2 4 3 2 2 2" xfId="51486" xr:uid="{B629B7F6-EFA1-409E-96D1-5950BF6FB66A}"/>
    <cellStyle name="Normal 13 2 4 3 2 2 3" xfId="37836" xr:uid="{76748A89-998E-43FB-9EA4-E583EC038987}"/>
    <cellStyle name="Normal 13 2 4 3 2 2 4" xfId="24273" xr:uid="{E31CB63B-F70B-49AA-91E8-1C390BCC4DEF}"/>
    <cellStyle name="Normal 13 2 4 3 2 3" xfId="51485" xr:uid="{8A124DC0-5537-4389-9E8B-93B70562847C}"/>
    <cellStyle name="Normal 13 2 4 3 2 4" xfId="37835" xr:uid="{FD69EA5C-F79F-4BC6-933C-C00CDD80CC3D}"/>
    <cellStyle name="Normal 13 2 4 3 2 5" xfId="24272" xr:uid="{0AB61423-D723-41F0-BEF8-5A4090B6CFC0}"/>
    <cellStyle name="Normal 13 2 4 3 3" xfId="10374" xr:uid="{48923F30-9EF9-4896-AAD0-85D1E4A19B15}"/>
    <cellStyle name="Normal 13 2 4 3 3 2" xfId="10375" xr:uid="{085E61E5-4123-45F3-BBC8-6523AD2ECE8F}"/>
    <cellStyle name="Normal 13 2 4 3 3 2 2" xfId="51488" xr:uid="{161EFAE6-5DDF-49D8-A8AB-97AF45D48F2A}"/>
    <cellStyle name="Normal 13 2 4 3 3 2 3" xfId="37838" xr:uid="{DB881A87-73D8-4AD2-9573-93829761F9BE}"/>
    <cellStyle name="Normal 13 2 4 3 3 2 4" xfId="24275" xr:uid="{55E7FBDB-C715-4CFE-A6D4-A9D8FA846641}"/>
    <cellStyle name="Normal 13 2 4 3 3 3" xfId="51487" xr:uid="{9F7559FD-5258-44AF-B8E4-0E4F063EC9E0}"/>
    <cellStyle name="Normal 13 2 4 3 3 4" xfId="37837" xr:uid="{0976C122-D3AE-43A4-9D3E-2AAD2CF2148F}"/>
    <cellStyle name="Normal 13 2 4 3 3 5" xfId="24274" xr:uid="{FDC850A7-CD4C-4707-A01C-33C9C5DF9E1A}"/>
    <cellStyle name="Normal 13 2 4 3 4" xfId="10376" xr:uid="{FB52F9C6-A16D-4D6B-BACD-9BF9F7442446}"/>
    <cellStyle name="Normal 13 2 4 3 4 2" xfId="51489" xr:uid="{54F757CA-DE26-4430-A1C2-7AE7D60F7282}"/>
    <cellStyle name="Normal 13 2 4 3 4 3" xfId="37839" xr:uid="{4F21A3D8-AD07-4A13-B38B-14A43B43FAC9}"/>
    <cellStyle name="Normal 13 2 4 3 4 4" xfId="24276" xr:uid="{7E108300-04E1-46E8-AA6A-78F7C29EFBB2}"/>
    <cellStyle name="Normal 13 2 4 3 5" xfId="51484" xr:uid="{BB5562C8-7067-4098-8E46-5CCB32ECE5AF}"/>
    <cellStyle name="Normal 13 2 4 3 6" xfId="37834" xr:uid="{F1F622AB-FBFC-4F51-A502-5B4E8201AA61}"/>
    <cellStyle name="Normal 13 2 4 3 7" xfId="24271" xr:uid="{0EA1C844-4EF7-4E8B-A966-3930937AF596}"/>
    <cellStyle name="Normal 13 2 4 4" xfId="10377" xr:uid="{1AC96C26-4B5F-44F3-9219-716320A4E83E}"/>
    <cellStyle name="Normal 13 2 4 4 2" xfId="10378" xr:uid="{7D7AA41C-F35F-41EC-A38E-FC79FF071A3C}"/>
    <cellStyle name="Normal 13 2 4 4 2 2" xfId="10379" xr:uid="{37645B7D-B3DA-4A50-8FA4-1A27ED4D5212}"/>
    <cellStyle name="Normal 13 2 4 4 2 2 2" xfId="51492" xr:uid="{42B9140E-2711-4E9A-9D5D-890E601BBE2C}"/>
    <cellStyle name="Normal 13 2 4 4 2 2 3" xfId="37842" xr:uid="{974AA317-2C7F-429D-B9E4-03343F58F967}"/>
    <cellStyle name="Normal 13 2 4 4 2 2 4" xfId="24279" xr:uid="{52078AF4-E246-42A3-9C49-7F209CC29051}"/>
    <cellStyle name="Normal 13 2 4 4 2 3" xfId="51491" xr:uid="{E89ED481-1140-4907-8D7E-1EBA19046C6F}"/>
    <cellStyle name="Normal 13 2 4 4 2 4" xfId="37841" xr:uid="{78338D3C-6ECC-46B2-B266-A2A7852B67EA}"/>
    <cellStyle name="Normal 13 2 4 4 2 5" xfId="24278" xr:uid="{8406F9D3-C39C-4DF1-BC1E-71507428074C}"/>
    <cellStyle name="Normal 13 2 4 4 3" xfId="10380" xr:uid="{3BD85698-5D3F-4050-A43E-FA6A5C762DBB}"/>
    <cellStyle name="Normal 13 2 4 4 3 2" xfId="10381" xr:uid="{188446C5-8B22-4A85-B094-C42BB1D92A20}"/>
    <cellStyle name="Normal 13 2 4 4 3 2 2" xfId="51494" xr:uid="{6E211A27-1B7B-4CF6-8FEB-F752DC76B7E8}"/>
    <cellStyle name="Normal 13 2 4 4 3 2 3" xfId="37844" xr:uid="{E4CF24F9-E3D1-4B53-ABA8-826C5FDCA84D}"/>
    <cellStyle name="Normal 13 2 4 4 3 2 4" xfId="24281" xr:uid="{0CC4496C-21FC-47E4-A414-E5D19683C7DA}"/>
    <cellStyle name="Normal 13 2 4 4 3 3" xfId="51493" xr:uid="{616EBFB4-3983-4590-9664-70488815DB02}"/>
    <cellStyle name="Normal 13 2 4 4 3 4" xfId="37843" xr:uid="{892CD5A2-7819-4AEF-8FC5-021BBED84772}"/>
    <cellStyle name="Normal 13 2 4 4 3 5" xfId="24280" xr:uid="{D01771E8-24F7-4C23-8DE2-492BD8BE726B}"/>
    <cellStyle name="Normal 13 2 4 4 4" xfId="10382" xr:uid="{51F9794B-A4F1-4E8A-9385-58607B211544}"/>
    <cellStyle name="Normal 13 2 4 4 4 2" xfId="51495" xr:uid="{4A63D2C0-D786-4F5A-BBCC-8392A7BE14F5}"/>
    <cellStyle name="Normal 13 2 4 4 4 3" xfId="37845" xr:uid="{B26FDE3D-988C-4C4F-A1B7-1FA7A53BAC28}"/>
    <cellStyle name="Normal 13 2 4 4 4 4" xfId="24282" xr:uid="{76558DA2-DEA7-42EE-BA75-76263ACBD355}"/>
    <cellStyle name="Normal 13 2 4 4 5" xfId="51490" xr:uid="{0C2F1D8A-CA27-475C-9D8C-F617A1C75AC4}"/>
    <cellStyle name="Normal 13 2 4 4 6" xfId="37840" xr:uid="{CF9516D9-1F8A-4BC2-B83E-16B78704F671}"/>
    <cellStyle name="Normal 13 2 4 4 7" xfId="24277" xr:uid="{1697E36E-2317-41CF-A638-7F09D01F48D0}"/>
    <cellStyle name="Normal 13 2 4 5" xfId="10383" xr:uid="{8F53B72B-0E52-41C7-AF6C-7F51EB6AE03F}"/>
    <cellStyle name="Normal 13 2 4 5 2" xfId="10384" xr:uid="{8100B104-3E7D-4F95-B94E-D6D39D31D5B3}"/>
    <cellStyle name="Normal 13 2 4 5 2 2" xfId="10385" xr:uid="{0ABB6099-8718-4308-B968-DBE8D8EC89CF}"/>
    <cellStyle name="Normal 13 2 4 5 2 2 2" xfId="51498" xr:uid="{AF420EAD-5B5F-4EBB-8C41-0E1A8915D41D}"/>
    <cellStyle name="Normal 13 2 4 5 2 2 3" xfId="37848" xr:uid="{6EE440C8-71B9-4A39-9B9D-7CC03AF9D9F2}"/>
    <cellStyle name="Normal 13 2 4 5 2 2 4" xfId="24285" xr:uid="{5CAA36D6-3BCD-424A-91CB-3D9D1C5C8802}"/>
    <cellStyle name="Normal 13 2 4 5 2 3" xfId="51497" xr:uid="{BAC6A5B1-C1DB-4C1D-90F3-236809F97516}"/>
    <cellStyle name="Normal 13 2 4 5 2 4" xfId="37847" xr:uid="{777ED45A-3A3A-4FB5-B55D-CF17FBCFE889}"/>
    <cellStyle name="Normal 13 2 4 5 2 5" xfId="24284" xr:uid="{6FC078C6-26B1-4585-B3D5-F73255FCE0BA}"/>
    <cellStyle name="Normal 13 2 4 5 3" xfId="10386" xr:uid="{29BDBBCA-D45E-4917-AFB5-4FBD6D80F599}"/>
    <cellStyle name="Normal 13 2 4 5 3 2" xfId="10387" xr:uid="{DD26DD17-06B3-491E-8606-87823A0916B1}"/>
    <cellStyle name="Normal 13 2 4 5 3 2 2" xfId="51500" xr:uid="{68D2BB60-C3DB-451C-9093-9B4729E2B0F5}"/>
    <cellStyle name="Normal 13 2 4 5 3 2 3" xfId="37850" xr:uid="{554DD30F-75D0-47C2-B6E2-3D9FC8D075B6}"/>
    <cellStyle name="Normal 13 2 4 5 3 2 4" xfId="24287" xr:uid="{D036F612-1441-4FC5-BDC7-9CEF755C0478}"/>
    <cellStyle name="Normal 13 2 4 5 3 3" xfId="51499" xr:uid="{3C3D55CC-3EE5-4D74-BCA3-BCAB62789253}"/>
    <cellStyle name="Normal 13 2 4 5 3 4" xfId="37849" xr:uid="{17F5434E-070B-4446-A2CB-B41E8FD3AB60}"/>
    <cellStyle name="Normal 13 2 4 5 3 5" xfId="24286" xr:uid="{C38D63B2-DD16-492F-9615-3D6B5CE71776}"/>
    <cellStyle name="Normal 13 2 4 5 4" xfId="10388" xr:uid="{9F29D67A-C309-459C-8BA0-75CA6DD378C3}"/>
    <cellStyle name="Normal 13 2 4 5 4 2" xfId="51501" xr:uid="{674FAC58-4119-4AA7-8878-B672E95D9EBC}"/>
    <cellStyle name="Normal 13 2 4 5 4 3" xfId="37851" xr:uid="{483244FE-0535-41B0-9A1B-58263D6B559C}"/>
    <cellStyle name="Normal 13 2 4 5 4 4" xfId="24288" xr:uid="{9457F47A-A188-46F3-99C2-33461E058FC6}"/>
    <cellStyle name="Normal 13 2 4 5 5" xfId="51496" xr:uid="{46E293F7-69BA-414F-AB0C-75B77717F5AA}"/>
    <cellStyle name="Normal 13 2 4 5 6" xfId="37846" xr:uid="{6F4D3053-946D-4152-B6E4-52516DFA5EAF}"/>
    <cellStyle name="Normal 13 2 4 5 7" xfId="24283" xr:uid="{2F336337-C820-4344-8CE3-2163134525F9}"/>
    <cellStyle name="Normal 13 2 4 6" xfId="10389" xr:uid="{8C3CEE22-135B-4213-8E3F-5B85418C9CB2}"/>
    <cellStyle name="Normal 13 2 4 6 2" xfId="10390" xr:uid="{CB4BFAD5-03A6-4D61-A6B0-6A35211FD9EF}"/>
    <cellStyle name="Normal 13 2 4 6 2 2" xfId="51503" xr:uid="{C7DB553E-3EE2-4FB8-B4D3-C493A51C2EFC}"/>
    <cellStyle name="Normal 13 2 4 6 2 3" xfId="37853" xr:uid="{CECD23DD-6FBD-42ED-93F5-22AA4D5CC5D7}"/>
    <cellStyle name="Normal 13 2 4 6 2 4" xfId="24290" xr:uid="{075C34F0-0D15-4C4F-8559-A3CEE6D85643}"/>
    <cellStyle name="Normal 13 2 4 6 3" xfId="51502" xr:uid="{B3124916-9148-4E53-82FB-D91D39FBB687}"/>
    <cellStyle name="Normal 13 2 4 6 4" xfId="37852" xr:uid="{FE08DDCA-63B0-4A19-8402-DBE690D69DF7}"/>
    <cellStyle name="Normal 13 2 4 6 5" xfId="24289" xr:uid="{C4F81C7C-5AD8-4452-A514-53C5807D36D9}"/>
    <cellStyle name="Normal 13 2 4 7" xfId="10391" xr:uid="{47E06885-01FA-4B56-B267-D1AEFDD1E65F}"/>
    <cellStyle name="Normal 13 2 4 7 2" xfId="10392" xr:uid="{D43CC27A-6679-4E6D-9E58-3F4F044D50EA}"/>
    <cellStyle name="Normal 13 2 4 7 2 2" xfId="51505" xr:uid="{949DB470-6DBF-49B0-8231-B4D2268C2358}"/>
    <cellStyle name="Normal 13 2 4 7 2 3" xfId="37855" xr:uid="{A52D5581-8FDB-432D-94B5-6B1C8DA95E67}"/>
    <cellStyle name="Normal 13 2 4 7 2 4" xfId="24292" xr:uid="{5909D276-5305-4D64-82D3-96C9BDE03E71}"/>
    <cellStyle name="Normal 13 2 4 7 3" xfId="51504" xr:uid="{25BAE23E-9F5B-4916-A3D8-8972F95C3B85}"/>
    <cellStyle name="Normal 13 2 4 7 4" xfId="37854" xr:uid="{0BD6818C-9116-4CC0-B219-39A33078DBA4}"/>
    <cellStyle name="Normal 13 2 4 7 5" xfId="24291" xr:uid="{08F12353-7BFF-4BD6-A06A-A7E94DD2D7E8}"/>
    <cellStyle name="Normal 13 2 4 8" xfId="10393" xr:uid="{04033CCB-78CF-46A4-BC50-732AABC4F025}"/>
    <cellStyle name="Normal 13 2 4 8 2" xfId="51506" xr:uid="{4D5B73A8-533F-45B5-B19C-D7F47C80853C}"/>
    <cellStyle name="Normal 13 2 4 8 3" xfId="37856" xr:uid="{5E7ABA01-D7E5-428A-9F99-B49F08E1D99F}"/>
    <cellStyle name="Normal 13 2 4 8 4" xfId="24293" xr:uid="{B5D35343-7D4B-4125-B518-C679D1A82F09}"/>
    <cellStyle name="Normal 13 2 4 9" xfId="51471" xr:uid="{7BF3BB79-A93C-40F3-8D51-A1C4A9844B7C}"/>
    <cellStyle name="Normal 13 2 5" xfId="10394" xr:uid="{42440BD2-6101-427F-8C20-4AC8E58AC5FA}"/>
    <cellStyle name="Normal 13 2 5 10" xfId="37857" xr:uid="{0F955C42-ABCA-4F18-B17E-4A5ADCD744F1}"/>
    <cellStyle name="Normal 13 2 5 11" xfId="24294" xr:uid="{5A76A1FF-1F99-4E0B-B9F1-C585A95B84E7}"/>
    <cellStyle name="Normal 13 2 5 2" xfId="10395" xr:uid="{091D5A3B-034C-4908-A8FC-BF1D112CF14A}"/>
    <cellStyle name="Normal 13 2 5 2 2" xfId="10396" xr:uid="{F190E356-FF14-401F-A777-F70152495236}"/>
    <cellStyle name="Normal 13 2 5 2 2 2" xfId="10397" xr:uid="{A64E6DEE-58C0-4D3C-A8B6-BB9C918A0BCD}"/>
    <cellStyle name="Normal 13 2 5 2 2 2 2" xfId="10398" xr:uid="{E8EAABFA-75AC-4B85-9FFD-172606AC1FE0}"/>
    <cellStyle name="Normal 13 2 5 2 2 2 2 2" xfId="51511" xr:uid="{A58F5D19-51F1-41DE-B993-71D30951A014}"/>
    <cellStyle name="Normal 13 2 5 2 2 2 2 3" xfId="37861" xr:uid="{A3C4803E-2666-4166-981F-FF389A768F74}"/>
    <cellStyle name="Normal 13 2 5 2 2 2 2 4" xfId="24298" xr:uid="{A4585BA6-829E-40BD-98E8-D3D55A6914ED}"/>
    <cellStyle name="Normal 13 2 5 2 2 2 3" xfId="51510" xr:uid="{DB708946-5248-47F5-9559-B579D1AEB059}"/>
    <cellStyle name="Normal 13 2 5 2 2 2 4" xfId="37860" xr:uid="{D42EA416-6653-491A-9307-2732E4E1BB3F}"/>
    <cellStyle name="Normal 13 2 5 2 2 2 5" xfId="24297" xr:uid="{EA1E7318-AA83-4671-9E38-E634FF15FDF1}"/>
    <cellStyle name="Normal 13 2 5 2 2 3" xfId="10399" xr:uid="{EE58C42D-00AF-4C61-A8CF-3EE22CFC6836}"/>
    <cellStyle name="Normal 13 2 5 2 2 3 2" xfId="10400" xr:uid="{831F311B-A58F-4BBA-BD1D-0AB015562912}"/>
    <cellStyle name="Normal 13 2 5 2 2 3 2 2" xfId="51513" xr:uid="{D1BBBD5D-CEFE-4F28-9200-2D0ACE52C2A4}"/>
    <cellStyle name="Normal 13 2 5 2 2 3 2 3" xfId="37863" xr:uid="{D8029D98-44E5-49BE-825A-2D0765E963BA}"/>
    <cellStyle name="Normal 13 2 5 2 2 3 2 4" xfId="24300" xr:uid="{8BEFA8A9-E0FB-4223-AE4F-A48924E9B15E}"/>
    <cellStyle name="Normal 13 2 5 2 2 3 3" xfId="51512" xr:uid="{F2A92BA1-53F5-41D8-A9EA-1E2B5914A784}"/>
    <cellStyle name="Normal 13 2 5 2 2 3 4" xfId="37862" xr:uid="{4FE5EFC7-49CA-43C0-A753-3897C41F0E50}"/>
    <cellStyle name="Normal 13 2 5 2 2 3 5" xfId="24299" xr:uid="{AF58AAA2-22FA-428A-9252-994D01D12875}"/>
    <cellStyle name="Normal 13 2 5 2 2 4" xfId="10401" xr:uid="{48CDE920-7A1B-45CF-BB5B-A9184C3C5819}"/>
    <cellStyle name="Normal 13 2 5 2 2 4 2" xfId="51514" xr:uid="{1E4B341B-0C08-49EA-9DE7-2114BFFA0EE9}"/>
    <cellStyle name="Normal 13 2 5 2 2 4 3" xfId="37864" xr:uid="{B34B06F4-B6DB-418A-BBD4-4B2A2C8448D6}"/>
    <cellStyle name="Normal 13 2 5 2 2 4 4" xfId="24301" xr:uid="{91A3166A-8C67-42FD-9763-097E333D85EF}"/>
    <cellStyle name="Normal 13 2 5 2 2 5" xfId="51509" xr:uid="{CA7ECFE6-0639-4201-9798-699AC9349D7F}"/>
    <cellStyle name="Normal 13 2 5 2 2 6" xfId="37859" xr:uid="{689006AA-6EE2-49A2-91DE-0D7B60CCA97B}"/>
    <cellStyle name="Normal 13 2 5 2 2 7" xfId="24296" xr:uid="{7228C3F0-1A54-4329-84DE-454E15A0B6B6}"/>
    <cellStyle name="Normal 13 2 5 2 3" xfId="10402" xr:uid="{2F401132-858B-4DE5-AC67-EE5EB6C2C4DF}"/>
    <cellStyle name="Normal 13 2 5 2 3 2" xfId="10403" xr:uid="{853AC38E-FEB1-4001-BE50-8DCFABA78330}"/>
    <cellStyle name="Normal 13 2 5 2 3 2 2" xfId="51516" xr:uid="{FF0F5A26-CC5E-42F7-AD9C-AB24016FC592}"/>
    <cellStyle name="Normal 13 2 5 2 3 2 3" xfId="37866" xr:uid="{E6BBE92D-4B0D-42A3-B3F0-232C85C038BB}"/>
    <cellStyle name="Normal 13 2 5 2 3 2 4" xfId="24303" xr:uid="{39DAAC52-F676-435B-A95F-FF03F3B79192}"/>
    <cellStyle name="Normal 13 2 5 2 3 3" xfId="51515" xr:uid="{1741DA69-1383-409B-BDA9-96188445D5F4}"/>
    <cellStyle name="Normal 13 2 5 2 3 4" xfId="37865" xr:uid="{67C5D352-3B0C-40C7-81E6-731DB02D0B0D}"/>
    <cellStyle name="Normal 13 2 5 2 3 5" xfId="24302" xr:uid="{8ADF9924-2E75-4C56-BFAA-5F41E4D34F1A}"/>
    <cellStyle name="Normal 13 2 5 2 4" xfId="10404" xr:uid="{2DBD6C6C-5491-425F-9B2D-09C5ED7940CD}"/>
    <cellStyle name="Normal 13 2 5 2 4 2" xfId="10405" xr:uid="{0ACD217D-4C99-4329-931E-B49657ADB804}"/>
    <cellStyle name="Normal 13 2 5 2 4 2 2" xfId="51518" xr:uid="{E15557A8-D202-42C4-8570-BA289CEF5D47}"/>
    <cellStyle name="Normal 13 2 5 2 4 2 3" xfId="37868" xr:uid="{729BDDCB-D8C1-4D52-BA60-661D10D45F4C}"/>
    <cellStyle name="Normal 13 2 5 2 4 2 4" xfId="24305" xr:uid="{97D2F7EB-955E-49A4-AD87-0072A5D04F74}"/>
    <cellStyle name="Normal 13 2 5 2 4 3" xfId="51517" xr:uid="{D76E5945-4050-4219-B20E-E83BEF9E2D1B}"/>
    <cellStyle name="Normal 13 2 5 2 4 4" xfId="37867" xr:uid="{D664B94A-8606-40D7-B755-4D3AD38336BA}"/>
    <cellStyle name="Normal 13 2 5 2 4 5" xfId="24304" xr:uid="{755BDD36-AABD-44AA-A41F-1D124FF5EDA3}"/>
    <cellStyle name="Normal 13 2 5 2 5" xfId="10406" xr:uid="{A63E1DF6-86FF-435D-A2A1-52B9451AA61A}"/>
    <cellStyle name="Normal 13 2 5 2 5 2" xfId="51519" xr:uid="{56DC757A-FB42-476A-9610-1EE08AD384A2}"/>
    <cellStyle name="Normal 13 2 5 2 5 3" xfId="37869" xr:uid="{149148E1-6BE3-4A8D-BAB4-6C8BC0A16249}"/>
    <cellStyle name="Normal 13 2 5 2 5 4" xfId="24306" xr:uid="{D037DAF9-6BC1-401C-A584-B0C7C33B567B}"/>
    <cellStyle name="Normal 13 2 5 2 6" xfId="51508" xr:uid="{A9329C4B-8A70-44BE-AF79-36C10AA4991C}"/>
    <cellStyle name="Normal 13 2 5 2 7" xfId="37858" xr:uid="{4D2EA229-0C13-4548-A6A9-FB1C9B6D6DEC}"/>
    <cellStyle name="Normal 13 2 5 2 8" xfId="24295" xr:uid="{A0185D83-B182-4F06-9CD9-DCD92771A624}"/>
    <cellStyle name="Normal 13 2 5 3" xfId="10407" xr:uid="{D80E3273-F9A6-4664-A2E8-4E3F96E1245F}"/>
    <cellStyle name="Normal 13 2 5 3 2" xfId="10408" xr:uid="{057C5E85-E337-46D9-A817-1917EF517118}"/>
    <cellStyle name="Normal 13 2 5 3 2 2" xfId="10409" xr:uid="{EAB2D380-21F6-4175-B1FA-538255683403}"/>
    <cellStyle name="Normal 13 2 5 3 2 2 2" xfId="51522" xr:uid="{688FCB84-1CFA-4C59-9AA4-F927FE6B94CD}"/>
    <cellStyle name="Normal 13 2 5 3 2 2 3" xfId="37872" xr:uid="{6A387313-9AEC-450E-9C6E-53A15FBD3821}"/>
    <cellStyle name="Normal 13 2 5 3 2 2 4" xfId="24309" xr:uid="{04AD80A4-2068-4657-8F6D-5A69DB1B11CC}"/>
    <cellStyle name="Normal 13 2 5 3 2 3" xfId="51521" xr:uid="{DCA5C68C-9A70-480B-811E-3F05A0B6A238}"/>
    <cellStyle name="Normal 13 2 5 3 2 4" xfId="37871" xr:uid="{21AEC81B-54ED-473F-8E6C-65F69C6FCEE3}"/>
    <cellStyle name="Normal 13 2 5 3 2 5" xfId="24308" xr:uid="{E4EABB20-C74F-4E2E-A10F-C3F17CCB8649}"/>
    <cellStyle name="Normal 13 2 5 3 3" xfId="10410" xr:uid="{5DC61D92-8D27-4140-8FBB-5DA62FE4C0A5}"/>
    <cellStyle name="Normal 13 2 5 3 3 2" xfId="10411" xr:uid="{98D9E4EA-1B93-406F-B579-D7EC7BD689AD}"/>
    <cellStyle name="Normal 13 2 5 3 3 2 2" xfId="51524" xr:uid="{75FC579C-B6CE-4BDC-9A8F-62DA1995C789}"/>
    <cellStyle name="Normal 13 2 5 3 3 2 3" xfId="37874" xr:uid="{141FBF9D-1317-4674-8B48-C74ECE72B00D}"/>
    <cellStyle name="Normal 13 2 5 3 3 2 4" xfId="24311" xr:uid="{2A3BFBBA-E647-461B-9587-EC5BB93B248C}"/>
    <cellStyle name="Normal 13 2 5 3 3 3" xfId="51523" xr:uid="{15D732B8-9F97-438D-820B-7E0D830C3751}"/>
    <cellStyle name="Normal 13 2 5 3 3 4" xfId="37873" xr:uid="{0BA414BC-9DAF-4F8B-BF2B-00B89515C559}"/>
    <cellStyle name="Normal 13 2 5 3 3 5" xfId="24310" xr:uid="{93247B0C-87DC-426E-82EA-962EBD855163}"/>
    <cellStyle name="Normal 13 2 5 3 4" xfId="10412" xr:uid="{0917C3E3-DD25-448D-9CEE-0DB73F07BB7D}"/>
    <cellStyle name="Normal 13 2 5 3 4 2" xfId="51525" xr:uid="{3E0B4B89-18F1-472E-900C-5D4537750E8E}"/>
    <cellStyle name="Normal 13 2 5 3 4 3" xfId="37875" xr:uid="{4C31E3FD-2EE6-4CD3-B1EF-8820D8518B70}"/>
    <cellStyle name="Normal 13 2 5 3 4 4" xfId="24312" xr:uid="{74DB7A6D-0880-495A-A411-ECB6BE2DC233}"/>
    <cellStyle name="Normal 13 2 5 3 5" xfId="51520" xr:uid="{1E96E790-E27C-44DC-B806-BA913125EAD1}"/>
    <cellStyle name="Normal 13 2 5 3 6" xfId="37870" xr:uid="{FD6B3BC1-46FD-4973-A513-7AAFAEAFD9FE}"/>
    <cellStyle name="Normal 13 2 5 3 7" xfId="24307" xr:uid="{A43DF336-A69B-4FEB-8C6C-05F85B0A26DA}"/>
    <cellStyle name="Normal 13 2 5 4" xfId="10413" xr:uid="{B45E1FA0-DC96-4046-BEE1-93328DC6A34A}"/>
    <cellStyle name="Normal 13 2 5 4 2" xfId="10414" xr:uid="{5365A53F-5AC9-496E-9994-3BB3BE9AC57B}"/>
    <cellStyle name="Normal 13 2 5 4 2 2" xfId="10415" xr:uid="{93BE5E4C-3196-49C2-902F-ED606004D959}"/>
    <cellStyle name="Normal 13 2 5 4 2 2 2" xfId="51528" xr:uid="{725466B5-9161-47B5-991D-203837A7F90C}"/>
    <cellStyle name="Normal 13 2 5 4 2 2 3" xfId="37878" xr:uid="{0CD868DC-5156-4BC9-BC13-000B76F3C2EE}"/>
    <cellStyle name="Normal 13 2 5 4 2 2 4" xfId="24315" xr:uid="{BC4B06FA-A701-421F-94BE-083D13F900FE}"/>
    <cellStyle name="Normal 13 2 5 4 2 3" xfId="51527" xr:uid="{35913E45-BADF-46B9-9FFB-75CC4ED913F4}"/>
    <cellStyle name="Normal 13 2 5 4 2 4" xfId="37877" xr:uid="{E2A21782-1831-4785-B9DF-627D77A93DBD}"/>
    <cellStyle name="Normal 13 2 5 4 2 5" xfId="24314" xr:uid="{3673F25E-2A98-4981-9771-B87FB2088F8A}"/>
    <cellStyle name="Normal 13 2 5 4 3" xfId="10416" xr:uid="{3E9DC796-0E31-49B4-B26E-FC4F14A1FDB1}"/>
    <cellStyle name="Normal 13 2 5 4 3 2" xfId="10417" xr:uid="{EB610DD3-D6B5-4FAB-92D0-4B1BFD15A833}"/>
    <cellStyle name="Normal 13 2 5 4 3 2 2" xfId="51530" xr:uid="{7962361B-523C-4F46-891D-BC6E455A1664}"/>
    <cellStyle name="Normal 13 2 5 4 3 2 3" xfId="37880" xr:uid="{B5D15914-B4CA-46DA-8AD7-E7A644F6A65D}"/>
    <cellStyle name="Normal 13 2 5 4 3 2 4" xfId="24317" xr:uid="{8AC873F5-B645-49CD-B8DE-9C7FA1ABDD92}"/>
    <cellStyle name="Normal 13 2 5 4 3 3" xfId="51529" xr:uid="{D60179F8-1A92-4EF2-B60C-6E70150BF401}"/>
    <cellStyle name="Normal 13 2 5 4 3 4" xfId="37879" xr:uid="{D76BE78D-3709-490A-8B0F-EE7F2B4C3511}"/>
    <cellStyle name="Normal 13 2 5 4 3 5" xfId="24316" xr:uid="{D2F70E6F-83F0-4423-AF12-AF017A3C5068}"/>
    <cellStyle name="Normal 13 2 5 4 4" xfId="10418" xr:uid="{1E78AE9D-D6C1-4CD1-ACA0-CD4A9C16159F}"/>
    <cellStyle name="Normal 13 2 5 4 4 2" xfId="51531" xr:uid="{4B4643BD-4255-4D02-A784-E1DC10D09094}"/>
    <cellStyle name="Normal 13 2 5 4 4 3" xfId="37881" xr:uid="{E7064B97-B5F9-49B3-8F0E-C094F4B362D7}"/>
    <cellStyle name="Normal 13 2 5 4 4 4" xfId="24318" xr:uid="{AF14AAD7-0ED6-4F08-A070-90665C48BB33}"/>
    <cellStyle name="Normal 13 2 5 4 5" xfId="51526" xr:uid="{11C6B824-7456-4097-B696-AB5DBCC88840}"/>
    <cellStyle name="Normal 13 2 5 4 6" xfId="37876" xr:uid="{293AAE5D-3041-4DC2-AA9E-8BC57835B183}"/>
    <cellStyle name="Normal 13 2 5 4 7" xfId="24313" xr:uid="{54D538DD-AF0B-4D9F-AD59-E914E1C10D0C}"/>
    <cellStyle name="Normal 13 2 5 5" xfId="10419" xr:uid="{F96CB02E-3A37-4C60-9E55-13F3D4FF576C}"/>
    <cellStyle name="Normal 13 2 5 5 2" xfId="10420" xr:uid="{A5321BCB-2243-44C8-A8D4-6DC82B5D025F}"/>
    <cellStyle name="Normal 13 2 5 5 2 2" xfId="10421" xr:uid="{3BB2F0FD-29B2-42A9-8E9A-05E32AFA42C0}"/>
    <cellStyle name="Normal 13 2 5 5 2 2 2" xfId="51534" xr:uid="{FD282B4E-E0D9-4DB7-9B51-F0886CA9408A}"/>
    <cellStyle name="Normal 13 2 5 5 2 2 3" xfId="37884" xr:uid="{4AF5C85A-710B-4F8D-9CC0-568FAB3811CE}"/>
    <cellStyle name="Normal 13 2 5 5 2 2 4" xfId="24321" xr:uid="{78F91CCE-9547-4D84-9E4C-9BCEEDB73119}"/>
    <cellStyle name="Normal 13 2 5 5 2 3" xfId="51533" xr:uid="{0FCECB6C-252D-403C-99A6-07A14008EF6D}"/>
    <cellStyle name="Normal 13 2 5 5 2 4" xfId="37883" xr:uid="{70B67936-FFC6-4CDE-BCAB-1E3501F8BF88}"/>
    <cellStyle name="Normal 13 2 5 5 2 5" xfId="24320" xr:uid="{2B8C4CFF-4FAF-45B2-BEE9-32E95B0A80F3}"/>
    <cellStyle name="Normal 13 2 5 5 3" xfId="10422" xr:uid="{87FDE61C-54D9-4572-89E0-CC569C966E67}"/>
    <cellStyle name="Normal 13 2 5 5 3 2" xfId="10423" xr:uid="{C95263B9-4D4E-472C-B7F4-65D3F6CE3C59}"/>
    <cellStyle name="Normal 13 2 5 5 3 2 2" xfId="51536" xr:uid="{08737F5F-F325-46AE-8215-8C7B42CA8A8E}"/>
    <cellStyle name="Normal 13 2 5 5 3 2 3" xfId="37886" xr:uid="{F14C5399-004F-418A-AA26-0CECD1F62F3A}"/>
    <cellStyle name="Normal 13 2 5 5 3 2 4" xfId="24323" xr:uid="{723D5804-989B-491F-A515-50ABB31A6F8C}"/>
    <cellStyle name="Normal 13 2 5 5 3 3" xfId="51535" xr:uid="{D49B1A89-DEDA-4F4C-A230-42FC780D9834}"/>
    <cellStyle name="Normal 13 2 5 5 3 4" xfId="37885" xr:uid="{69779FAD-1ECB-4248-A26E-E8E7C3D6943A}"/>
    <cellStyle name="Normal 13 2 5 5 3 5" xfId="24322" xr:uid="{4B7CCEA6-8490-4F8F-A646-DD880867D1E6}"/>
    <cellStyle name="Normal 13 2 5 5 4" xfId="10424" xr:uid="{9CF321E9-503B-4D98-A24D-8ED44EBF4293}"/>
    <cellStyle name="Normal 13 2 5 5 4 2" xfId="51537" xr:uid="{2BA9D3D2-4D60-4A71-96F2-3DFB21B88462}"/>
    <cellStyle name="Normal 13 2 5 5 4 3" xfId="37887" xr:uid="{35B42778-3129-4633-9F17-920A59F93FE4}"/>
    <cellStyle name="Normal 13 2 5 5 4 4" xfId="24324" xr:uid="{6F1DA18D-F5B5-4851-BA46-D5825491E9B3}"/>
    <cellStyle name="Normal 13 2 5 5 5" xfId="51532" xr:uid="{7EC159F5-F72F-463A-93E0-2CD92A1A9BDF}"/>
    <cellStyle name="Normal 13 2 5 5 6" xfId="37882" xr:uid="{BD2431C5-6F67-4C12-BC0A-1EC923E3502C}"/>
    <cellStyle name="Normal 13 2 5 5 7" xfId="24319" xr:uid="{A80B822A-9D24-4D05-A815-2A849297B935}"/>
    <cellStyle name="Normal 13 2 5 6" xfId="10425" xr:uid="{18E4F4F8-5230-4B55-8050-3BAB496C3719}"/>
    <cellStyle name="Normal 13 2 5 6 2" xfId="10426" xr:uid="{2C610565-7C1A-4672-8C73-1858C1276A3B}"/>
    <cellStyle name="Normal 13 2 5 6 2 2" xfId="51539" xr:uid="{FA4A48ED-90C2-4838-A7DC-954D4B19C4F3}"/>
    <cellStyle name="Normal 13 2 5 6 2 3" xfId="37889" xr:uid="{3C40353D-D34A-4FC4-AC25-E5BBC9B9049E}"/>
    <cellStyle name="Normal 13 2 5 6 2 4" xfId="24326" xr:uid="{A74DEF3B-776D-48F3-AAE7-873F223814B7}"/>
    <cellStyle name="Normal 13 2 5 6 3" xfId="51538" xr:uid="{B8A3622E-E7D3-41A5-BE8C-1C39E64C037D}"/>
    <cellStyle name="Normal 13 2 5 6 4" xfId="37888" xr:uid="{20B71F68-C7F7-4649-BD1D-2BD6A8E04F65}"/>
    <cellStyle name="Normal 13 2 5 6 5" xfId="24325" xr:uid="{17C4119A-51AD-41CA-99D7-89A320B8738B}"/>
    <cellStyle name="Normal 13 2 5 7" xfId="10427" xr:uid="{6FE8B3E3-4C98-4AA8-976B-8D35D5B58319}"/>
    <cellStyle name="Normal 13 2 5 7 2" xfId="10428" xr:uid="{90457F84-00AA-467B-BB4F-EEC9A075C9AB}"/>
    <cellStyle name="Normal 13 2 5 7 2 2" xfId="51541" xr:uid="{4C12E48F-4898-44B9-93AD-FA6A71592C15}"/>
    <cellStyle name="Normal 13 2 5 7 2 3" xfId="37891" xr:uid="{A574DB42-1A69-4D5E-A535-2E7DEDE6CF59}"/>
    <cellStyle name="Normal 13 2 5 7 2 4" xfId="24328" xr:uid="{E23BEEB0-95C5-4941-9B25-62E6EDD19A76}"/>
    <cellStyle name="Normal 13 2 5 7 3" xfId="51540" xr:uid="{C7899E8B-0333-4E3A-B1D3-030BD2595742}"/>
    <cellStyle name="Normal 13 2 5 7 4" xfId="37890" xr:uid="{F88F765E-BEB7-471F-B03F-366CF206DBC0}"/>
    <cellStyle name="Normal 13 2 5 7 5" xfId="24327" xr:uid="{6C1CB4F5-47DF-4907-A434-FBD7B754AE2D}"/>
    <cellStyle name="Normal 13 2 5 8" xfId="10429" xr:uid="{31737A9F-DCA8-4E84-8404-CF1AE5F5BD2B}"/>
    <cellStyle name="Normal 13 2 5 8 2" xfId="51542" xr:uid="{CE35F8B4-8898-4EED-886A-69F4FC41AC8D}"/>
    <cellStyle name="Normal 13 2 5 8 3" xfId="37892" xr:uid="{08C87834-E177-47F7-B89F-9849C411C514}"/>
    <cellStyle name="Normal 13 2 5 8 4" xfId="24329" xr:uid="{E64F33AF-A41D-4A9C-B6EF-B64A0DE8B692}"/>
    <cellStyle name="Normal 13 2 5 9" xfId="51507" xr:uid="{53EF0D0A-AF89-459D-8C72-B0417415B4BB}"/>
    <cellStyle name="Normal 13 2 6" xfId="10430" xr:uid="{817A1441-735E-4DA7-A7B1-F261C0775A57}"/>
    <cellStyle name="Normal 13 2 6 10" xfId="37893" xr:uid="{A7FFFB12-E2BE-4C6C-B3AB-9769968639ED}"/>
    <cellStyle name="Normal 13 2 6 11" xfId="24330" xr:uid="{D3F8E32B-7592-4FB6-A5AF-40977DE8CBF4}"/>
    <cellStyle name="Normal 13 2 6 2" xfId="10431" xr:uid="{CCEB97B7-5440-46FE-B83B-715687EA061A}"/>
    <cellStyle name="Normal 13 2 6 2 2" xfId="10432" xr:uid="{B4A669E7-AB7D-497A-B51B-07A6F077F198}"/>
    <cellStyle name="Normal 13 2 6 2 2 2" xfId="10433" xr:uid="{F244949A-F974-49BC-BE52-294E72D9CE8B}"/>
    <cellStyle name="Normal 13 2 6 2 2 2 2" xfId="10434" xr:uid="{52A10AAA-3273-4FDA-9E0C-2FBE2D843FF9}"/>
    <cellStyle name="Normal 13 2 6 2 2 2 2 2" xfId="51547" xr:uid="{79FCFE14-F370-4CA9-A6ED-B92748D10BDB}"/>
    <cellStyle name="Normal 13 2 6 2 2 2 2 3" xfId="37897" xr:uid="{5E56C18E-40AD-4505-8268-D5DB780D527F}"/>
    <cellStyle name="Normal 13 2 6 2 2 2 2 4" xfId="24334" xr:uid="{BEDFAD4D-7271-419E-9F82-4314B3AC69C1}"/>
    <cellStyle name="Normal 13 2 6 2 2 2 3" xfId="51546" xr:uid="{6D37AA69-E52F-44A8-A73C-7F75CB86D3B8}"/>
    <cellStyle name="Normal 13 2 6 2 2 2 4" xfId="37896" xr:uid="{D550D61D-3C20-4B32-B5D3-CA4423E93424}"/>
    <cellStyle name="Normal 13 2 6 2 2 2 5" xfId="24333" xr:uid="{6A874CAF-2C61-4763-8D5C-6C9B53C89084}"/>
    <cellStyle name="Normal 13 2 6 2 2 3" xfId="10435" xr:uid="{EA0833BE-546E-4780-ADA9-746D3FF0C362}"/>
    <cellStyle name="Normal 13 2 6 2 2 3 2" xfId="10436" xr:uid="{AD349988-6F28-4A2A-9F96-6E9697BEAA98}"/>
    <cellStyle name="Normal 13 2 6 2 2 3 2 2" xfId="51549" xr:uid="{1C52E58F-2FD1-483F-9D58-A2A2ECA1482F}"/>
    <cellStyle name="Normal 13 2 6 2 2 3 2 3" xfId="37899" xr:uid="{F067312B-28ED-412D-8834-3897C72FA450}"/>
    <cellStyle name="Normal 13 2 6 2 2 3 2 4" xfId="24336" xr:uid="{9EBDCF7D-2D5A-4956-8CD7-CE2AF26259DD}"/>
    <cellStyle name="Normal 13 2 6 2 2 3 3" xfId="51548" xr:uid="{38BE492A-052D-4F93-8FAE-9B05A50528E0}"/>
    <cellStyle name="Normal 13 2 6 2 2 3 4" xfId="37898" xr:uid="{3A90741E-E17C-4D9F-92FD-B241B59F5ED6}"/>
    <cellStyle name="Normal 13 2 6 2 2 3 5" xfId="24335" xr:uid="{66735A05-6619-4BC6-B4D5-14BBFE74BBA4}"/>
    <cellStyle name="Normal 13 2 6 2 2 4" xfId="10437" xr:uid="{D54D04F7-4054-4842-BB48-35F659CA0A7F}"/>
    <cellStyle name="Normal 13 2 6 2 2 4 2" xfId="51550" xr:uid="{2CA253A5-4D61-4EC8-B3FB-0C7E116239A7}"/>
    <cellStyle name="Normal 13 2 6 2 2 4 3" xfId="37900" xr:uid="{485B5D9D-7059-4717-8884-4351DC2BDB2E}"/>
    <cellStyle name="Normal 13 2 6 2 2 4 4" xfId="24337" xr:uid="{96415F55-3F19-438F-8341-9976294CD281}"/>
    <cellStyle name="Normal 13 2 6 2 2 5" xfId="51545" xr:uid="{8198E4EA-670B-4AA7-AD04-8B9A597E0FFC}"/>
    <cellStyle name="Normal 13 2 6 2 2 6" xfId="37895" xr:uid="{FE226C5E-CF02-43C0-918D-A83858910794}"/>
    <cellStyle name="Normal 13 2 6 2 2 7" xfId="24332" xr:uid="{69083749-4D28-49A9-B0A0-27163F351EE3}"/>
    <cellStyle name="Normal 13 2 6 2 3" xfId="10438" xr:uid="{0048ADC9-26B1-445B-A0AC-51FD1D79F3CC}"/>
    <cellStyle name="Normal 13 2 6 2 3 2" xfId="10439" xr:uid="{75D22001-4125-4A41-A4AC-C686142E87EA}"/>
    <cellStyle name="Normal 13 2 6 2 3 2 2" xfId="51552" xr:uid="{785A26C2-E1AF-448C-B22D-CE82855F1AD9}"/>
    <cellStyle name="Normal 13 2 6 2 3 2 3" xfId="37902" xr:uid="{86AB732A-7069-4ADA-8515-D48DF4526754}"/>
    <cellStyle name="Normal 13 2 6 2 3 2 4" xfId="24339" xr:uid="{43B199F3-8A8D-4672-9E14-3CBC5126B207}"/>
    <cellStyle name="Normal 13 2 6 2 3 3" xfId="51551" xr:uid="{2BFFF88B-E8A7-4156-B199-AF310950F63A}"/>
    <cellStyle name="Normal 13 2 6 2 3 4" xfId="37901" xr:uid="{0A2CE8EA-3F9A-4BDC-B3C3-3F837DF60CB6}"/>
    <cellStyle name="Normal 13 2 6 2 3 5" xfId="24338" xr:uid="{DCE3C504-E2FE-49B7-8412-5CAAA685ADF6}"/>
    <cellStyle name="Normal 13 2 6 2 4" xfId="10440" xr:uid="{2278D159-960F-4560-B04C-501827B1D7F6}"/>
    <cellStyle name="Normal 13 2 6 2 4 2" xfId="10441" xr:uid="{213DC58C-F20F-42D9-8BE0-E17A0117DADC}"/>
    <cellStyle name="Normal 13 2 6 2 4 2 2" xfId="51554" xr:uid="{20098B4B-244E-47A8-AD1B-4636698EEB45}"/>
    <cellStyle name="Normal 13 2 6 2 4 2 3" xfId="37904" xr:uid="{9791C3A3-1B50-4077-8886-D6248028D19A}"/>
    <cellStyle name="Normal 13 2 6 2 4 2 4" xfId="24341" xr:uid="{610FE2ED-5FB1-4FBA-9D9C-03D8E06E1292}"/>
    <cellStyle name="Normal 13 2 6 2 4 3" xfId="51553" xr:uid="{53D76D45-8FAB-43F0-91E7-EB8FDB48E234}"/>
    <cellStyle name="Normal 13 2 6 2 4 4" xfId="37903" xr:uid="{43005F50-3D89-45FA-B420-A304353012FA}"/>
    <cellStyle name="Normal 13 2 6 2 4 5" xfId="24340" xr:uid="{881BEB20-784E-45F6-9005-CDB188AC8827}"/>
    <cellStyle name="Normal 13 2 6 2 5" xfId="10442" xr:uid="{B379E946-A621-4178-94FC-9EB05CA37319}"/>
    <cellStyle name="Normal 13 2 6 2 5 2" xfId="51555" xr:uid="{BC3A11C3-B8D3-43A3-AB59-05EF2CBA0C22}"/>
    <cellStyle name="Normal 13 2 6 2 5 3" xfId="37905" xr:uid="{75A6D7EF-8EA2-45F2-8B93-BEBB39196D22}"/>
    <cellStyle name="Normal 13 2 6 2 5 4" xfId="24342" xr:uid="{870CC863-A890-4076-A81C-F705B000DA61}"/>
    <cellStyle name="Normal 13 2 6 2 6" xfId="51544" xr:uid="{BAA0C8F7-6307-47CB-A3AA-63E91DAB168F}"/>
    <cellStyle name="Normal 13 2 6 2 7" xfId="37894" xr:uid="{01769EF1-1373-4639-8DDF-B2E1464580CD}"/>
    <cellStyle name="Normal 13 2 6 2 8" xfId="24331" xr:uid="{BB654791-7524-4C91-9677-4E5CF9885E82}"/>
    <cellStyle name="Normal 13 2 6 3" xfId="10443" xr:uid="{B5E7ED2A-E436-407C-BFB3-25A55B519186}"/>
    <cellStyle name="Normal 13 2 6 3 2" xfId="10444" xr:uid="{B3D8B38E-09FC-4FF9-954F-0616A623F825}"/>
    <cellStyle name="Normal 13 2 6 3 2 2" xfId="10445" xr:uid="{834BACA9-C5EB-499A-850F-4DED8230B253}"/>
    <cellStyle name="Normal 13 2 6 3 2 2 2" xfId="51558" xr:uid="{3561EF36-1E00-48A1-B89B-8D0F460D9784}"/>
    <cellStyle name="Normal 13 2 6 3 2 2 3" xfId="37908" xr:uid="{B0784B12-92AF-4182-9C95-098264EA5BBF}"/>
    <cellStyle name="Normal 13 2 6 3 2 2 4" xfId="24345" xr:uid="{C71DF3FC-8E8C-43CF-BEC7-C321AF6EA8E0}"/>
    <cellStyle name="Normal 13 2 6 3 2 3" xfId="51557" xr:uid="{E1E520A6-596F-4CDF-83D8-6CA31E7C0E6F}"/>
    <cellStyle name="Normal 13 2 6 3 2 4" xfId="37907" xr:uid="{35B0B7CA-B108-4B0D-B17B-5E554900C18C}"/>
    <cellStyle name="Normal 13 2 6 3 2 5" xfId="24344" xr:uid="{F011F17B-6F4E-4F70-8907-15F9F1CFDB3D}"/>
    <cellStyle name="Normal 13 2 6 3 3" xfId="10446" xr:uid="{29CE257F-536D-4335-A294-AB212E876408}"/>
    <cellStyle name="Normal 13 2 6 3 3 2" xfId="10447" xr:uid="{90600D0C-A0D6-4353-A835-334C56954A33}"/>
    <cellStyle name="Normal 13 2 6 3 3 2 2" xfId="51560" xr:uid="{AA064CB8-F099-43E7-82D7-049EBA793B16}"/>
    <cellStyle name="Normal 13 2 6 3 3 2 3" xfId="37910" xr:uid="{381758F5-E025-43C6-A3CD-FE64A58242BC}"/>
    <cellStyle name="Normal 13 2 6 3 3 2 4" xfId="24347" xr:uid="{E8A8E48A-E2ED-4D19-98F4-980CD8D81C43}"/>
    <cellStyle name="Normal 13 2 6 3 3 3" xfId="51559" xr:uid="{71D9357D-D2ED-48AA-9A75-1E24762B72D6}"/>
    <cellStyle name="Normal 13 2 6 3 3 4" xfId="37909" xr:uid="{DCDDAC16-A9C0-4026-92D4-BF631A4D99A2}"/>
    <cellStyle name="Normal 13 2 6 3 3 5" xfId="24346" xr:uid="{FFEED779-3A1B-4898-AD30-2AD97BC946BF}"/>
    <cellStyle name="Normal 13 2 6 3 4" xfId="10448" xr:uid="{D9FEB9FD-F62E-4E33-87B3-CF38A40C3375}"/>
    <cellStyle name="Normal 13 2 6 3 4 2" xfId="51561" xr:uid="{CDBD40AF-F59B-40D1-B8BA-3B8E28EC176A}"/>
    <cellStyle name="Normal 13 2 6 3 4 3" xfId="37911" xr:uid="{8F199FE6-C6F8-4A90-AF15-8A81BBEEC184}"/>
    <cellStyle name="Normal 13 2 6 3 4 4" xfId="24348" xr:uid="{576B2ECD-F491-4DDC-8F9D-DEBED97A9F95}"/>
    <cellStyle name="Normal 13 2 6 3 5" xfId="51556" xr:uid="{7BA36331-4B78-458C-B059-901B7A8B65F3}"/>
    <cellStyle name="Normal 13 2 6 3 6" xfId="37906" xr:uid="{633AAF2E-DDEA-4992-B9D1-E2E3F8CFD9B3}"/>
    <cellStyle name="Normal 13 2 6 3 7" xfId="24343" xr:uid="{B8B421FE-BF50-4F7D-AAAB-7FE5BCEA3842}"/>
    <cellStyle name="Normal 13 2 6 4" xfId="10449" xr:uid="{3263601B-B8C0-4F4D-B310-9B05AB733DD6}"/>
    <cellStyle name="Normal 13 2 6 4 2" xfId="10450" xr:uid="{51ADF910-A9BD-4589-BE8A-839C1FB3FE52}"/>
    <cellStyle name="Normal 13 2 6 4 2 2" xfId="10451" xr:uid="{FAAC798D-0A0B-4877-ACA6-5ACCE23FBE43}"/>
    <cellStyle name="Normal 13 2 6 4 2 2 2" xfId="51564" xr:uid="{6E38F596-4D7A-478D-ABEA-45CC672B8844}"/>
    <cellStyle name="Normal 13 2 6 4 2 2 3" xfId="37914" xr:uid="{D40885B0-D866-44DF-92B0-48AE487829D5}"/>
    <cellStyle name="Normal 13 2 6 4 2 2 4" xfId="24351" xr:uid="{D1C83331-41F0-48FE-9F23-8F7459513480}"/>
    <cellStyle name="Normal 13 2 6 4 2 3" xfId="51563" xr:uid="{36161CFA-4526-4881-82C8-86D2D8DAC74C}"/>
    <cellStyle name="Normal 13 2 6 4 2 4" xfId="37913" xr:uid="{C67546D8-DE70-415F-B756-1669D957CCE6}"/>
    <cellStyle name="Normal 13 2 6 4 2 5" xfId="24350" xr:uid="{3E58C6D2-5FF1-4EDA-A566-51B0CC26E060}"/>
    <cellStyle name="Normal 13 2 6 4 3" xfId="10452" xr:uid="{5CAFBDEC-12C2-41CC-AC58-6767B113F036}"/>
    <cellStyle name="Normal 13 2 6 4 3 2" xfId="10453" xr:uid="{6042C24D-4B9A-49D9-9922-191C10337572}"/>
    <cellStyle name="Normal 13 2 6 4 3 2 2" xfId="51566" xr:uid="{62FD1A2E-7237-4CFE-AB14-20C09419B707}"/>
    <cellStyle name="Normal 13 2 6 4 3 2 3" xfId="37916" xr:uid="{D6B04EAE-9A51-430A-81B9-D2C105BEEC3B}"/>
    <cellStyle name="Normal 13 2 6 4 3 2 4" xfId="24353" xr:uid="{8CC6EA33-0883-442E-8A49-2154B79A2BAA}"/>
    <cellStyle name="Normal 13 2 6 4 3 3" xfId="51565" xr:uid="{54D303BE-AC85-4D56-BA85-B466B96C7362}"/>
    <cellStyle name="Normal 13 2 6 4 3 4" xfId="37915" xr:uid="{896D576F-AACF-4CB7-B049-642DF73035CC}"/>
    <cellStyle name="Normal 13 2 6 4 3 5" xfId="24352" xr:uid="{4351E9BF-BDBA-4DF5-83AF-2F8A5634E78D}"/>
    <cellStyle name="Normal 13 2 6 4 4" xfId="10454" xr:uid="{B8BA757C-70FE-479E-9BFE-700BD6BE759E}"/>
    <cellStyle name="Normal 13 2 6 4 4 2" xfId="51567" xr:uid="{E44C1919-6526-4F87-9BF9-C5786D34292D}"/>
    <cellStyle name="Normal 13 2 6 4 4 3" xfId="37917" xr:uid="{89706722-CC54-40AF-9CDC-9FD80A37670F}"/>
    <cellStyle name="Normal 13 2 6 4 4 4" xfId="24354" xr:uid="{8994A775-7FED-4F1B-A8C0-6B82EF15271D}"/>
    <cellStyle name="Normal 13 2 6 4 5" xfId="51562" xr:uid="{FF4BC1C2-C5FC-456E-A24B-9B0A345E53E4}"/>
    <cellStyle name="Normal 13 2 6 4 6" xfId="37912" xr:uid="{8C74A378-D127-4232-9463-C8480DFFD6F7}"/>
    <cellStyle name="Normal 13 2 6 4 7" xfId="24349" xr:uid="{E1F7FDB0-D984-4974-B122-F611F033BB3B}"/>
    <cellStyle name="Normal 13 2 6 5" xfId="10455" xr:uid="{647BDD01-D03B-4D78-BB81-070AD0D81DF1}"/>
    <cellStyle name="Normal 13 2 6 5 2" xfId="10456" xr:uid="{2EAAD8B5-0830-4292-9512-D1A3C5A71153}"/>
    <cellStyle name="Normal 13 2 6 5 2 2" xfId="10457" xr:uid="{A3B236A2-FD4E-4FE7-BD7C-C3A955A85BA2}"/>
    <cellStyle name="Normal 13 2 6 5 2 2 2" xfId="51570" xr:uid="{F3C90FB1-913F-4D40-9246-3431D3997C18}"/>
    <cellStyle name="Normal 13 2 6 5 2 2 3" xfId="37920" xr:uid="{D2E9670C-6571-4D9F-B273-8A372CFC3742}"/>
    <cellStyle name="Normal 13 2 6 5 2 2 4" xfId="24357" xr:uid="{B508A333-E5FF-446A-BFEE-509EA50E890C}"/>
    <cellStyle name="Normal 13 2 6 5 2 3" xfId="51569" xr:uid="{142D2528-ED46-450E-8C24-FE80342027FD}"/>
    <cellStyle name="Normal 13 2 6 5 2 4" xfId="37919" xr:uid="{709773BE-3A80-4E42-B557-2C2014B87E80}"/>
    <cellStyle name="Normal 13 2 6 5 2 5" xfId="24356" xr:uid="{47C60B2D-B6A9-4A6A-9802-B4C739DA703F}"/>
    <cellStyle name="Normal 13 2 6 5 3" xfId="10458" xr:uid="{02FE30C9-3120-4E64-88F7-01BD6E4057A3}"/>
    <cellStyle name="Normal 13 2 6 5 3 2" xfId="10459" xr:uid="{F0B4B167-2CB3-45A0-96D7-18EA99737476}"/>
    <cellStyle name="Normal 13 2 6 5 3 2 2" xfId="51572" xr:uid="{0101A834-26C2-4F72-8064-1EF180850439}"/>
    <cellStyle name="Normal 13 2 6 5 3 2 3" xfId="37922" xr:uid="{DDACC7DA-6F0D-4390-856A-625E2E4AACB1}"/>
    <cellStyle name="Normal 13 2 6 5 3 2 4" xfId="24359" xr:uid="{6061CBCA-7E7E-4CCA-A916-973A85CFC77E}"/>
    <cellStyle name="Normal 13 2 6 5 3 3" xfId="51571" xr:uid="{F9FC5B55-928A-471E-AEDA-4D7E30989FFE}"/>
    <cellStyle name="Normal 13 2 6 5 3 4" xfId="37921" xr:uid="{1922CB25-6F18-47AE-A112-EDAF1288AD0C}"/>
    <cellStyle name="Normal 13 2 6 5 3 5" xfId="24358" xr:uid="{183EB45B-3674-4A20-81EE-386EB2588CD9}"/>
    <cellStyle name="Normal 13 2 6 5 4" xfId="10460" xr:uid="{44DA6018-C455-460E-9FC1-12693DEC0F55}"/>
    <cellStyle name="Normal 13 2 6 5 4 2" xfId="51573" xr:uid="{35DCF995-DCDA-4520-97D7-F66B4504B852}"/>
    <cellStyle name="Normal 13 2 6 5 4 3" xfId="37923" xr:uid="{48565E76-9330-46BF-AFC0-AE128DBBB1BC}"/>
    <cellStyle name="Normal 13 2 6 5 4 4" xfId="24360" xr:uid="{0C9C4BA6-1642-4C3D-9447-7270A685BB0D}"/>
    <cellStyle name="Normal 13 2 6 5 5" xfId="51568" xr:uid="{07668371-8804-4FEB-BA8E-38764EDB22CD}"/>
    <cellStyle name="Normal 13 2 6 5 6" xfId="37918" xr:uid="{90A9E3AD-638E-4CDD-9C18-13948053DF2A}"/>
    <cellStyle name="Normal 13 2 6 5 7" xfId="24355" xr:uid="{47F07A4C-EF2B-4A55-85A5-8DFAB88EF719}"/>
    <cellStyle name="Normal 13 2 6 6" xfId="10461" xr:uid="{A8573B37-490A-4433-AD7A-E289FBC43168}"/>
    <cellStyle name="Normal 13 2 6 6 2" xfId="10462" xr:uid="{5C2376E7-8F58-404A-96AA-D44B4B835BB2}"/>
    <cellStyle name="Normal 13 2 6 6 2 2" xfId="51575" xr:uid="{9E579960-617E-422B-A40C-152541EB245A}"/>
    <cellStyle name="Normal 13 2 6 6 2 3" xfId="37925" xr:uid="{96B5661F-FCAA-4940-BC84-80B1F2A34B3D}"/>
    <cellStyle name="Normal 13 2 6 6 2 4" xfId="24362" xr:uid="{97E4435C-855D-4C1F-AD78-636E3EFB3F1E}"/>
    <cellStyle name="Normal 13 2 6 6 3" xfId="51574" xr:uid="{EB49E5B4-0DA8-48E2-8041-8B809EA53C75}"/>
    <cellStyle name="Normal 13 2 6 6 4" xfId="37924" xr:uid="{5EC523CC-35B5-4F52-A90E-A43E6E86A85D}"/>
    <cellStyle name="Normal 13 2 6 6 5" xfId="24361" xr:uid="{03505FCE-5053-4D79-82AA-1F0051851ECF}"/>
    <cellStyle name="Normal 13 2 6 7" xfId="10463" xr:uid="{B102AC8C-207C-4667-828D-92043D7B7B97}"/>
    <cellStyle name="Normal 13 2 6 7 2" xfId="10464" xr:uid="{EB76D05D-B7BB-40A7-A31D-91313898E6FD}"/>
    <cellStyle name="Normal 13 2 6 7 2 2" xfId="51577" xr:uid="{1D122D43-E207-4136-A341-6168A3A1FC46}"/>
    <cellStyle name="Normal 13 2 6 7 2 3" xfId="37927" xr:uid="{5330BDEA-8761-45E4-8238-CCA76B2156B6}"/>
    <cellStyle name="Normal 13 2 6 7 2 4" xfId="24364" xr:uid="{AC6235C0-ED53-4D31-A873-C1F91C829F62}"/>
    <cellStyle name="Normal 13 2 6 7 3" xfId="51576" xr:uid="{0F72DAE4-16D4-4334-8940-9BCF7C1F06EF}"/>
    <cellStyle name="Normal 13 2 6 7 4" xfId="37926" xr:uid="{CB8EB900-8B2D-4359-815A-659ADD7C6E88}"/>
    <cellStyle name="Normal 13 2 6 7 5" xfId="24363" xr:uid="{E93BED7B-78EF-46F9-AD9C-46E0579A43F2}"/>
    <cellStyle name="Normal 13 2 6 8" xfId="10465" xr:uid="{58F11258-2525-4590-A9BE-CEB3C59B2489}"/>
    <cellStyle name="Normal 13 2 6 8 2" xfId="51578" xr:uid="{9C5F866B-D715-4EF7-9EC0-28E582E91D5B}"/>
    <cellStyle name="Normal 13 2 6 8 3" xfId="37928" xr:uid="{87C535FE-8A09-4978-9253-9D4504D4BF94}"/>
    <cellStyle name="Normal 13 2 6 8 4" xfId="24365" xr:uid="{9A819D59-7A71-4F1F-BBF2-DD4F5066A22F}"/>
    <cellStyle name="Normal 13 2 6 9" xfId="51543" xr:uid="{99A9CD7D-9902-4F61-A0B8-D2B498EFC4A1}"/>
    <cellStyle name="Normal 13 2 7" xfId="10466" xr:uid="{CE520206-744B-4D8D-9463-CF2332750100}"/>
    <cellStyle name="Normal 13 2 7 2" xfId="10467" xr:uid="{FB38F8DC-66A4-43D0-959B-7E1D24490FCD}"/>
    <cellStyle name="Normal 13 2 7 2 2" xfId="10468" xr:uid="{25B8116A-6D0C-48AB-A1B5-30AF30D5C231}"/>
    <cellStyle name="Normal 13 2 7 2 2 2" xfId="10469" xr:uid="{8F5595D0-28BB-40B5-8768-8D7AF4D3650E}"/>
    <cellStyle name="Normal 13 2 7 2 2 2 2" xfId="51582" xr:uid="{DF73FCAA-B348-4CDF-BF7D-68D6A7E8975A}"/>
    <cellStyle name="Normal 13 2 7 2 2 2 3" xfId="37932" xr:uid="{66B60894-124F-4DFC-A456-EC01E23A5AB4}"/>
    <cellStyle name="Normal 13 2 7 2 2 2 4" xfId="24369" xr:uid="{1CE33DA9-888A-435A-8D2D-134CD9DBAD41}"/>
    <cellStyle name="Normal 13 2 7 2 2 3" xfId="51581" xr:uid="{046BD8EA-FCD2-4975-876B-090E47B3D429}"/>
    <cellStyle name="Normal 13 2 7 2 2 4" xfId="37931" xr:uid="{A361BAF5-F94B-463C-A557-335A17EAB07F}"/>
    <cellStyle name="Normal 13 2 7 2 2 5" xfId="24368" xr:uid="{5FB5086A-52C7-4380-89D5-AC38CF62BD16}"/>
    <cellStyle name="Normal 13 2 7 2 3" xfId="10470" xr:uid="{4C91E97F-F176-474F-8DE6-0492533DE361}"/>
    <cellStyle name="Normal 13 2 7 2 3 2" xfId="10471" xr:uid="{B64214C8-95A0-4613-B7A7-FBCF19FC2949}"/>
    <cellStyle name="Normal 13 2 7 2 3 2 2" xfId="51584" xr:uid="{0AC564E0-5886-42A7-A588-39AE1433A496}"/>
    <cellStyle name="Normal 13 2 7 2 3 2 3" xfId="37934" xr:uid="{A4AA1285-0B4E-4420-B742-312A0C05A3BA}"/>
    <cellStyle name="Normal 13 2 7 2 3 2 4" xfId="24371" xr:uid="{0700ED24-98D9-469C-A4E8-74BCCB18B8AC}"/>
    <cellStyle name="Normal 13 2 7 2 3 3" xfId="51583" xr:uid="{C986DFFC-90CA-409A-B243-F29B69E0EB1F}"/>
    <cellStyle name="Normal 13 2 7 2 3 4" xfId="37933" xr:uid="{56D71C37-CB00-4D29-88D5-81DA87A6F562}"/>
    <cellStyle name="Normal 13 2 7 2 3 5" xfId="24370" xr:uid="{93EEF783-50B3-4841-B3DF-BDC2802AEBA2}"/>
    <cellStyle name="Normal 13 2 7 2 4" xfId="10472" xr:uid="{886A5154-EE56-45A6-A2F3-A79151A11F34}"/>
    <cellStyle name="Normal 13 2 7 2 4 2" xfId="51585" xr:uid="{3237BE7D-DFFD-46C4-8C24-E94BCCBFC03E}"/>
    <cellStyle name="Normal 13 2 7 2 4 3" xfId="37935" xr:uid="{487508E7-46C6-4013-BED8-6E4EFC821E88}"/>
    <cellStyle name="Normal 13 2 7 2 4 4" xfId="24372" xr:uid="{D7AC7D92-91CC-40FD-81B8-DD2E1F8AFA09}"/>
    <cellStyle name="Normal 13 2 7 2 5" xfId="51580" xr:uid="{727C07D3-16B3-4C72-8521-C40C730C34E0}"/>
    <cellStyle name="Normal 13 2 7 2 6" xfId="37930" xr:uid="{1AA9C1BB-B765-4127-BA8C-AD63EB4EC625}"/>
    <cellStyle name="Normal 13 2 7 2 7" xfId="24367" xr:uid="{7D781FCC-CF8F-4534-A0B5-E8FED91282EC}"/>
    <cellStyle name="Normal 13 2 7 3" xfId="10473" xr:uid="{166D1C49-62C9-4216-BB3C-9F4673604AB6}"/>
    <cellStyle name="Normal 13 2 7 3 2" xfId="10474" xr:uid="{D0B1227E-DFE7-41DC-AD6A-5ECC0A2EDEDA}"/>
    <cellStyle name="Normal 13 2 7 3 2 2" xfId="10475" xr:uid="{167712AA-A390-41D0-BC43-C470E055C730}"/>
    <cellStyle name="Normal 13 2 7 3 2 2 2" xfId="51588" xr:uid="{B5ABC544-5EF1-4964-AABA-BD2065516AD8}"/>
    <cellStyle name="Normal 13 2 7 3 2 2 3" xfId="37938" xr:uid="{D2639F80-352C-4F60-AA5D-34FD06EE0E05}"/>
    <cellStyle name="Normal 13 2 7 3 2 2 4" xfId="24375" xr:uid="{D3F99713-BB94-429A-B5E3-F4C9C79A0AB5}"/>
    <cellStyle name="Normal 13 2 7 3 2 3" xfId="51587" xr:uid="{4A4B11EC-90A2-44FA-A8C0-7FF5762C1EB9}"/>
    <cellStyle name="Normal 13 2 7 3 2 4" xfId="37937" xr:uid="{F85B3E5C-D4C8-47E2-AAEB-6C7D1801CAF8}"/>
    <cellStyle name="Normal 13 2 7 3 2 5" xfId="24374" xr:uid="{2C08603B-FE72-4D3D-B5C8-8B619AC5B559}"/>
    <cellStyle name="Normal 13 2 7 3 3" xfId="10476" xr:uid="{FC73C867-31BB-4FD1-A240-7C9FDB2D662E}"/>
    <cellStyle name="Normal 13 2 7 3 3 2" xfId="10477" xr:uid="{B957A03D-F1AD-4EA1-8777-1AC3F05C1733}"/>
    <cellStyle name="Normal 13 2 7 3 3 2 2" xfId="51590" xr:uid="{DE4E3053-6F6E-45C1-9683-6E5CB215AEB8}"/>
    <cellStyle name="Normal 13 2 7 3 3 2 3" xfId="37940" xr:uid="{595C58CC-1BA9-4C67-86C2-E06F0AA61362}"/>
    <cellStyle name="Normal 13 2 7 3 3 2 4" xfId="24377" xr:uid="{5559927A-3411-4FDE-AC9F-1A1C2F54DDD4}"/>
    <cellStyle name="Normal 13 2 7 3 3 3" xfId="51589" xr:uid="{2E7E7695-48D8-4E88-9CF3-F29D964676B5}"/>
    <cellStyle name="Normal 13 2 7 3 3 4" xfId="37939" xr:uid="{66FAD218-962F-427B-9E80-8CD304536497}"/>
    <cellStyle name="Normal 13 2 7 3 3 5" xfId="24376" xr:uid="{3A9507EC-885B-4035-8DF5-CC0F8C113512}"/>
    <cellStyle name="Normal 13 2 7 3 4" xfId="10478" xr:uid="{014E46F6-D7A2-4110-8E46-A86F9F4B3CAC}"/>
    <cellStyle name="Normal 13 2 7 3 4 2" xfId="51591" xr:uid="{B101D762-01D3-469A-89E7-37F19478A542}"/>
    <cellStyle name="Normal 13 2 7 3 4 3" xfId="37941" xr:uid="{020529C1-7747-4DEA-AEA0-3E2BF3989E22}"/>
    <cellStyle name="Normal 13 2 7 3 4 4" xfId="24378" xr:uid="{0CD48025-4628-4DB8-ADE9-08B46D3E4A63}"/>
    <cellStyle name="Normal 13 2 7 3 5" xfId="51586" xr:uid="{1523C265-7189-4E58-A75E-9E6EE428F633}"/>
    <cellStyle name="Normal 13 2 7 3 6" xfId="37936" xr:uid="{2BCF4D07-34D6-4C88-9657-B4A3629341C5}"/>
    <cellStyle name="Normal 13 2 7 3 7" xfId="24373" xr:uid="{A178725B-3266-42D5-8963-00B20CFAD2DB}"/>
    <cellStyle name="Normal 13 2 7 4" xfId="10479" xr:uid="{7923D1E4-0C95-4039-819C-E1F83330035A}"/>
    <cellStyle name="Normal 13 2 7 4 2" xfId="10480" xr:uid="{B0B52EE2-B818-4EBF-A2EB-BD6423AABF85}"/>
    <cellStyle name="Normal 13 2 7 4 2 2" xfId="51593" xr:uid="{E089AC37-631B-424B-AF74-7B2A0C92038B}"/>
    <cellStyle name="Normal 13 2 7 4 2 3" xfId="37943" xr:uid="{FD9BD6B7-0372-47F4-8CAF-EBF10C92D1B3}"/>
    <cellStyle name="Normal 13 2 7 4 2 4" xfId="24380" xr:uid="{495EC64D-5739-48D9-B25B-BED20C7B4ADB}"/>
    <cellStyle name="Normal 13 2 7 4 3" xfId="51592" xr:uid="{7BAB63A7-0F3B-40AD-A237-B2A2AD3548D2}"/>
    <cellStyle name="Normal 13 2 7 4 4" xfId="37942" xr:uid="{36C523D6-F543-406C-850A-E26F53B1D2B9}"/>
    <cellStyle name="Normal 13 2 7 4 5" xfId="24379" xr:uid="{9F8405BB-686E-4ACD-B423-20EBA590A3C6}"/>
    <cellStyle name="Normal 13 2 7 5" xfId="10481" xr:uid="{E6021425-3DFE-4F24-9C03-DC92719ED277}"/>
    <cellStyle name="Normal 13 2 7 5 2" xfId="10482" xr:uid="{371D8BD8-E88A-4F17-A8C0-B05DA3857A00}"/>
    <cellStyle name="Normal 13 2 7 5 2 2" xfId="51595" xr:uid="{8E277679-411E-4EDA-9B4E-9858AF6CEC38}"/>
    <cellStyle name="Normal 13 2 7 5 2 3" xfId="37945" xr:uid="{A87BFFC6-F270-403E-A556-B56AB04BFC18}"/>
    <cellStyle name="Normal 13 2 7 5 2 4" xfId="24382" xr:uid="{1A12E90E-3F02-44D5-807E-E0C2F8BAC1B9}"/>
    <cellStyle name="Normal 13 2 7 5 3" xfId="51594" xr:uid="{8563C2ED-5691-421D-A232-438C3080CDCC}"/>
    <cellStyle name="Normal 13 2 7 5 4" xfId="37944" xr:uid="{E38D8CE0-0045-421B-9EEA-F8574DF23E09}"/>
    <cellStyle name="Normal 13 2 7 5 5" xfId="24381" xr:uid="{2CA4146F-ADCD-4F4B-AB0E-8BE2925969E2}"/>
    <cellStyle name="Normal 13 2 7 6" xfId="10483" xr:uid="{F3C3919E-B87A-4413-8813-09420400CBBB}"/>
    <cellStyle name="Normal 13 2 7 6 2" xfId="51596" xr:uid="{F59926C7-4B0F-478C-9900-CF22EB6A6D09}"/>
    <cellStyle name="Normal 13 2 7 6 3" xfId="37946" xr:uid="{0524AF51-F725-455D-BFCF-7618791754FD}"/>
    <cellStyle name="Normal 13 2 7 6 4" xfId="24383" xr:uid="{C9675C06-4182-43FB-8309-9C33BB141B3A}"/>
    <cellStyle name="Normal 13 2 7 7" xfId="51579" xr:uid="{470867A2-62FE-4EAC-B7D2-4E37C213F5BD}"/>
    <cellStyle name="Normal 13 2 7 8" xfId="37929" xr:uid="{9A189B25-0413-40BF-B8B9-7F54D821AE80}"/>
    <cellStyle name="Normal 13 2 7 9" xfId="24366" xr:uid="{75903671-ABDD-4EB9-8386-16BCB2DCE3C6}"/>
    <cellStyle name="Normal 13 2 8" xfId="10484" xr:uid="{442C5117-5474-446C-93D5-070F8416C792}"/>
    <cellStyle name="Normal 13 2 8 2" xfId="10485" xr:uid="{409034F4-137C-4129-A1BC-4DC8CF20E68C}"/>
    <cellStyle name="Normal 13 2 8 2 2" xfId="10486" xr:uid="{145AB1F1-F07D-45F3-B753-C1BD45F80F9D}"/>
    <cellStyle name="Normal 13 2 8 2 2 2" xfId="10487" xr:uid="{DC1AB1FC-8987-48CC-A442-33F612D91AA5}"/>
    <cellStyle name="Normal 13 2 8 2 2 2 2" xfId="51600" xr:uid="{43BBB634-48F9-4E03-AC19-10BE2E12F01C}"/>
    <cellStyle name="Normal 13 2 8 2 2 2 3" xfId="37950" xr:uid="{5D4D14A0-DD69-4FA9-9E2B-2B3347C7D0ED}"/>
    <cellStyle name="Normal 13 2 8 2 2 2 4" xfId="24387" xr:uid="{F42E0995-50CE-4C29-BC84-9D6846A330BA}"/>
    <cellStyle name="Normal 13 2 8 2 2 3" xfId="51599" xr:uid="{CD4D58B4-DDDB-465F-B2A3-46028CA8770E}"/>
    <cellStyle name="Normal 13 2 8 2 2 4" xfId="37949" xr:uid="{686737FF-C39B-4203-8113-7D24B7089BE3}"/>
    <cellStyle name="Normal 13 2 8 2 2 5" xfId="24386" xr:uid="{F41111B9-34FE-4193-88BA-EE1DF82EBA56}"/>
    <cellStyle name="Normal 13 2 8 2 3" xfId="10488" xr:uid="{5D88D4F1-BBCB-4171-87B0-C38289485460}"/>
    <cellStyle name="Normal 13 2 8 2 3 2" xfId="10489" xr:uid="{B69454A8-8507-4B13-B53E-4E7EEAA21B07}"/>
    <cellStyle name="Normal 13 2 8 2 3 2 2" xfId="51602" xr:uid="{EE5D08FF-5D4D-4A9E-96AF-8AF3EE3B550F}"/>
    <cellStyle name="Normal 13 2 8 2 3 2 3" xfId="37952" xr:uid="{942888DA-E23C-4332-B88C-9DFBA9F2E215}"/>
    <cellStyle name="Normal 13 2 8 2 3 2 4" xfId="24389" xr:uid="{A1008104-AA89-49B5-96D4-596A2A0753CC}"/>
    <cellStyle name="Normal 13 2 8 2 3 3" xfId="51601" xr:uid="{0272EC89-BCD1-4335-B540-24D3779158FE}"/>
    <cellStyle name="Normal 13 2 8 2 3 4" xfId="37951" xr:uid="{E234AC41-437F-4736-AC5D-3519AA927FDE}"/>
    <cellStyle name="Normal 13 2 8 2 3 5" xfId="24388" xr:uid="{52FA47B9-FE09-4DD2-A7C6-5C5BB62F7003}"/>
    <cellStyle name="Normal 13 2 8 2 4" xfId="10490" xr:uid="{C49D4D90-8A59-44AE-8A82-3AE6F7D4A419}"/>
    <cellStyle name="Normal 13 2 8 2 4 2" xfId="51603" xr:uid="{8DC25A9A-4F0A-4061-8237-123FC955137D}"/>
    <cellStyle name="Normal 13 2 8 2 4 3" xfId="37953" xr:uid="{CF84E0FD-E4B5-4EF6-9E89-24D0EED1FE93}"/>
    <cellStyle name="Normal 13 2 8 2 4 4" xfId="24390" xr:uid="{01EDBD99-9B8F-4B1F-81A6-70D333B5007A}"/>
    <cellStyle name="Normal 13 2 8 2 5" xfId="51598" xr:uid="{6D5C470F-1D94-42A0-B92F-8BD6182CA1B4}"/>
    <cellStyle name="Normal 13 2 8 2 6" xfId="37948" xr:uid="{2D44108F-E0C8-4995-B307-B9520178C9CD}"/>
    <cellStyle name="Normal 13 2 8 2 7" xfId="24385" xr:uid="{BEDD98B5-E0A3-4B7D-A3DF-3C16A478EAB1}"/>
    <cellStyle name="Normal 13 2 8 3" xfId="10491" xr:uid="{361B0F3E-1C5E-4766-89A1-FEE1DE32001A}"/>
    <cellStyle name="Normal 13 2 8 3 2" xfId="10492" xr:uid="{917E37F9-4D4B-4217-9E8D-5523FDEC4A46}"/>
    <cellStyle name="Normal 13 2 8 3 2 2" xfId="10493" xr:uid="{FFBD446C-7F71-421D-A2F8-5EFBBA5878D6}"/>
    <cellStyle name="Normal 13 2 8 3 2 2 2" xfId="51606" xr:uid="{CDBE69E6-679F-485E-A42D-07A445048E67}"/>
    <cellStyle name="Normal 13 2 8 3 2 2 3" xfId="37956" xr:uid="{501DA45F-D7EE-4A7A-BB71-CC19D9BC3FD7}"/>
    <cellStyle name="Normal 13 2 8 3 2 2 4" xfId="24393" xr:uid="{C25B4644-5DA1-43CE-AD7D-D49B1BB98279}"/>
    <cellStyle name="Normal 13 2 8 3 2 3" xfId="51605" xr:uid="{076F7669-92FC-45FD-97E2-BBF6F7B97663}"/>
    <cellStyle name="Normal 13 2 8 3 2 4" xfId="37955" xr:uid="{53399868-9985-4992-B42C-6688D15AB3AB}"/>
    <cellStyle name="Normal 13 2 8 3 2 5" xfId="24392" xr:uid="{80F04ED1-2EE6-4622-932B-78DFD78F25BD}"/>
    <cellStyle name="Normal 13 2 8 3 3" xfId="10494" xr:uid="{BFA21C40-3EB5-460D-9F41-71F50352D214}"/>
    <cellStyle name="Normal 13 2 8 3 3 2" xfId="10495" xr:uid="{17FCF6A1-06EF-4D14-8430-0CB618439D09}"/>
    <cellStyle name="Normal 13 2 8 3 3 2 2" xfId="51608" xr:uid="{A1AB4E0F-6B84-4AA7-A5F4-4F993596957D}"/>
    <cellStyle name="Normal 13 2 8 3 3 2 3" xfId="37958" xr:uid="{AA4F7305-1C24-41B6-A191-1EC08A260E4A}"/>
    <cellStyle name="Normal 13 2 8 3 3 2 4" xfId="24395" xr:uid="{9C726759-D51F-44FA-B5EF-AE8150000544}"/>
    <cellStyle name="Normal 13 2 8 3 3 3" xfId="51607" xr:uid="{03844812-9B49-4378-994D-476DD121181F}"/>
    <cellStyle name="Normal 13 2 8 3 3 4" xfId="37957" xr:uid="{522C773E-660C-4303-8501-799B86D97F83}"/>
    <cellStyle name="Normal 13 2 8 3 3 5" xfId="24394" xr:uid="{C7BD4C6F-6145-462B-AA90-9F52332D555A}"/>
    <cellStyle name="Normal 13 2 8 3 4" xfId="10496" xr:uid="{AFAC48B1-3E6B-417A-A047-2316A2D17771}"/>
    <cellStyle name="Normal 13 2 8 3 4 2" xfId="51609" xr:uid="{65F63F55-4AC7-4245-8CD8-241ACE42A1D9}"/>
    <cellStyle name="Normal 13 2 8 3 4 3" xfId="37959" xr:uid="{FB576A18-4319-47FB-A8CC-8D60643E6B0E}"/>
    <cellStyle name="Normal 13 2 8 3 4 4" xfId="24396" xr:uid="{4070447D-16CC-4469-9B90-BDEC9EC7E237}"/>
    <cellStyle name="Normal 13 2 8 3 5" xfId="51604" xr:uid="{25E2F769-6868-452B-A07B-685C2DCE39A1}"/>
    <cellStyle name="Normal 13 2 8 3 6" xfId="37954" xr:uid="{12E7F44B-2518-44F0-BB16-E10142D85FF9}"/>
    <cellStyle name="Normal 13 2 8 3 7" xfId="24391" xr:uid="{FEB24552-DAD0-4C7D-8953-F81495A8A3BF}"/>
    <cellStyle name="Normal 13 2 8 4" xfId="10497" xr:uid="{AF00D09E-EEFF-48FE-B53F-CD3F1DB0DFC7}"/>
    <cellStyle name="Normal 13 2 8 4 2" xfId="10498" xr:uid="{9EBD50F5-BAB4-4ED0-89A8-2026ED3D6563}"/>
    <cellStyle name="Normal 13 2 8 4 2 2" xfId="51611" xr:uid="{EDB99290-6F3B-4314-8261-68952151192E}"/>
    <cellStyle name="Normal 13 2 8 4 2 3" xfId="37961" xr:uid="{64032372-6180-45EA-A314-80B15412D7DF}"/>
    <cellStyle name="Normal 13 2 8 4 2 4" xfId="24398" xr:uid="{D5DA650C-54D0-46AE-AC63-BBC1D8B47ABE}"/>
    <cellStyle name="Normal 13 2 8 4 3" xfId="51610" xr:uid="{D2291C1C-5B8A-4455-96CD-05D178645B4A}"/>
    <cellStyle name="Normal 13 2 8 4 4" xfId="37960" xr:uid="{854EFD92-E05A-4C83-9738-1CA0DE7B2439}"/>
    <cellStyle name="Normal 13 2 8 4 5" xfId="24397" xr:uid="{12D70542-8DCB-4131-BFEF-F797B8B0906A}"/>
    <cellStyle name="Normal 13 2 8 5" xfId="10499" xr:uid="{4DBC0252-DB92-469C-ABEF-57288831A547}"/>
    <cellStyle name="Normal 13 2 8 5 2" xfId="10500" xr:uid="{C08C6663-FCAC-480E-A0C2-9037B5824DD8}"/>
    <cellStyle name="Normal 13 2 8 5 2 2" xfId="51613" xr:uid="{D5CFD9DF-FB4D-46EA-80B0-C048A3F10E52}"/>
    <cellStyle name="Normal 13 2 8 5 2 3" xfId="37963" xr:uid="{06428565-10F7-4260-A2C9-C2DD5628ACD7}"/>
    <cellStyle name="Normal 13 2 8 5 2 4" xfId="24400" xr:uid="{2CC835C6-4455-4AC7-944D-45C0B653223A}"/>
    <cellStyle name="Normal 13 2 8 5 3" xfId="51612" xr:uid="{A8AA4121-D7EB-434B-BCEF-6D2F595F2ED1}"/>
    <cellStyle name="Normal 13 2 8 5 4" xfId="37962" xr:uid="{8DF356EE-CE8A-431E-91DB-0DB1D33D634F}"/>
    <cellStyle name="Normal 13 2 8 5 5" xfId="24399" xr:uid="{FDD6B951-FA3E-4A62-B502-2B41EF991D4B}"/>
    <cellStyle name="Normal 13 2 8 6" xfId="10501" xr:uid="{E8AE9E69-FB1E-415A-AC85-0D0852378731}"/>
    <cellStyle name="Normal 13 2 8 6 2" xfId="51614" xr:uid="{D23BE86F-B527-4073-8050-F57E05BB18C9}"/>
    <cellStyle name="Normal 13 2 8 6 3" xfId="37964" xr:uid="{7E28563C-0550-4B61-AA28-F9796D9DBD9B}"/>
    <cellStyle name="Normal 13 2 8 6 4" xfId="24401" xr:uid="{A6585D96-FE8F-4420-B197-E834F61ADADF}"/>
    <cellStyle name="Normal 13 2 8 7" xfId="51597" xr:uid="{E71FA59F-F0BF-47BE-B243-CC9E0910AB4A}"/>
    <cellStyle name="Normal 13 2 8 8" xfId="37947" xr:uid="{24467C4D-D6AC-46D1-9B97-A0D5EAE7EFD5}"/>
    <cellStyle name="Normal 13 2 8 9" xfId="24384" xr:uid="{62646F35-42C3-4FA3-8195-EED2AFBF4FD6}"/>
    <cellStyle name="Normal 13 2 9" xfId="10502" xr:uid="{8A54E9EB-1E46-4ADD-8A36-36FADD6329CD}"/>
    <cellStyle name="Normal 13 2 9 2" xfId="10503" xr:uid="{CA9589C9-EF20-4F63-B9F8-6981A9CAF559}"/>
    <cellStyle name="Normal 13 2 9 2 2" xfId="10504" xr:uid="{38DF13F5-F7B4-42CD-8D2D-F4930EFDC131}"/>
    <cellStyle name="Normal 13 2 9 2 2 2" xfId="51617" xr:uid="{289F555A-80C4-4B51-973A-3CDA5EBE2B03}"/>
    <cellStyle name="Normal 13 2 9 2 2 3" xfId="37967" xr:uid="{5A07EB2B-6907-424A-BC24-AEC3EB16EDD2}"/>
    <cellStyle name="Normal 13 2 9 2 2 4" xfId="24404" xr:uid="{F87BE005-7828-4082-B513-EA0DA55BFF60}"/>
    <cellStyle name="Normal 13 2 9 2 3" xfId="51616" xr:uid="{5F9BA6E7-387B-4B82-B739-189173287670}"/>
    <cellStyle name="Normal 13 2 9 2 4" xfId="37966" xr:uid="{D4CFE4C8-85B5-444A-913E-1B66E3AD3517}"/>
    <cellStyle name="Normal 13 2 9 2 5" xfId="24403" xr:uid="{E0436E88-DDDE-419D-BD95-4E482A6154D7}"/>
    <cellStyle name="Normal 13 2 9 3" xfId="10505" xr:uid="{5029C878-41DD-464B-852F-28F21FEE23B9}"/>
    <cellStyle name="Normal 13 2 9 3 2" xfId="10506" xr:uid="{7ADA6434-AD3C-498B-9C26-0D9B81FEA029}"/>
    <cellStyle name="Normal 13 2 9 3 2 2" xfId="51619" xr:uid="{68B40645-DC63-4B11-A9AD-326B5105F391}"/>
    <cellStyle name="Normal 13 2 9 3 2 3" xfId="37969" xr:uid="{33372FD1-5057-488D-B9FD-C6B276D6FD96}"/>
    <cellStyle name="Normal 13 2 9 3 2 4" xfId="24406" xr:uid="{5DEC0F90-5357-4547-AFE6-B904AF393CEE}"/>
    <cellStyle name="Normal 13 2 9 3 3" xfId="51618" xr:uid="{C91710D7-76D9-4CAB-837F-9652DBDD65C9}"/>
    <cellStyle name="Normal 13 2 9 3 4" xfId="37968" xr:uid="{58BC115D-BFA7-47C8-84EF-93B9E55EC17A}"/>
    <cellStyle name="Normal 13 2 9 3 5" xfId="24405" xr:uid="{CB5F42BE-2E92-4C4A-B388-AF445509FFF9}"/>
    <cellStyle name="Normal 13 2 9 4" xfId="10507" xr:uid="{8357D4CC-3D20-45E7-BF95-8BB141757A26}"/>
    <cellStyle name="Normal 13 2 9 4 2" xfId="51620" xr:uid="{CF86CDC6-F163-4865-818F-92C2D3D0E967}"/>
    <cellStyle name="Normal 13 2 9 4 3" xfId="37970" xr:uid="{986B282C-5B88-4C31-BE16-EA8FBAA17C8F}"/>
    <cellStyle name="Normal 13 2 9 4 4" xfId="24407" xr:uid="{C54438BE-CEAA-457F-82C6-69D54EDCBAFE}"/>
    <cellStyle name="Normal 13 2 9 5" xfId="51615" xr:uid="{D32B6947-B818-4AAE-986D-93578EA25B72}"/>
    <cellStyle name="Normal 13 2 9 6" xfId="37965" xr:uid="{440946B6-C1DE-4187-B288-C5D5974C762D}"/>
    <cellStyle name="Normal 13 2 9 7" xfId="24402" xr:uid="{02B0517E-9993-463D-AC21-A026405FA817}"/>
    <cellStyle name="Normal 13 20" xfId="10508" xr:uid="{D38D79FA-B1B1-4DB2-9767-4B011B4A54E7}"/>
    <cellStyle name="Normal 13 20 2" xfId="10509" xr:uid="{A2DEB1E6-3557-452E-82E9-E8F563EA4582}"/>
    <cellStyle name="Normal 13 20 2 2" xfId="10510" xr:uid="{A553B3B4-54EB-42C8-9A8D-066AB566AFE4}"/>
    <cellStyle name="Normal 13 20 2 2 2" xfId="51623" xr:uid="{6445AE3D-DA77-42A9-8006-0F440D6884AB}"/>
    <cellStyle name="Normal 13 20 2 2 3" xfId="37973" xr:uid="{D718DA2A-139F-42D8-8EFC-01A0E9D288ED}"/>
    <cellStyle name="Normal 13 20 2 2 4" xfId="24410" xr:uid="{942BB495-EFC2-4066-B501-D088C74F7BE2}"/>
    <cellStyle name="Normal 13 20 2 3" xfId="51622" xr:uid="{CF3F2A86-6959-4DCA-ABCE-B16BD9404DFC}"/>
    <cellStyle name="Normal 13 20 2 4" xfId="37972" xr:uid="{36D499AA-33E7-451D-BFB2-9558E5163DC6}"/>
    <cellStyle name="Normal 13 20 2 5" xfId="24409" xr:uid="{B2A30D4D-53A8-47F9-9FAE-12F3D65D50C7}"/>
    <cellStyle name="Normal 13 20 3" xfId="10511" xr:uid="{EB3896DE-3FC5-4D1D-98A6-722464D41D78}"/>
    <cellStyle name="Normal 13 20 3 2" xfId="51624" xr:uid="{24BC8978-8EE2-41C5-9896-71DB40EA7E98}"/>
    <cellStyle name="Normal 13 20 3 3" xfId="37974" xr:uid="{D05C25BF-0815-4640-9372-0C281CB50149}"/>
    <cellStyle name="Normal 13 20 3 4" xfId="24411" xr:uid="{200C00B9-1AB8-4242-8746-FFB5C2A156B3}"/>
    <cellStyle name="Normal 13 20 4" xfId="51621" xr:uid="{E6A4008E-6EA1-4DDC-96F2-8EA3980CC603}"/>
    <cellStyle name="Normal 13 20 5" xfId="37971" xr:uid="{78D7E89F-DAC2-419D-820C-3C79A0633BDA}"/>
    <cellStyle name="Normal 13 20 6" xfId="24408" xr:uid="{02228A57-DEC3-4550-982E-1670FE2A3299}"/>
    <cellStyle name="Normal 13 21" xfId="10512" xr:uid="{DA52E894-B8F9-4FFA-B19C-E6421BE8AADA}"/>
    <cellStyle name="Normal 13 21 2" xfId="51625" xr:uid="{F5445F1F-F4AF-4895-B429-6A2C518ABD7A}"/>
    <cellStyle name="Normal 13 21 3" xfId="37975" xr:uid="{5D320A2B-BE91-4E3D-A65D-51BFB0B83D55}"/>
    <cellStyle name="Normal 13 21 4" xfId="24412" xr:uid="{4312C160-4AAD-4CE0-8F1E-AE80EDCB8409}"/>
    <cellStyle name="Normal 13 22" xfId="51354" xr:uid="{78B573DF-A560-49F4-A1BF-3FF960FCA420}"/>
    <cellStyle name="Normal 13 23" xfId="37704" xr:uid="{28EFCEAF-F4DE-48F0-B953-02134D277450}"/>
    <cellStyle name="Normal 13 24" xfId="24141" xr:uid="{B2075565-4E61-40AC-BFDE-BD1DDECF2241}"/>
    <cellStyle name="Normal 13 3" xfId="10513" xr:uid="{7213DEA7-FEC3-4970-9606-76EA4C1B65A4}"/>
    <cellStyle name="Normal 13 3 10" xfId="10514" xr:uid="{C65F212F-EC95-4B61-A2CF-29BC033CE345}"/>
    <cellStyle name="Normal 13 3 10 2" xfId="10515" xr:uid="{E137ADA9-B0CE-4B7B-B7E1-07233D38D4FB}"/>
    <cellStyle name="Normal 13 3 10 2 2" xfId="10516" xr:uid="{3BD315B2-8A2C-4149-ACC7-AA52288625FE}"/>
    <cellStyle name="Normal 13 3 10 2 2 2" xfId="51629" xr:uid="{08C889C8-41F6-45AF-911F-4EDAB32F40AF}"/>
    <cellStyle name="Normal 13 3 10 2 2 3" xfId="37979" xr:uid="{B6117B3D-C7B1-4657-B5BC-906BB034C235}"/>
    <cellStyle name="Normal 13 3 10 2 2 4" xfId="24416" xr:uid="{F82DCB8B-DCC9-4E04-A178-187E86BD3CA8}"/>
    <cellStyle name="Normal 13 3 10 2 3" xfId="51628" xr:uid="{7549AE31-0083-49DF-B40D-98F9EC0CD09E}"/>
    <cellStyle name="Normal 13 3 10 2 4" xfId="37978" xr:uid="{1E8A1DDE-E7EB-44EA-95B2-DC670F9458D5}"/>
    <cellStyle name="Normal 13 3 10 2 5" xfId="24415" xr:uid="{D6C2664A-D336-40E0-AB5F-D16EB905C7DE}"/>
    <cellStyle name="Normal 13 3 10 3" xfId="10517" xr:uid="{3D7CC317-7AA5-4FD9-8C86-ABA1546FF27D}"/>
    <cellStyle name="Normal 13 3 10 3 2" xfId="10518" xr:uid="{ECE72756-8332-4BFC-8AB7-B573D93368CA}"/>
    <cellStyle name="Normal 13 3 10 3 2 2" xfId="51631" xr:uid="{68AC36FF-E143-4644-B3A6-A74B6A538DFC}"/>
    <cellStyle name="Normal 13 3 10 3 2 3" xfId="37981" xr:uid="{C379C41E-10FA-4B9C-97BF-75250DC14EC4}"/>
    <cellStyle name="Normal 13 3 10 3 2 4" xfId="24418" xr:uid="{00CF8CC6-39B8-4A6D-AFF8-8394E8DAD694}"/>
    <cellStyle name="Normal 13 3 10 3 3" xfId="51630" xr:uid="{AE25970F-D4EB-4679-B886-D3BEFB61E5C5}"/>
    <cellStyle name="Normal 13 3 10 3 4" xfId="37980" xr:uid="{C77C640E-617A-4529-9EA4-3777FFE8AC80}"/>
    <cellStyle name="Normal 13 3 10 3 5" xfId="24417" xr:uid="{D5242C35-488B-4699-8690-F6CF6EEF726B}"/>
    <cellStyle name="Normal 13 3 10 4" xfId="10519" xr:uid="{559934A5-1888-4A88-97ED-7358F081BB9D}"/>
    <cellStyle name="Normal 13 3 10 4 2" xfId="51632" xr:uid="{19F618F1-865C-4C84-B7A2-9DD4189C4BFE}"/>
    <cellStyle name="Normal 13 3 10 4 3" xfId="37982" xr:uid="{23CDB947-2FD9-4212-9AC7-382D027C9654}"/>
    <cellStyle name="Normal 13 3 10 4 4" xfId="24419" xr:uid="{508505B0-AC41-4B97-92D4-088704F838E3}"/>
    <cellStyle name="Normal 13 3 10 5" xfId="51627" xr:uid="{1DE4F979-7BE8-4202-AE34-3495519B04D6}"/>
    <cellStyle name="Normal 13 3 10 6" xfId="37977" xr:uid="{63571826-ECF8-4F2F-838C-5961808FE35D}"/>
    <cellStyle name="Normal 13 3 10 7" xfId="24414" xr:uid="{7E0901C6-0FF7-4EE4-97FE-61E5C5B01D29}"/>
    <cellStyle name="Normal 13 3 11" xfId="10520" xr:uid="{21CFA10A-0CFF-425D-B8E6-3FAB407C61C2}"/>
    <cellStyle name="Normal 13 3 11 2" xfId="10521" xr:uid="{293BE3BB-F6E3-45A4-9ADA-4A1CC8FD4F81}"/>
    <cellStyle name="Normal 13 3 11 2 2" xfId="10522" xr:uid="{327C75BB-F656-4BA1-8A4E-BD936EF63493}"/>
    <cellStyle name="Normal 13 3 11 2 2 2" xfId="51635" xr:uid="{56C93CA6-9390-44CE-AD72-347974F3ED79}"/>
    <cellStyle name="Normal 13 3 11 2 2 3" xfId="37985" xr:uid="{4EA256E6-6244-44BC-BDE3-821621FA14CD}"/>
    <cellStyle name="Normal 13 3 11 2 2 4" xfId="24422" xr:uid="{7B4EA512-5331-40AB-A755-2C3DBFE45FD1}"/>
    <cellStyle name="Normal 13 3 11 2 3" xfId="51634" xr:uid="{E0F30352-0874-49DB-99CF-1EB189C8C2A2}"/>
    <cellStyle name="Normal 13 3 11 2 4" xfId="37984" xr:uid="{C725E05E-DBF9-4105-BD08-977B4513141F}"/>
    <cellStyle name="Normal 13 3 11 2 5" xfId="24421" xr:uid="{2D012EAE-591A-4824-90DC-E7519BF39CA5}"/>
    <cellStyle name="Normal 13 3 11 3" xfId="10523" xr:uid="{BD6E6FA9-0B92-4A9E-8B57-00647D9AAE8C}"/>
    <cellStyle name="Normal 13 3 11 3 2" xfId="10524" xr:uid="{CA14A408-F669-4E9B-8938-6FDC7E0654E5}"/>
    <cellStyle name="Normal 13 3 11 3 2 2" xfId="51637" xr:uid="{DDEE0A66-BEFA-43C1-85B4-EDDA26B1D00A}"/>
    <cellStyle name="Normal 13 3 11 3 2 3" xfId="37987" xr:uid="{01449AB5-825E-4AB5-9C64-C26D477D0966}"/>
    <cellStyle name="Normal 13 3 11 3 2 4" xfId="24424" xr:uid="{1A35B1F8-AFFA-4533-9B64-79F1063E13D8}"/>
    <cellStyle name="Normal 13 3 11 3 3" xfId="51636" xr:uid="{523E27FC-D11D-44DA-A0A5-9E73B21A6C6C}"/>
    <cellStyle name="Normal 13 3 11 3 4" xfId="37986" xr:uid="{FDF39EEF-7BCE-4F19-8CE8-A8795786FD12}"/>
    <cellStyle name="Normal 13 3 11 3 5" xfId="24423" xr:uid="{95E27ABF-E689-4945-B3A7-892488B84941}"/>
    <cellStyle name="Normal 13 3 11 4" xfId="10525" xr:uid="{537C4B6A-3190-4C7E-8A39-314CEF0E29B6}"/>
    <cellStyle name="Normal 13 3 11 4 2" xfId="51638" xr:uid="{74E0E4DB-A972-4961-A1E3-6518138D4945}"/>
    <cellStyle name="Normal 13 3 11 4 3" xfId="37988" xr:uid="{514752EA-2B1A-44E4-A930-C84B0E87163B}"/>
    <cellStyle name="Normal 13 3 11 4 4" xfId="24425" xr:uid="{BE6FFC67-090B-47E3-A157-7D4B908D549D}"/>
    <cellStyle name="Normal 13 3 11 5" xfId="51633" xr:uid="{C478072F-995F-4BA4-BD8C-3A0DD1EB6636}"/>
    <cellStyle name="Normal 13 3 11 6" xfId="37983" xr:uid="{22011F46-47DB-4EC2-BA41-3C6059A1925E}"/>
    <cellStyle name="Normal 13 3 11 7" xfId="24420" xr:uid="{110C6D44-1509-4456-8C69-3D373439DDAC}"/>
    <cellStyle name="Normal 13 3 12" xfId="10526" xr:uid="{A1D9952A-BA75-4096-9C41-D14F83FA7910}"/>
    <cellStyle name="Normal 13 3 12 2" xfId="10527" xr:uid="{78C767D7-9B36-4D48-801C-1DEB1146E62B}"/>
    <cellStyle name="Normal 13 3 12 2 2" xfId="10528" xr:uid="{AC24A631-0B3D-409B-A4CA-28DCBB5174F4}"/>
    <cellStyle name="Normal 13 3 12 2 2 2" xfId="51641" xr:uid="{D2835DBB-A49F-4FB5-9EBF-EEBA46CEAD36}"/>
    <cellStyle name="Normal 13 3 12 2 2 3" xfId="37991" xr:uid="{E6C317A0-9069-4F55-B12F-4EC3B0B38E1B}"/>
    <cellStyle name="Normal 13 3 12 2 2 4" xfId="24428" xr:uid="{D7CC6B0D-8027-48BF-9ECC-24B10E24D405}"/>
    <cellStyle name="Normal 13 3 12 2 3" xfId="51640" xr:uid="{89BD21BE-36D7-420B-AE7D-401342CF9EF9}"/>
    <cellStyle name="Normal 13 3 12 2 4" xfId="37990" xr:uid="{8A56BC64-0B9C-4AD0-A027-DA3E815E37CC}"/>
    <cellStyle name="Normal 13 3 12 2 5" xfId="24427" xr:uid="{35EF7283-462D-4D80-AEB9-5154BE2E0E4B}"/>
    <cellStyle name="Normal 13 3 12 3" xfId="10529" xr:uid="{917C1F17-DEEF-4B5A-BC27-C12C6D516B6A}"/>
    <cellStyle name="Normal 13 3 12 3 2" xfId="10530" xr:uid="{307D59E7-68B2-44DC-A4EC-EEBA34B41BDD}"/>
    <cellStyle name="Normal 13 3 12 3 2 2" xfId="51643" xr:uid="{78819845-C178-41AF-9D22-E5F56FCF1455}"/>
    <cellStyle name="Normal 13 3 12 3 2 3" xfId="37993" xr:uid="{E85349A6-29E3-441A-8BD3-AF52AE6A317C}"/>
    <cellStyle name="Normal 13 3 12 3 2 4" xfId="24430" xr:uid="{7C499B1A-BBC2-4F77-A150-47929D820672}"/>
    <cellStyle name="Normal 13 3 12 3 3" xfId="51642" xr:uid="{1B2E0D46-94AC-4461-8047-6564D7749524}"/>
    <cellStyle name="Normal 13 3 12 3 4" xfId="37992" xr:uid="{4E8E935C-F169-44C3-B9EE-B41AEDE48F06}"/>
    <cellStyle name="Normal 13 3 12 3 5" xfId="24429" xr:uid="{B6355F45-6490-4B71-BF30-039F2D216BBB}"/>
    <cellStyle name="Normal 13 3 12 4" xfId="10531" xr:uid="{051AF76B-0079-4F96-A8C6-82C502247B13}"/>
    <cellStyle name="Normal 13 3 12 4 2" xfId="51644" xr:uid="{76170F7E-3D62-4EEE-8BEB-CDC38A7FCD85}"/>
    <cellStyle name="Normal 13 3 12 4 3" xfId="37994" xr:uid="{8C259C77-D8CA-46B4-946C-24F12F20EBA3}"/>
    <cellStyle name="Normal 13 3 12 4 4" xfId="24431" xr:uid="{CB26BC8B-D85B-4109-8A04-1C16C54ABEE7}"/>
    <cellStyle name="Normal 13 3 12 5" xfId="51639" xr:uid="{AE670F98-A5A6-400A-9090-74F79553C200}"/>
    <cellStyle name="Normal 13 3 12 6" xfId="37989" xr:uid="{07C29A7E-E0BD-4EEA-A801-21E2C1ACDEE5}"/>
    <cellStyle name="Normal 13 3 12 7" xfId="24426" xr:uid="{BBD81687-A3C1-4512-B1C9-C92841C273B7}"/>
    <cellStyle name="Normal 13 3 13" xfId="10532" xr:uid="{D6FFB1D3-98CF-49DD-A393-DFAE69C69138}"/>
    <cellStyle name="Normal 13 3 13 2" xfId="10533" xr:uid="{0C8BBFFF-B879-4B06-85E5-11B0C39C1E5C}"/>
    <cellStyle name="Normal 13 3 13 2 2" xfId="10534" xr:uid="{93825492-E4DE-4FBD-91F4-71C59CDC76BB}"/>
    <cellStyle name="Normal 13 3 13 2 2 2" xfId="51647" xr:uid="{FA2DA955-B370-43CE-96D4-474F95F1FF7C}"/>
    <cellStyle name="Normal 13 3 13 2 2 3" xfId="37997" xr:uid="{1378D183-2033-4129-B9BF-FEB8267AF380}"/>
    <cellStyle name="Normal 13 3 13 2 2 4" xfId="24434" xr:uid="{6491D861-86E9-4550-A275-E04A4BB5A715}"/>
    <cellStyle name="Normal 13 3 13 2 3" xfId="51646" xr:uid="{31D644DA-18E4-4D6E-8757-3919BA74EDF3}"/>
    <cellStyle name="Normal 13 3 13 2 4" xfId="37996" xr:uid="{72DE86BC-2056-4E91-A848-7E628C81208E}"/>
    <cellStyle name="Normal 13 3 13 2 5" xfId="24433" xr:uid="{A1565E9E-BEC7-4B04-BA4E-24E4BF9BD3DD}"/>
    <cellStyle name="Normal 13 3 13 3" xfId="10535" xr:uid="{A1C55F97-CCCB-49F1-8195-8AC49BD14319}"/>
    <cellStyle name="Normal 13 3 13 3 2" xfId="10536" xr:uid="{C2EBAB42-3EA4-462E-AE8B-2B520396A3E6}"/>
    <cellStyle name="Normal 13 3 13 3 2 2" xfId="51649" xr:uid="{F457D3A8-3429-4F77-811E-8B4686AB21E9}"/>
    <cellStyle name="Normal 13 3 13 3 2 3" xfId="37999" xr:uid="{8653907A-AD41-4622-9763-506EA4555CFF}"/>
    <cellStyle name="Normal 13 3 13 3 2 4" xfId="24436" xr:uid="{480813B3-A533-4C3C-9B89-AD7002597D4B}"/>
    <cellStyle name="Normal 13 3 13 3 3" xfId="51648" xr:uid="{52664C9B-22D5-447B-BF01-819DB523F264}"/>
    <cellStyle name="Normal 13 3 13 3 4" xfId="37998" xr:uid="{29BB6625-DADE-4F9C-9D96-3D7DD4DC99B6}"/>
    <cellStyle name="Normal 13 3 13 3 5" xfId="24435" xr:uid="{FEFF3BEC-003E-498B-B14A-28B7ADC9A56F}"/>
    <cellStyle name="Normal 13 3 13 4" xfId="10537" xr:uid="{ED3C1937-A5CD-418A-9A14-740A76F2A588}"/>
    <cellStyle name="Normal 13 3 13 4 2" xfId="51650" xr:uid="{3C67165F-1A9C-4EC0-8C8F-8A4ACB1AFA9F}"/>
    <cellStyle name="Normal 13 3 13 4 3" xfId="38000" xr:uid="{F3FC11A7-849D-47A9-B90D-2D14294565F0}"/>
    <cellStyle name="Normal 13 3 13 4 4" xfId="24437" xr:uid="{3BBD7E0F-BA07-4A4C-8651-7F87ABA5D7BE}"/>
    <cellStyle name="Normal 13 3 13 5" xfId="51645" xr:uid="{F3A610FE-615E-4F3A-ACF0-2EA76164BDF1}"/>
    <cellStyle name="Normal 13 3 13 6" xfId="37995" xr:uid="{5D5B4186-02BE-4021-8407-4554E1AB5F2A}"/>
    <cellStyle name="Normal 13 3 13 7" xfId="24432" xr:uid="{89F88D00-B3E1-47F9-A5D7-58BD1BEE64D7}"/>
    <cellStyle name="Normal 13 3 14" xfId="10538" xr:uid="{6333ADD2-AEA5-499E-8445-51C20687B1E3}"/>
    <cellStyle name="Normal 13 3 15" xfId="10539" xr:uid="{CB4B59BF-E1EA-4EC0-82C3-2130397D716E}"/>
    <cellStyle name="Normal 13 3 15 2" xfId="10540" xr:uid="{9C8D8314-13B1-4499-B483-16ABCD86B4C9}"/>
    <cellStyle name="Normal 13 3 15 2 2" xfId="51652" xr:uid="{C9AD9F53-48C8-4208-A5D9-B24D456FB3DE}"/>
    <cellStyle name="Normal 13 3 15 2 3" xfId="38002" xr:uid="{C5A8C484-60AC-49A5-9B89-77A4A7D1A04F}"/>
    <cellStyle name="Normal 13 3 15 2 4" xfId="24439" xr:uid="{BDDF6A5E-E67D-46DA-9C69-6520C40EACC2}"/>
    <cellStyle name="Normal 13 3 15 3" xfId="51651" xr:uid="{0BCB070B-344A-4A1F-93C0-E1F798C546FB}"/>
    <cellStyle name="Normal 13 3 15 4" xfId="38001" xr:uid="{55077CC2-39D6-407F-8EE8-03B7EADEC13A}"/>
    <cellStyle name="Normal 13 3 15 5" xfId="24438" xr:uid="{52B54B28-8AF2-4B34-AB7A-653BFDB22851}"/>
    <cellStyle name="Normal 13 3 16" xfId="10541" xr:uid="{392372B9-E4F7-40D2-BC1D-8AB5DD15488F}"/>
    <cellStyle name="Normal 13 3 16 2" xfId="10542" xr:uid="{13C0D724-0110-44E9-9034-B03ACCDC193A}"/>
    <cellStyle name="Normal 13 3 16 2 2" xfId="51654" xr:uid="{4AB99E73-B9F9-4BCC-99AE-AADCCC94D5F9}"/>
    <cellStyle name="Normal 13 3 16 2 3" xfId="38004" xr:uid="{25534B5E-5704-40E2-A33E-56B6980576A1}"/>
    <cellStyle name="Normal 13 3 16 2 4" xfId="24441" xr:uid="{99796024-B113-4029-8C22-9408C324FDE1}"/>
    <cellStyle name="Normal 13 3 16 3" xfId="51653" xr:uid="{196231B6-A6B6-4961-A4FE-C4B8D32735C5}"/>
    <cellStyle name="Normal 13 3 16 4" xfId="38003" xr:uid="{F14E3DF4-9AC1-4182-8F40-939A47450BEC}"/>
    <cellStyle name="Normal 13 3 16 5" xfId="24440" xr:uid="{309A47EA-5953-44E9-8F03-D565C4295EDF}"/>
    <cellStyle name="Normal 13 3 17" xfId="10543" xr:uid="{B7D6D51C-66B7-4C82-BB3A-1DA072BB471D}"/>
    <cellStyle name="Normal 13 3 17 2" xfId="51655" xr:uid="{320C2438-04C9-4323-A96C-B8E4E86099DE}"/>
    <cellStyle name="Normal 13 3 17 3" xfId="38005" xr:uid="{EF636B58-6DCD-4D94-8CFD-5D79A7E9C709}"/>
    <cellStyle name="Normal 13 3 17 4" xfId="24442" xr:uid="{0043B22B-D27C-4E59-8E1E-318B333EA87D}"/>
    <cellStyle name="Normal 13 3 18" xfId="51626" xr:uid="{09F270B1-54B8-48D7-A3FE-1EF378160D88}"/>
    <cellStyle name="Normal 13 3 19" xfId="37976" xr:uid="{D362F7BC-65AA-449B-B368-E4649441D7CE}"/>
    <cellStyle name="Normal 13 3 2" xfId="10544" xr:uid="{8B6D7053-2F54-4006-BAFE-A45F0DAB94DF}"/>
    <cellStyle name="Normal 13 3 2 10" xfId="38006" xr:uid="{7AB3498A-4C34-4097-979E-8624B3489415}"/>
    <cellStyle name="Normal 13 3 2 11" xfId="24443" xr:uid="{30DFAB19-7C43-4A0E-826B-3DFACE1E48E3}"/>
    <cellStyle name="Normal 13 3 2 2" xfId="10545" xr:uid="{E4AFC9DA-CB61-4BE4-88F2-4C9534F8162C}"/>
    <cellStyle name="Normal 13 3 2 2 2" xfId="10546" xr:uid="{6567D32A-62ED-4BD5-BBAD-30FA389C5397}"/>
    <cellStyle name="Normal 13 3 2 2 2 2" xfId="10547" xr:uid="{45744D4C-4329-4265-BB46-2176CD85B38D}"/>
    <cellStyle name="Normal 13 3 2 2 2 2 2" xfId="10548" xr:uid="{D50BC89C-E0C4-4A3E-9201-B3B6C1D04E38}"/>
    <cellStyle name="Normal 13 3 2 2 2 2 2 2" xfId="51660" xr:uid="{50984F3B-B550-4FCF-BB9A-CA8A53CA46C5}"/>
    <cellStyle name="Normal 13 3 2 2 2 2 2 3" xfId="38010" xr:uid="{DC563BDF-3D11-46D9-AA0F-6639374BE01F}"/>
    <cellStyle name="Normal 13 3 2 2 2 2 2 4" xfId="24447" xr:uid="{071919C8-093A-4FC1-969F-FADEBA1EF573}"/>
    <cellStyle name="Normal 13 3 2 2 2 2 3" xfId="51659" xr:uid="{8F147044-AE3D-42EB-BF54-1FCD706B86FD}"/>
    <cellStyle name="Normal 13 3 2 2 2 2 4" xfId="38009" xr:uid="{C23FCE09-A450-405E-AAEA-8B4F3A47E23D}"/>
    <cellStyle name="Normal 13 3 2 2 2 2 5" xfId="24446" xr:uid="{EE8408B9-9E50-47AA-95F3-7747A1DA261C}"/>
    <cellStyle name="Normal 13 3 2 2 2 3" xfId="10549" xr:uid="{37D6F3CA-3539-49D7-96F6-F9258BA2A687}"/>
    <cellStyle name="Normal 13 3 2 2 2 3 2" xfId="10550" xr:uid="{3A1E1A2B-C4F0-4F35-9FAC-A2931B14112B}"/>
    <cellStyle name="Normal 13 3 2 2 2 3 2 2" xfId="51662" xr:uid="{D9B4A13A-AE4C-4B09-9B74-609753D90326}"/>
    <cellStyle name="Normal 13 3 2 2 2 3 2 3" xfId="38012" xr:uid="{DFD90376-039A-4D7C-847C-8E055A8AAD99}"/>
    <cellStyle name="Normal 13 3 2 2 2 3 2 4" xfId="24449" xr:uid="{697EC128-3583-4AB5-893F-7D031A434059}"/>
    <cellStyle name="Normal 13 3 2 2 2 3 3" xfId="51661" xr:uid="{1A34C770-515D-41AB-A44F-9962D194314A}"/>
    <cellStyle name="Normal 13 3 2 2 2 3 4" xfId="38011" xr:uid="{D993F81F-0756-495B-AE9A-67A4E144F8DD}"/>
    <cellStyle name="Normal 13 3 2 2 2 3 5" xfId="24448" xr:uid="{AB96F0C5-1016-4D28-8608-BA0B70797C20}"/>
    <cellStyle name="Normal 13 3 2 2 2 4" xfId="10551" xr:uid="{F833A20C-EE4E-491E-806B-B1C44FC46F26}"/>
    <cellStyle name="Normal 13 3 2 2 2 4 2" xfId="51663" xr:uid="{FD5B1A8C-2DBF-4CB2-89A5-0663E4DD58EC}"/>
    <cellStyle name="Normal 13 3 2 2 2 4 3" xfId="38013" xr:uid="{6F5E594A-06B2-41F2-9077-1D17DF69AFD9}"/>
    <cellStyle name="Normal 13 3 2 2 2 4 4" xfId="24450" xr:uid="{0E29C03A-A142-4863-BCCD-7FDAA2EEFCF7}"/>
    <cellStyle name="Normal 13 3 2 2 2 5" xfId="51658" xr:uid="{66A25B00-065F-4AE4-9F2E-859623184179}"/>
    <cellStyle name="Normal 13 3 2 2 2 6" xfId="38008" xr:uid="{9CFE87B0-AACE-4D8B-A58F-60C666B3F1B5}"/>
    <cellStyle name="Normal 13 3 2 2 2 7" xfId="24445" xr:uid="{DA074097-B439-48D4-A351-0C49B1171B64}"/>
    <cellStyle name="Normal 13 3 2 2 3" xfId="10552" xr:uid="{6EF76F8D-3F02-4131-BEB6-915FBCE7B35D}"/>
    <cellStyle name="Normal 13 3 2 2 3 2" xfId="10553" xr:uid="{241C2333-1CF5-4833-B877-B8509934C86B}"/>
    <cellStyle name="Normal 13 3 2 2 3 2 2" xfId="51665" xr:uid="{50A2B8D5-2F9B-45F5-BA40-CA34A33CB811}"/>
    <cellStyle name="Normal 13 3 2 2 3 2 3" xfId="38015" xr:uid="{3C090C71-23DC-48DE-83D4-5DC8EC06DBC6}"/>
    <cellStyle name="Normal 13 3 2 2 3 2 4" xfId="24452" xr:uid="{B5737ABB-9830-40D8-BEF3-2746E3129860}"/>
    <cellStyle name="Normal 13 3 2 2 3 3" xfId="51664" xr:uid="{34C031D3-B15D-407A-9748-05CB2B6AB9CC}"/>
    <cellStyle name="Normal 13 3 2 2 3 4" xfId="38014" xr:uid="{9A1F4404-7E1A-4BD1-BF47-F5ED50A5F125}"/>
    <cellStyle name="Normal 13 3 2 2 3 5" xfId="24451" xr:uid="{2A73584B-E948-41C3-B06C-11636D719228}"/>
    <cellStyle name="Normal 13 3 2 2 4" xfId="10554" xr:uid="{FEE3A3D2-04A0-4B25-887C-4BBEDB44E60A}"/>
    <cellStyle name="Normal 13 3 2 2 4 2" xfId="10555" xr:uid="{435A8FE0-0806-46DB-8DB3-5D8995A429C6}"/>
    <cellStyle name="Normal 13 3 2 2 4 2 2" xfId="51667" xr:uid="{FA08AAE5-A10D-48FF-ABE8-32F50E167373}"/>
    <cellStyle name="Normal 13 3 2 2 4 2 3" xfId="38017" xr:uid="{F4620821-5739-4FEC-98C7-6030E21A76B8}"/>
    <cellStyle name="Normal 13 3 2 2 4 2 4" xfId="24454" xr:uid="{8AA02D8F-BD91-4AAF-9C08-4D439497BCE4}"/>
    <cellStyle name="Normal 13 3 2 2 4 3" xfId="51666" xr:uid="{7C728012-F554-4EFD-BE92-0611501944C2}"/>
    <cellStyle name="Normal 13 3 2 2 4 4" xfId="38016" xr:uid="{35564972-9BF8-4007-A980-6A0B2C56858B}"/>
    <cellStyle name="Normal 13 3 2 2 4 5" xfId="24453" xr:uid="{49CE0899-B103-42C5-90F5-23B597B5E254}"/>
    <cellStyle name="Normal 13 3 2 2 5" xfId="10556" xr:uid="{FEF4D728-615F-4677-B401-3DFD59833161}"/>
    <cellStyle name="Normal 13 3 2 2 5 2" xfId="51668" xr:uid="{00BBD84F-1276-4C1E-AEE9-54CE318536FB}"/>
    <cellStyle name="Normal 13 3 2 2 5 3" xfId="38018" xr:uid="{28DD4FBC-C9CB-42F5-8B88-11C8DFA9FF65}"/>
    <cellStyle name="Normal 13 3 2 2 5 4" xfId="24455" xr:uid="{F9733988-95F2-4403-B1EB-FFD7E2578F2D}"/>
    <cellStyle name="Normal 13 3 2 2 6" xfId="51657" xr:uid="{DB68DFB5-FC98-4EB7-9145-0C083E708329}"/>
    <cellStyle name="Normal 13 3 2 2 7" xfId="38007" xr:uid="{95B05D90-8AC0-47F4-A715-0677CB6A2FBE}"/>
    <cellStyle name="Normal 13 3 2 2 8" xfId="24444" xr:uid="{C9EB7A80-1F7F-49EE-972B-681F5A891954}"/>
    <cellStyle name="Normal 13 3 2 3" xfId="10557" xr:uid="{45491F19-B43C-450C-924F-C40C8F7FD7D3}"/>
    <cellStyle name="Normal 13 3 2 3 2" xfId="10558" xr:uid="{1F7C76D3-D19A-43CE-B68A-8D98C02F64D2}"/>
    <cellStyle name="Normal 13 3 2 3 2 2" xfId="10559" xr:uid="{D9D64DAE-BD1A-4B4A-8171-2AE8B0B56752}"/>
    <cellStyle name="Normal 13 3 2 3 2 2 2" xfId="51671" xr:uid="{C7FD7940-B309-4C51-9C92-EB7A0B98F6BC}"/>
    <cellStyle name="Normal 13 3 2 3 2 2 3" xfId="38021" xr:uid="{3EFA02B0-F371-4551-B553-3FE4A038734D}"/>
    <cellStyle name="Normal 13 3 2 3 2 2 4" xfId="24458" xr:uid="{46DB640D-1FBC-4CF7-B41E-3989B2AD2848}"/>
    <cellStyle name="Normal 13 3 2 3 2 3" xfId="51670" xr:uid="{D61C639C-547D-4AD0-8A38-843944C060C9}"/>
    <cellStyle name="Normal 13 3 2 3 2 4" xfId="38020" xr:uid="{7A312352-FF7E-4ABE-B2AE-267259D2DF10}"/>
    <cellStyle name="Normal 13 3 2 3 2 5" xfId="24457" xr:uid="{B372DB24-8759-43D0-8AD2-0C74ECD28C2B}"/>
    <cellStyle name="Normal 13 3 2 3 3" xfId="10560" xr:uid="{6261FB8E-8639-40F9-BB96-900ED297F942}"/>
    <cellStyle name="Normal 13 3 2 3 3 2" xfId="10561" xr:uid="{2379EB5F-C14A-418E-872A-B235A68BB4FB}"/>
    <cellStyle name="Normal 13 3 2 3 3 2 2" xfId="51673" xr:uid="{EF39AAE8-41BE-4A83-B3C0-E8C428E60B9A}"/>
    <cellStyle name="Normal 13 3 2 3 3 2 3" xfId="38023" xr:uid="{03AFAF57-3D1D-496B-892C-1390452A242C}"/>
    <cellStyle name="Normal 13 3 2 3 3 2 4" xfId="24460" xr:uid="{94493ACD-AD86-4E8F-9FE0-B32735F99705}"/>
    <cellStyle name="Normal 13 3 2 3 3 3" xfId="51672" xr:uid="{CE91AE89-0CE6-447F-B922-9A0A2BC78E4B}"/>
    <cellStyle name="Normal 13 3 2 3 3 4" xfId="38022" xr:uid="{70A7CD6C-DEBF-432F-9EAF-29829CA98AA8}"/>
    <cellStyle name="Normal 13 3 2 3 3 5" xfId="24459" xr:uid="{367F308C-6F8A-45A3-BEDB-5231B302422C}"/>
    <cellStyle name="Normal 13 3 2 3 4" xfId="10562" xr:uid="{8972C47D-B47A-40F7-BCA8-452B72EC4196}"/>
    <cellStyle name="Normal 13 3 2 3 4 2" xfId="51674" xr:uid="{DE558EED-E8F9-4FDE-AA2F-5C4691C99708}"/>
    <cellStyle name="Normal 13 3 2 3 4 3" xfId="38024" xr:uid="{0AABC560-2A3C-4DB3-BE44-6E66025FDCAE}"/>
    <cellStyle name="Normal 13 3 2 3 4 4" xfId="24461" xr:uid="{25791817-DB86-4F20-97BA-A96781903D43}"/>
    <cellStyle name="Normal 13 3 2 3 5" xfId="51669" xr:uid="{F0808787-7ADE-4C1B-B986-2EF118FF7EE0}"/>
    <cellStyle name="Normal 13 3 2 3 6" xfId="38019" xr:uid="{4C0669D2-7F26-46D7-9579-29C2FD3DA8A4}"/>
    <cellStyle name="Normal 13 3 2 3 7" xfId="24456" xr:uid="{4E56ABD8-5DE4-41D7-B26A-446D85DC5443}"/>
    <cellStyle name="Normal 13 3 2 4" xfId="10563" xr:uid="{0798D04C-7789-4E7C-9D4A-9CBA2651D42B}"/>
    <cellStyle name="Normal 13 3 2 4 2" xfId="10564" xr:uid="{5567E201-7F72-4C1B-A527-F7E508757376}"/>
    <cellStyle name="Normal 13 3 2 4 2 2" xfId="10565" xr:uid="{9CF31EE1-088C-4B3A-B290-807FFAA62C43}"/>
    <cellStyle name="Normal 13 3 2 4 2 2 2" xfId="51677" xr:uid="{EEC8DF4B-1387-43B1-9A28-BEEC01238026}"/>
    <cellStyle name="Normal 13 3 2 4 2 2 3" xfId="38027" xr:uid="{1C5219FD-F8D3-4541-8E8B-430DCA080351}"/>
    <cellStyle name="Normal 13 3 2 4 2 2 4" xfId="24464" xr:uid="{1C479FAF-C9EB-48DE-91DF-B343505A1C9E}"/>
    <cellStyle name="Normal 13 3 2 4 2 3" xfId="51676" xr:uid="{1BB619F8-0B1C-4D51-B4D4-6F4EDC69002C}"/>
    <cellStyle name="Normal 13 3 2 4 2 4" xfId="38026" xr:uid="{B5CA85DA-DD25-4799-B7D7-3017EF0292B3}"/>
    <cellStyle name="Normal 13 3 2 4 2 5" xfId="24463" xr:uid="{8FB13459-C4F3-4A0E-B45F-65A24F7CDC7A}"/>
    <cellStyle name="Normal 13 3 2 4 3" xfId="10566" xr:uid="{EA929689-DF73-4ADF-9084-9942F98C8367}"/>
    <cellStyle name="Normal 13 3 2 4 3 2" xfId="10567" xr:uid="{65CF2B4D-E8F4-4766-A5EC-7E6051046FAF}"/>
    <cellStyle name="Normal 13 3 2 4 3 2 2" xfId="51679" xr:uid="{ED1D7231-92ED-4ECF-9453-4EDDD0DD3AB3}"/>
    <cellStyle name="Normal 13 3 2 4 3 2 3" xfId="38029" xr:uid="{CD190C7D-8D76-4340-BCC8-B6C2259CF006}"/>
    <cellStyle name="Normal 13 3 2 4 3 2 4" xfId="24466" xr:uid="{84EC40D4-E835-4942-A502-1857E6812EF2}"/>
    <cellStyle name="Normal 13 3 2 4 3 3" xfId="51678" xr:uid="{EC85F95C-2DC6-4815-BF02-4BD8CDD8AE7A}"/>
    <cellStyle name="Normal 13 3 2 4 3 4" xfId="38028" xr:uid="{B05AB8BF-ACA3-4101-96AE-B8FBEC4A0F22}"/>
    <cellStyle name="Normal 13 3 2 4 3 5" xfId="24465" xr:uid="{40F0A7CF-5765-4C05-8B25-9BF7FC160ABF}"/>
    <cellStyle name="Normal 13 3 2 4 4" xfId="10568" xr:uid="{4E87D9C1-37CE-4C71-AE0E-E6D0DA18257F}"/>
    <cellStyle name="Normal 13 3 2 4 4 2" xfId="51680" xr:uid="{EAD42824-ED5E-4F86-9E44-EA722D33E5AD}"/>
    <cellStyle name="Normal 13 3 2 4 4 3" xfId="38030" xr:uid="{867953BB-9DEF-4E9C-AD59-284150D8F8A9}"/>
    <cellStyle name="Normal 13 3 2 4 4 4" xfId="24467" xr:uid="{05A81C37-7A62-4BE2-B866-B4906CE327F1}"/>
    <cellStyle name="Normal 13 3 2 4 5" xfId="51675" xr:uid="{81A954CA-7CEF-489A-9B68-D1EB6C75E225}"/>
    <cellStyle name="Normal 13 3 2 4 6" xfId="38025" xr:uid="{C8182FE6-7C68-42BD-858D-132EDBFB8AF8}"/>
    <cellStyle name="Normal 13 3 2 4 7" xfId="24462" xr:uid="{C68627AD-0321-405C-AD07-49A597EDDE76}"/>
    <cellStyle name="Normal 13 3 2 5" xfId="10569" xr:uid="{D849B534-55CE-4120-82A7-B7658574A6B8}"/>
    <cellStyle name="Normal 13 3 2 5 2" xfId="10570" xr:uid="{025C9371-D069-4808-80D9-BC5FD3D9967B}"/>
    <cellStyle name="Normal 13 3 2 5 2 2" xfId="10571" xr:uid="{CC1587B3-AC20-4CDC-A4B9-06B7461B421D}"/>
    <cellStyle name="Normal 13 3 2 5 2 2 2" xfId="51683" xr:uid="{E49D0F85-7016-4A57-9F03-1E52F04CB401}"/>
    <cellStyle name="Normal 13 3 2 5 2 2 3" xfId="38033" xr:uid="{B711063D-E360-4DC5-81A4-5D4CACCB9E88}"/>
    <cellStyle name="Normal 13 3 2 5 2 2 4" xfId="24470" xr:uid="{671A4CC9-13D3-4E3C-8F73-7F0BBCBE95C9}"/>
    <cellStyle name="Normal 13 3 2 5 2 3" xfId="51682" xr:uid="{37D86098-26FF-42BB-AA84-4D22D7A3EA69}"/>
    <cellStyle name="Normal 13 3 2 5 2 4" xfId="38032" xr:uid="{DA57A856-8503-4BEC-B3BA-B48D8F286F39}"/>
    <cellStyle name="Normal 13 3 2 5 2 5" xfId="24469" xr:uid="{655757EF-EBB3-4C52-9121-D539F7DCFC47}"/>
    <cellStyle name="Normal 13 3 2 5 3" xfId="10572" xr:uid="{2005BDF6-6C98-42F9-9CC8-C2131648A96F}"/>
    <cellStyle name="Normal 13 3 2 5 3 2" xfId="10573" xr:uid="{2DBDCA9F-B236-4051-9995-2434FB0C766B}"/>
    <cellStyle name="Normal 13 3 2 5 3 2 2" xfId="51685" xr:uid="{37E7FA95-4880-41BD-9253-8082FA6A6193}"/>
    <cellStyle name="Normal 13 3 2 5 3 2 3" xfId="38035" xr:uid="{F9B83D19-4451-453C-9E1F-FD26CF8B3F17}"/>
    <cellStyle name="Normal 13 3 2 5 3 2 4" xfId="24472" xr:uid="{DBD408ED-BEA3-461B-93C6-5DAC955D484A}"/>
    <cellStyle name="Normal 13 3 2 5 3 3" xfId="51684" xr:uid="{89DD9DBC-DE7F-4B72-9F3F-58ACD268BD5D}"/>
    <cellStyle name="Normal 13 3 2 5 3 4" xfId="38034" xr:uid="{E0FD94E5-D956-4C1B-B246-C96EEEB29D63}"/>
    <cellStyle name="Normal 13 3 2 5 3 5" xfId="24471" xr:uid="{DA7ED605-3E95-42BD-8110-18816B0EBF47}"/>
    <cellStyle name="Normal 13 3 2 5 4" xfId="10574" xr:uid="{C803C054-F46B-4408-9391-8574A1FFFA09}"/>
    <cellStyle name="Normal 13 3 2 5 4 2" xfId="51686" xr:uid="{95EE3886-99A9-4BEA-80DF-848508539F83}"/>
    <cellStyle name="Normal 13 3 2 5 4 3" xfId="38036" xr:uid="{4FB7C095-CB62-4362-AF72-73FDE72F45DB}"/>
    <cellStyle name="Normal 13 3 2 5 4 4" xfId="24473" xr:uid="{D5C01EB9-E5C3-4138-950C-72423A075536}"/>
    <cellStyle name="Normal 13 3 2 5 5" xfId="51681" xr:uid="{97B91165-B0B2-4713-84AF-CC1EB95FE048}"/>
    <cellStyle name="Normal 13 3 2 5 6" xfId="38031" xr:uid="{1EAFB125-BBEC-4130-94B3-94351A40F203}"/>
    <cellStyle name="Normal 13 3 2 5 7" xfId="24468" xr:uid="{065B78BF-C886-45D7-B5B3-FFAF3C49301E}"/>
    <cellStyle name="Normal 13 3 2 6" xfId="10575" xr:uid="{635F3EC4-4173-4BA0-8B7F-370517E8B8FA}"/>
    <cellStyle name="Normal 13 3 2 6 2" xfId="10576" xr:uid="{000A5E68-1B3E-4C75-B5DB-54476A520437}"/>
    <cellStyle name="Normal 13 3 2 6 2 2" xfId="51688" xr:uid="{09CD8F8C-060B-4DF4-82C6-73F778D02C34}"/>
    <cellStyle name="Normal 13 3 2 6 2 3" xfId="38038" xr:uid="{3DAA3FDA-73F6-41F3-915A-5EF978ACC8CA}"/>
    <cellStyle name="Normal 13 3 2 6 2 4" xfId="24475" xr:uid="{8F745C62-4C00-4571-A424-35BEB2A03351}"/>
    <cellStyle name="Normal 13 3 2 6 3" xfId="51687" xr:uid="{B8F108F7-7FB3-488A-A342-FDDFFA40DE79}"/>
    <cellStyle name="Normal 13 3 2 6 4" xfId="38037" xr:uid="{8971D0FE-C5BD-4216-A922-48C87F4C23FE}"/>
    <cellStyle name="Normal 13 3 2 6 5" xfId="24474" xr:uid="{6CFDB36F-3E52-4A6D-A904-127577F8A0A1}"/>
    <cellStyle name="Normal 13 3 2 7" xfId="10577" xr:uid="{FD244F96-83B5-4B3B-950D-B9366B15C132}"/>
    <cellStyle name="Normal 13 3 2 7 2" xfId="10578" xr:uid="{F7366B2F-6E6B-4B8D-BB14-37F5449BB13A}"/>
    <cellStyle name="Normal 13 3 2 7 2 2" xfId="51690" xr:uid="{0D912ED0-DA35-444B-9A39-B5A43D47C6D0}"/>
    <cellStyle name="Normal 13 3 2 7 2 3" xfId="38040" xr:uid="{602D14E4-1ACA-4D6C-AEF3-039573FA9308}"/>
    <cellStyle name="Normal 13 3 2 7 2 4" xfId="24477" xr:uid="{3C9677A7-1481-4819-ABE6-C568BECA2EC7}"/>
    <cellStyle name="Normal 13 3 2 7 3" xfId="51689" xr:uid="{CD2E11E5-1280-48BD-825E-2EC811126577}"/>
    <cellStyle name="Normal 13 3 2 7 4" xfId="38039" xr:uid="{49678A5A-0B85-4F2D-88EC-96642584A7FE}"/>
    <cellStyle name="Normal 13 3 2 7 5" xfId="24476" xr:uid="{D9D6D7A9-A470-4D9E-9745-4C948FEC4FB5}"/>
    <cellStyle name="Normal 13 3 2 8" xfId="10579" xr:uid="{D20CF9C5-71DB-41C9-ACA0-E1C749F60CE9}"/>
    <cellStyle name="Normal 13 3 2 8 2" xfId="51691" xr:uid="{E245086B-B419-4C56-B6B2-76D0806DA074}"/>
    <cellStyle name="Normal 13 3 2 8 3" xfId="38041" xr:uid="{AD7B8206-6F10-44B1-965B-2BFFD06FC53D}"/>
    <cellStyle name="Normal 13 3 2 8 4" xfId="24478" xr:uid="{B9766C82-B389-4652-A40E-C439CD929A2F}"/>
    <cellStyle name="Normal 13 3 2 9" xfId="51656" xr:uid="{D7CE682E-6E6A-4026-A0D1-8151E7677A5A}"/>
    <cellStyle name="Normal 13 3 20" xfId="24413" xr:uid="{18EE27D4-C926-4DE5-B8A9-8CE77391D3DF}"/>
    <cellStyle name="Normal 13 3 3" xfId="10580" xr:uid="{85D01F1B-B016-47CB-8402-791E57DCD3C4}"/>
    <cellStyle name="Normal 13 3 3 10" xfId="38042" xr:uid="{097BD2F9-D35B-40CF-ADA2-5F4021AF751C}"/>
    <cellStyle name="Normal 13 3 3 11" xfId="24479" xr:uid="{37A82BB1-E5B8-4F87-874A-1EA764004CA2}"/>
    <cellStyle name="Normal 13 3 3 2" xfId="10581" xr:uid="{78D929C2-98B1-482D-A6CB-21EAEECB95E3}"/>
    <cellStyle name="Normal 13 3 3 2 2" xfId="10582" xr:uid="{577C45AF-BAAC-428D-B446-F359F7B0ABE1}"/>
    <cellStyle name="Normal 13 3 3 2 2 2" xfId="10583" xr:uid="{BDB64351-9978-4471-BBC6-06217E761002}"/>
    <cellStyle name="Normal 13 3 3 2 2 2 2" xfId="10584" xr:uid="{B051637B-7738-4834-B50A-922EC8C3C036}"/>
    <cellStyle name="Normal 13 3 3 2 2 2 2 2" xfId="51696" xr:uid="{4C7B05DF-DC7B-4E6A-8811-6ED9385EF9EB}"/>
    <cellStyle name="Normal 13 3 3 2 2 2 2 3" xfId="38046" xr:uid="{BB14E0C5-ABFB-41C7-9666-D109E502198F}"/>
    <cellStyle name="Normal 13 3 3 2 2 2 2 4" xfId="24483" xr:uid="{00543A1C-B0C3-4703-A74A-8E5D4DFC18D0}"/>
    <cellStyle name="Normal 13 3 3 2 2 2 3" xfId="51695" xr:uid="{E94A9D26-A999-4527-8ADE-02B912308DE0}"/>
    <cellStyle name="Normal 13 3 3 2 2 2 4" xfId="38045" xr:uid="{C955AE96-092A-44BA-B81A-DC5C40B8BA5C}"/>
    <cellStyle name="Normal 13 3 3 2 2 2 5" xfId="24482" xr:uid="{4CE0D67C-2FF6-44B8-9F96-FE1AC4745D3E}"/>
    <cellStyle name="Normal 13 3 3 2 2 3" xfId="10585" xr:uid="{4EF21ACB-C739-44B1-AF4B-DB6AE6D830D0}"/>
    <cellStyle name="Normal 13 3 3 2 2 3 2" xfId="10586" xr:uid="{6686EE5E-7791-42BF-8737-FC69AAB524F0}"/>
    <cellStyle name="Normal 13 3 3 2 2 3 2 2" xfId="51698" xr:uid="{16E82A40-23E9-4BFA-AAC7-14B1AC7CF9BD}"/>
    <cellStyle name="Normal 13 3 3 2 2 3 2 3" xfId="38048" xr:uid="{3462140C-2272-4347-AF31-16C8A3AB6B02}"/>
    <cellStyle name="Normal 13 3 3 2 2 3 2 4" xfId="24485" xr:uid="{28DDAE53-5EAF-4FF4-958E-488E405DAECD}"/>
    <cellStyle name="Normal 13 3 3 2 2 3 3" xfId="51697" xr:uid="{03BD497B-20BF-46EE-84F2-0AC32FDE99CD}"/>
    <cellStyle name="Normal 13 3 3 2 2 3 4" xfId="38047" xr:uid="{BF083A53-1526-4087-B013-A0007A8DDDA3}"/>
    <cellStyle name="Normal 13 3 3 2 2 3 5" xfId="24484" xr:uid="{5C687932-C7A2-43D5-B9E9-B1433CC13157}"/>
    <cellStyle name="Normal 13 3 3 2 2 4" xfId="10587" xr:uid="{70B98A25-EC46-49FA-8862-D3AF53510F97}"/>
    <cellStyle name="Normal 13 3 3 2 2 4 2" xfId="51699" xr:uid="{83E28D02-C812-48ED-A2AD-749DD9321FF1}"/>
    <cellStyle name="Normal 13 3 3 2 2 4 3" xfId="38049" xr:uid="{21270F08-BCD8-430C-A397-6EA3F4277B22}"/>
    <cellStyle name="Normal 13 3 3 2 2 4 4" xfId="24486" xr:uid="{3B4AF067-6645-47F3-9718-3932FF9308E1}"/>
    <cellStyle name="Normal 13 3 3 2 2 5" xfId="51694" xr:uid="{9E86B879-0055-4F14-B21D-9C15EAB383F8}"/>
    <cellStyle name="Normal 13 3 3 2 2 6" xfId="38044" xr:uid="{C8F5CA7E-E536-42BB-A22E-040167EDBDB5}"/>
    <cellStyle name="Normal 13 3 3 2 2 7" xfId="24481" xr:uid="{44D79128-1C5B-4A34-9D74-A97D5474F8FB}"/>
    <cellStyle name="Normal 13 3 3 2 3" xfId="10588" xr:uid="{A197AB9D-0FCF-40CB-BB76-AD3AA6793582}"/>
    <cellStyle name="Normal 13 3 3 2 3 2" xfId="10589" xr:uid="{0890E757-B2ED-43EA-B22A-B109FF4B15F7}"/>
    <cellStyle name="Normal 13 3 3 2 3 2 2" xfId="51701" xr:uid="{7B9DBCE8-B8A6-437D-ABCF-5A82042CB38B}"/>
    <cellStyle name="Normal 13 3 3 2 3 2 3" xfId="38051" xr:uid="{4EF47C27-10CC-4DBB-9DC5-47571D4BEE09}"/>
    <cellStyle name="Normal 13 3 3 2 3 2 4" xfId="24488" xr:uid="{5B518BEF-1909-44F5-8730-77562123B3C5}"/>
    <cellStyle name="Normal 13 3 3 2 3 3" xfId="51700" xr:uid="{4C2B5948-CC57-40B4-B41D-5E2A8D65D7D9}"/>
    <cellStyle name="Normal 13 3 3 2 3 4" xfId="38050" xr:uid="{095E9596-7BF2-4698-84BD-FD7CC3F499A5}"/>
    <cellStyle name="Normal 13 3 3 2 3 5" xfId="24487" xr:uid="{1EA2A071-75B5-4F5C-ADC0-20CCDEAA9F5A}"/>
    <cellStyle name="Normal 13 3 3 2 4" xfId="10590" xr:uid="{6152AC4B-AC1B-47BB-A6C3-EEB93C3D89B9}"/>
    <cellStyle name="Normal 13 3 3 2 4 2" xfId="10591" xr:uid="{FEC4B291-A5FC-4FCE-8D87-477712AB24C5}"/>
    <cellStyle name="Normal 13 3 3 2 4 2 2" xfId="51703" xr:uid="{80D85E9D-C599-4DF8-9715-32074354D0A2}"/>
    <cellStyle name="Normal 13 3 3 2 4 2 3" xfId="38053" xr:uid="{EF1E30B7-395B-4048-9B4E-CE07959C9895}"/>
    <cellStyle name="Normal 13 3 3 2 4 2 4" xfId="24490" xr:uid="{9E46B219-E2AD-48DD-A461-580A85E09F6E}"/>
    <cellStyle name="Normal 13 3 3 2 4 3" xfId="51702" xr:uid="{5CC92F81-E13C-433F-9884-00813B296C77}"/>
    <cellStyle name="Normal 13 3 3 2 4 4" xfId="38052" xr:uid="{1E7D7A85-4335-452F-8312-CE00EAFA900A}"/>
    <cellStyle name="Normal 13 3 3 2 4 5" xfId="24489" xr:uid="{A23F0BF2-3FAC-4EFD-A3BE-F0D59567384C}"/>
    <cellStyle name="Normal 13 3 3 2 5" xfId="10592" xr:uid="{052AEB93-FFB9-4C72-A8F3-1C4B5688E789}"/>
    <cellStyle name="Normal 13 3 3 2 5 2" xfId="51704" xr:uid="{8E94C4E5-46F7-4A40-A185-69B9613C5204}"/>
    <cellStyle name="Normal 13 3 3 2 5 3" xfId="38054" xr:uid="{0547A705-36B2-4A2D-9722-C31B37023DD4}"/>
    <cellStyle name="Normal 13 3 3 2 5 4" xfId="24491" xr:uid="{FE526E72-47C8-4FE9-95DB-58C40547C0CF}"/>
    <cellStyle name="Normal 13 3 3 2 6" xfId="51693" xr:uid="{B01A02E2-5C92-4D67-BA07-B42DC843B443}"/>
    <cellStyle name="Normal 13 3 3 2 7" xfId="38043" xr:uid="{A841648B-75BE-4545-9FF7-60AAEE87F0A9}"/>
    <cellStyle name="Normal 13 3 3 2 8" xfId="24480" xr:uid="{24B4D980-1719-464B-B9AF-86D7E361FC33}"/>
    <cellStyle name="Normal 13 3 3 3" xfId="10593" xr:uid="{1C42CE30-6A43-4F6C-AD2E-A05D0411303B}"/>
    <cellStyle name="Normal 13 3 3 3 2" xfId="10594" xr:uid="{950A9A02-F872-4D37-AF9D-03F0F8007A56}"/>
    <cellStyle name="Normal 13 3 3 3 2 2" xfId="10595" xr:uid="{4675F414-0B82-4FB6-A012-56E22C6CF714}"/>
    <cellStyle name="Normal 13 3 3 3 2 2 2" xfId="51707" xr:uid="{1B031A47-B323-4EDA-AA54-D72223CE0785}"/>
    <cellStyle name="Normal 13 3 3 3 2 2 3" xfId="38057" xr:uid="{8BE4A365-6689-4741-A899-C5A24C63C34F}"/>
    <cellStyle name="Normal 13 3 3 3 2 2 4" xfId="24494" xr:uid="{B100ABD6-F106-43F5-8D60-FA5E91D2ACC0}"/>
    <cellStyle name="Normal 13 3 3 3 2 3" xfId="51706" xr:uid="{C54E9429-690B-427E-ABD2-15AD20E655FA}"/>
    <cellStyle name="Normal 13 3 3 3 2 4" xfId="38056" xr:uid="{78CB2D2D-3945-412D-860C-24588314B75D}"/>
    <cellStyle name="Normal 13 3 3 3 2 5" xfId="24493" xr:uid="{5096A50F-87AC-4080-A296-5C8162F9B81A}"/>
    <cellStyle name="Normal 13 3 3 3 3" xfId="10596" xr:uid="{D4EC0688-1264-45A1-936E-20D2C5CD6B63}"/>
    <cellStyle name="Normal 13 3 3 3 3 2" xfId="10597" xr:uid="{CB670947-A0C1-415C-901F-C63C0D5E2AA7}"/>
    <cellStyle name="Normal 13 3 3 3 3 2 2" xfId="51709" xr:uid="{28AEE410-B364-4E8E-9CF7-599E6BF651A3}"/>
    <cellStyle name="Normal 13 3 3 3 3 2 3" xfId="38059" xr:uid="{7B4AE531-A3B9-403A-A975-49E73F4E55B3}"/>
    <cellStyle name="Normal 13 3 3 3 3 2 4" xfId="24496" xr:uid="{3D30620B-71C7-4BC2-A022-255D160A1CBD}"/>
    <cellStyle name="Normal 13 3 3 3 3 3" xfId="51708" xr:uid="{A1CF2C0C-8619-4BAB-8027-7227B2D763B4}"/>
    <cellStyle name="Normal 13 3 3 3 3 4" xfId="38058" xr:uid="{D9FFEAA3-C9E9-4AD3-9B30-F1F91F2EB7C6}"/>
    <cellStyle name="Normal 13 3 3 3 3 5" xfId="24495" xr:uid="{0A38953C-26AD-4D7A-BE94-2657AC1B5AFD}"/>
    <cellStyle name="Normal 13 3 3 3 4" xfId="10598" xr:uid="{F5AF5684-A3C7-4844-BA9A-E076AF854D0F}"/>
    <cellStyle name="Normal 13 3 3 3 4 2" xfId="51710" xr:uid="{3DE0BBDF-3E91-4D95-A67F-BE529C6D8141}"/>
    <cellStyle name="Normal 13 3 3 3 4 3" xfId="38060" xr:uid="{4BF54449-7BBF-40B1-A7AD-9390FA1F3B42}"/>
    <cellStyle name="Normal 13 3 3 3 4 4" xfId="24497" xr:uid="{D156DCC2-EA58-410B-A915-6FB50C9E2D79}"/>
    <cellStyle name="Normal 13 3 3 3 5" xfId="51705" xr:uid="{DE8DDD6E-FB12-4057-AEEF-5A044B4D17DE}"/>
    <cellStyle name="Normal 13 3 3 3 6" xfId="38055" xr:uid="{928AE31E-C55A-4E23-A8DF-38E4E7375C03}"/>
    <cellStyle name="Normal 13 3 3 3 7" xfId="24492" xr:uid="{8B504740-7854-4443-B92D-809D57ABC5A4}"/>
    <cellStyle name="Normal 13 3 3 4" xfId="10599" xr:uid="{9312D2D3-2535-4C1E-8088-A80BA8979629}"/>
    <cellStyle name="Normal 13 3 3 4 2" xfId="10600" xr:uid="{7FFE7D3A-615E-4583-9DB7-BA877AD81F25}"/>
    <cellStyle name="Normal 13 3 3 4 2 2" xfId="10601" xr:uid="{EF346082-22C2-43BB-B1C8-392E92B024B3}"/>
    <cellStyle name="Normal 13 3 3 4 2 2 2" xfId="51713" xr:uid="{29AA2F6D-6BA1-435F-BD34-C80FE42AD68B}"/>
    <cellStyle name="Normal 13 3 3 4 2 2 3" xfId="38063" xr:uid="{BB722304-13D1-4A48-B4AF-D6174C4C2073}"/>
    <cellStyle name="Normal 13 3 3 4 2 2 4" xfId="24500" xr:uid="{474031C2-877D-4934-B2A3-DB6F49C0B0F2}"/>
    <cellStyle name="Normal 13 3 3 4 2 3" xfId="51712" xr:uid="{CB5B5709-F06B-4E59-9622-7AE9770B858C}"/>
    <cellStyle name="Normal 13 3 3 4 2 4" xfId="38062" xr:uid="{7868DC86-5AC3-4385-AE71-18F32958C873}"/>
    <cellStyle name="Normal 13 3 3 4 2 5" xfId="24499" xr:uid="{4C4DB5D6-C783-4983-BF12-33ED69846DE5}"/>
    <cellStyle name="Normal 13 3 3 4 3" xfId="10602" xr:uid="{0C84F69D-82DF-46D0-90FA-6F9BE810B054}"/>
    <cellStyle name="Normal 13 3 3 4 3 2" xfId="10603" xr:uid="{8E8ED6E3-BC4C-4157-9A6C-EBFD7F83EEB0}"/>
    <cellStyle name="Normal 13 3 3 4 3 2 2" xfId="51715" xr:uid="{12E372CB-7D47-40EF-8C47-D32387951B17}"/>
    <cellStyle name="Normal 13 3 3 4 3 2 3" xfId="38065" xr:uid="{9864A566-E2A0-4BBB-A487-481F06ED0E91}"/>
    <cellStyle name="Normal 13 3 3 4 3 2 4" xfId="24502" xr:uid="{74081F9C-B578-43F6-8ABF-B85EFB31D803}"/>
    <cellStyle name="Normal 13 3 3 4 3 3" xfId="51714" xr:uid="{F0D55259-B3AF-4F35-8F66-149C47DFBDB4}"/>
    <cellStyle name="Normal 13 3 3 4 3 4" xfId="38064" xr:uid="{A48AC571-7AE7-408A-A7C6-DA16BB03AE98}"/>
    <cellStyle name="Normal 13 3 3 4 3 5" xfId="24501" xr:uid="{BC0CEDD5-8650-42A1-BE2D-0D69693D464D}"/>
    <cellStyle name="Normal 13 3 3 4 4" xfId="10604" xr:uid="{832AD3FC-DED0-4048-A736-6FAFAAF43063}"/>
    <cellStyle name="Normal 13 3 3 4 4 2" xfId="51716" xr:uid="{A44DCC8D-777E-42C1-B208-806770A6B359}"/>
    <cellStyle name="Normal 13 3 3 4 4 3" xfId="38066" xr:uid="{554F28A3-FDF2-41B6-90CF-6F3FAFBE0C9B}"/>
    <cellStyle name="Normal 13 3 3 4 4 4" xfId="24503" xr:uid="{7B05EE42-FD4E-45DE-974F-8BFDC3B50BDC}"/>
    <cellStyle name="Normal 13 3 3 4 5" xfId="51711" xr:uid="{CEC33086-995F-4A3C-9B59-C341DCD0A04D}"/>
    <cellStyle name="Normal 13 3 3 4 6" xfId="38061" xr:uid="{85E29C17-CD8F-4202-BA74-44B65944CAA6}"/>
    <cellStyle name="Normal 13 3 3 4 7" xfId="24498" xr:uid="{81E46292-FEED-41C1-A6EF-DA34B1FC3E50}"/>
    <cellStyle name="Normal 13 3 3 5" xfId="10605" xr:uid="{9596792D-DD83-47C0-98C2-A04B37DCB459}"/>
    <cellStyle name="Normal 13 3 3 5 2" xfId="10606" xr:uid="{746704F1-A123-43C8-B075-11DF0B84F841}"/>
    <cellStyle name="Normal 13 3 3 5 2 2" xfId="10607" xr:uid="{DDF9554C-87D6-46D9-959C-70093898A50F}"/>
    <cellStyle name="Normal 13 3 3 5 2 2 2" xfId="51719" xr:uid="{BCFD83AD-2952-4F04-AB64-8778780E4F56}"/>
    <cellStyle name="Normal 13 3 3 5 2 2 3" xfId="38069" xr:uid="{95A9D516-0D6B-41C7-938E-3CF5A79BD4D6}"/>
    <cellStyle name="Normal 13 3 3 5 2 2 4" xfId="24506" xr:uid="{17598228-84D9-47BC-8BAC-25D0B3261E24}"/>
    <cellStyle name="Normal 13 3 3 5 2 3" xfId="51718" xr:uid="{1AC1EEC1-6EF7-44FE-99DC-C649758815F7}"/>
    <cellStyle name="Normal 13 3 3 5 2 4" xfId="38068" xr:uid="{8325EB49-BAE1-425A-A507-785E9E113CBC}"/>
    <cellStyle name="Normal 13 3 3 5 2 5" xfId="24505" xr:uid="{858762E1-09C2-4248-BCFD-D4A54367A121}"/>
    <cellStyle name="Normal 13 3 3 5 3" xfId="10608" xr:uid="{7EE6EC12-4929-4EFC-BB18-E9D40D03FCEA}"/>
    <cellStyle name="Normal 13 3 3 5 3 2" xfId="10609" xr:uid="{2655E123-0DB4-4E96-BED5-E19E4D4F28E6}"/>
    <cellStyle name="Normal 13 3 3 5 3 2 2" xfId="51721" xr:uid="{727C7E17-78BE-497E-93C8-C448ABC1B3A0}"/>
    <cellStyle name="Normal 13 3 3 5 3 2 3" xfId="38071" xr:uid="{0B9536DA-6BFC-4AF0-99FE-C6EB6DDD3DE1}"/>
    <cellStyle name="Normal 13 3 3 5 3 2 4" xfId="24508" xr:uid="{6F004253-C52E-48E3-9806-01A7A69F852F}"/>
    <cellStyle name="Normal 13 3 3 5 3 3" xfId="51720" xr:uid="{34B855D8-0B93-4D55-80A1-690714323C65}"/>
    <cellStyle name="Normal 13 3 3 5 3 4" xfId="38070" xr:uid="{8DB90CF7-32BE-41E4-B465-B2B00A86BF7E}"/>
    <cellStyle name="Normal 13 3 3 5 3 5" xfId="24507" xr:uid="{359574AB-EBF5-430E-BDDE-86FD4B2F687A}"/>
    <cellStyle name="Normal 13 3 3 5 4" xfId="10610" xr:uid="{5270DA59-3CA6-4B8A-988B-A5D9E30C8BFA}"/>
    <cellStyle name="Normal 13 3 3 5 4 2" xfId="51722" xr:uid="{DC21522C-4F53-425B-8EF9-140D51008151}"/>
    <cellStyle name="Normal 13 3 3 5 4 3" xfId="38072" xr:uid="{AD497940-EFB1-4BAA-835A-DAB509E6B0EE}"/>
    <cellStyle name="Normal 13 3 3 5 4 4" xfId="24509" xr:uid="{FC3680DB-2E51-4891-9217-0E39B3869A28}"/>
    <cellStyle name="Normal 13 3 3 5 5" xfId="51717" xr:uid="{BEB8D79E-830F-442E-8A58-B36E81D8967D}"/>
    <cellStyle name="Normal 13 3 3 5 6" xfId="38067" xr:uid="{A56B6B44-6CB1-4112-9DBA-698DBEDC95F2}"/>
    <cellStyle name="Normal 13 3 3 5 7" xfId="24504" xr:uid="{3677A788-BF66-4B68-AE4A-1CC6AC14A7EC}"/>
    <cellStyle name="Normal 13 3 3 6" xfId="10611" xr:uid="{DAE07547-5CB2-4767-85E8-4C7852482C50}"/>
    <cellStyle name="Normal 13 3 3 6 2" xfId="10612" xr:uid="{D67935FD-549C-4B91-82B1-33276660D110}"/>
    <cellStyle name="Normal 13 3 3 6 2 2" xfId="51724" xr:uid="{CF0B42C1-CBCF-4EA3-8AEB-3027E8514149}"/>
    <cellStyle name="Normal 13 3 3 6 2 3" xfId="38074" xr:uid="{557F64DF-501E-499A-9EF1-BA6BC30DDED6}"/>
    <cellStyle name="Normal 13 3 3 6 2 4" xfId="24511" xr:uid="{16A8F9D6-3CB5-4742-AC64-74D9C6E40CB3}"/>
    <cellStyle name="Normal 13 3 3 6 3" xfId="51723" xr:uid="{29500F2E-4C20-43E5-9B66-66CAEF18EC6C}"/>
    <cellStyle name="Normal 13 3 3 6 4" xfId="38073" xr:uid="{098B9267-549B-49BB-8C58-FA631E7068EF}"/>
    <cellStyle name="Normal 13 3 3 6 5" xfId="24510" xr:uid="{BEB78122-DAC7-41E6-9373-53691963E4DC}"/>
    <cellStyle name="Normal 13 3 3 7" xfId="10613" xr:uid="{9C831B67-245E-4718-96DE-09D7FBC7F482}"/>
    <cellStyle name="Normal 13 3 3 7 2" xfId="10614" xr:uid="{032122BC-F05D-4CDB-8A8D-7B3F36F372AE}"/>
    <cellStyle name="Normal 13 3 3 7 2 2" xfId="51726" xr:uid="{5D56C7A0-B61B-489F-86C9-98127755DCF5}"/>
    <cellStyle name="Normal 13 3 3 7 2 3" xfId="38076" xr:uid="{B3F6BD61-FFD0-4AC1-A695-4B2E47A1E10D}"/>
    <cellStyle name="Normal 13 3 3 7 2 4" xfId="24513" xr:uid="{D6F3EC2E-F020-4CD5-B116-2F7D5078FE8B}"/>
    <cellStyle name="Normal 13 3 3 7 3" xfId="51725" xr:uid="{34A73ECB-637C-4DBC-9FC2-189D556EC5A5}"/>
    <cellStyle name="Normal 13 3 3 7 4" xfId="38075" xr:uid="{D85153B5-4844-4CAF-90AD-08EBBC6BEB94}"/>
    <cellStyle name="Normal 13 3 3 7 5" xfId="24512" xr:uid="{39E2C103-21E7-475F-8394-33E6206A9619}"/>
    <cellStyle name="Normal 13 3 3 8" xfId="10615" xr:uid="{09357727-2E43-4C24-AEC2-29CB5DA96E52}"/>
    <cellStyle name="Normal 13 3 3 8 2" xfId="51727" xr:uid="{CBE44E48-F726-4388-BB9D-0A7925575661}"/>
    <cellStyle name="Normal 13 3 3 8 3" xfId="38077" xr:uid="{C11FD29D-C902-4F6C-B05F-104A38031221}"/>
    <cellStyle name="Normal 13 3 3 8 4" xfId="24514" xr:uid="{D2AC7517-CFF2-4D73-BE88-1BFFD36DE4CE}"/>
    <cellStyle name="Normal 13 3 3 9" xfId="51692" xr:uid="{72ADB261-36F1-474A-968D-40F01C4B0806}"/>
    <cellStyle name="Normal 13 3 4" xfId="10616" xr:uid="{4CF23A67-539F-413A-90F6-D96B90922358}"/>
    <cellStyle name="Normal 13 3 4 10" xfId="38078" xr:uid="{7EEEFB6F-5A53-4159-8286-15521A93CC4D}"/>
    <cellStyle name="Normal 13 3 4 11" xfId="24515" xr:uid="{E2562705-6488-4DAB-AF04-87A904567C3B}"/>
    <cellStyle name="Normal 13 3 4 2" xfId="10617" xr:uid="{540DE83B-71F5-4475-B337-878E1BF9C4B7}"/>
    <cellStyle name="Normal 13 3 4 2 2" xfId="10618" xr:uid="{46C80DB3-1B60-4692-8C68-E88C9F08C8AF}"/>
    <cellStyle name="Normal 13 3 4 2 2 2" xfId="10619" xr:uid="{EE131C2A-EA06-497D-B517-4241DF251E5B}"/>
    <cellStyle name="Normal 13 3 4 2 2 2 2" xfId="10620" xr:uid="{187CE3BE-D4D6-4B27-A6DF-40AF4BFA47BA}"/>
    <cellStyle name="Normal 13 3 4 2 2 2 2 2" xfId="51732" xr:uid="{E21B2FA3-1534-4231-B1F2-8D9F3F0651CA}"/>
    <cellStyle name="Normal 13 3 4 2 2 2 2 3" xfId="38082" xr:uid="{0BC91064-C9FC-4C3C-B402-5FE3C3639CA3}"/>
    <cellStyle name="Normal 13 3 4 2 2 2 2 4" xfId="24519" xr:uid="{78D5E365-3D5C-495F-9F04-9565050E6463}"/>
    <cellStyle name="Normal 13 3 4 2 2 2 3" xfId="51731" xr:uid="{CD6562F1-0070-48F8-90F0-5A82BC0BC518}"/>
    <cellStyle name="Normal 13 3 4 2 2 2 4" xfId="38081" xr:uid="{A07613A7-2AD6-429F-AC4D-0E87AEB625B2}"/>
    <cellStyle name="Normal 13 3 4 2 2 2 5" xfId="24518" xr:uid="{8729D1C1-2BB1-4694-99E7-1DC7A0B2EEE1}"/>
    <cellStyle name="Normal 13 3 4 2 2 3" xfId="10621" xr:uid="{8C61319A-E5B4-4E33-B250-33038FD6BEE6}"/>
    <cellStyle name="Normal 13 3 4 2 2 3 2" xfId="10622" xr:uid="{3C998AE4-AD3C-4247-B5AA-394F5EF73F81}"/>
    <cellStyle name="Normal 13 3 4 2 2 3 2 2" xfId="51734" xr:uid="{B1EFC9D3-5638-4EFD-9394-32C43273D4CA}"/>
    <cellStyle name="Normal 13 3 4 2 2 3 2 3" xfId="38084" xr:uid="{692B6125-4AE0-48CA-A183-EEA4DC1FD016}"/>
    <cellStyle name="Normal 13 3 4 2 2 3 2 4" xfId="24521" xr:uid="{67EFDE9D-70A1-4786-B28F-D0132B01357F}"/>
    <cellStyle name="Normal 13 3 4 2 2 3 3" xfId="51733" xr:uid="{DE80E91C-2A65-4C6C-99E6-DD31C039E65E}"/>
    <cellStyle name="Normal 13 3 4 2 2 3 4" xfId="38083" xr:uid="{2E574555-4C88-4C03-A2CF-5505FCF7A249}"/>
    <cellStyle name="Normal 13 3 4 2 2 3 5" xfId="24520" xr:uid="{F2149F53-3121-4BC9-9FAE-839019F056CE}"/>
    <cellStyle name="Normal 13 3 4 2 2 4" xfId="10623" xr:uid="{5C78F321-F5A6-430F-9EBB-FD797F376CD2}"/>
    <cellStyle name="Normal 13 3 4 2 2 4 2" xfId="51735" xr:uid="{A4CF4B45-FC79-4C49-A1EB-3C0697E1A532}"/>
    <cellStyle name="Normal 13 3 4 2 2 4 3" xfId="38085" xr:uid="{5B3D9950-D2E5-4216-A2AF-6D5F13D0056C}"/>
    <cellStyle name="Normal 13 3 4 2 2 4 4" xfId="24522" xr:uid="{EF28C331-2892-421C-AE7C-BD51D130A013}"/>
    <cellStyle name="Normal 13 3 4 2 2 5" xfId="51730" xr:uid="{47207E51-7C83-46FC-A5CC-60E1EECBFEBD}"/>
    <cellStyle name="Normal 13 3 4 2 2 6" xfId="38080" xr:uid="{1813E9DD-C3EE-4B12-B0E8-704A34DDBC6B}"/>
    <cellStyle name="Normal 13 3 4 2 2 7" xfId="24517" xr:uid="{24EAA391-0E44-433F-82CC-702C173894BE}"/>
    <cellStyle name="Normal 13 3 4 2 3" xfId="10624" xr:uid="{6E892DAE-5347-4CE6-8CB3-94503F0A3FCB}"/>
    <cellStyle name="Normal 13 3 4 2 3 2" xfId="10625" xr:uid="{903EF44B-1711-46F4-B6B0-EFE35550B3BA}"/>
    <cellStyle name="Normal 13 3 4 2 3 2 2" xfId="51737" xr:uid="{369A7708-B40E-464B-971E-9ECD8F15535B}"/>
    <cellStyle name="Normal 13 3 4 2 3 2 3" xfId="38087" xr:uid="{2F31D44E-8E91-4B17-9CBF-03C9EC233C59}"/>
    <cellStyle name="Normal 13 3 4 2 3 2 4" xfId="24524" xr:uid="{4487B010-BD47-4B5A-9662-CA25FC505CA8}"/>
    <cellStyle name="Normal 13 3 4 2 3 3" xfId="51736" xr:uid="{C0616C83-2CF5-4D70-AF66-A1B02058BD75}"/>
    <cellStyle name="Normal 13 3 4 2 3 4" xfId="38086" xr:uid="{A01CDEE0-956D-42CE-B984-546FAFF7ED94}"/>
    <cellStyle name="Normal 13 3 4 2 3 5" xfId="24523" xr:uid="{2775802E-9BBC-490D-AF88-BF46E161710D}"/>
    <cellStyle name="Normal 13 3 4 2 4" xfId="10626" xr:uid="{646870E5-2567-4735-985B-482C853FB202}"/>
    <cellStyle name="Normal 13 3 4 2 4 2" xfId="10627" xr:uid="{49745F8B-DFB0-4772-BC9B-258C166D5A22}"/>
    <cellStyle name="Normal 13 3 4 2 4 2 2" xfId="51739" xr:uid="{43C553B0-69B0-4CDA-82E4-549D3DF822A9}"/>
    <cellStyle name="Normal 13 3 4 2 4 2 3" xfId="38089" xr:uid="{122A6A0D-364B-40D1-A2F1-E41DCBF9397A}"/>
    <cellStyle name="Normal 13 3 4 2 4 2 4" xfId="24526" xr:uid="{5117F524-9F7F-48BC-9ECA-7EF8B4B53D18}"/>
    <cellStyle name="Normal 13 3 4 2 4 3" xfId="51738" xr:uid="{D9DE8DD0-A9CA-40A7-A7CB-9C0B5AD611F4}"/>
    <cellStyle name="Normal 13 3 4 2 4 4" xfId="38088" xr:uid="{95C5EEDF-1D9B-4379-B66B-FCD93AF474C3}"/>
    <cellStyle name="Normal 13 3 4 2 4 5" xfId="24525" xr:uid="{622D1F79-65B7-4012-9657-706300BC99E4}"/>
    <cellStyle name="Normal 13 3 4 2 5" xfId="10628" xr:uid="{FDD0F6A5-B62E-457D-8F80-D7815D5ABFDB}"/>
    <cellStyle name="Normal 13 3 4 2 5 2" xfId="51740" xr:uid="{B0AF73AC-894F-4A98-A251-A538C5204578}"/>
    <cellStyle name="Normal 13 3 4 2 5 3" xfId="38090" xr:uid="{BA0B39E1-A972-4D6D-8014-2CCFC22774AB}"/>
    <cellStyle name="Normal 13 3 4 2 5 4" xfId="24527" xr:uid="{E8339B87-7193-423B-97F7-CADBA30AE99C}"/>
    <cellStyle name="Normal 13 3 4 2 6" xfId="51729" xr:uid="{51DD92DC-B106-46CA-AF5E-4A931B47D3FC}"/>
    <cellStyle name="Normal 13 3 4 2 7" xfId="38079" xr:uid="{E82DB2C9-C902-4289-AFD2-4316B46C5A12}"/>
    <cellStyle name="Normal 13 3 4 2 8" xfId="24516" xr:uid="{93F3DE94-CF59-49AF-9C17-77D308B56A96}"/>
    <cellStyle name="Normal 13 3 4 3" xfId="10629" xr:uid="{EC468370-DAB6-4F4D-8D23-BF29CF07BAA9}"/>
    <cellStyle name="Normal 13 3 4 3 2" xfId="10630" xr:uid="{6E37E135-A578-4839-B8CE-25212ED6735F}"/>
    <cellStyle name="Normal 13 3 4 3 2 2" xfId="10631" xr:uid="{B2B5F432-6A8C-45A7-9422-284C23AB25EC}"/>
    <cellStyle name="Normal 13 3 4 3 2 2 2" xfId="51743" xr:uid="{90D5391B-94E5-4BF6-8779-34A547E5B46C}"/>
    <cellStyle name="Normal 13 3 4 3 2 2 3" xfId="38093" xr:uid="{D764EE94-1DC7-46B5-B159-70D4F5D4882A}"/>
    <cellStyle name="Normal 13 3 4 3 2 2 4" xfId="24530" xr:uid="{E50E2E05-10A0-457B-8699-09481129C4E5}"/>
    <cellStyle name="Normal 13 3 4 3 2 3" xfId="51742" xr:uid="{64296D6E-D7C0-49A4-9634-BE6138507566}"/>
    <cellStyle name="Normal 13 3 4 3 2 4" xfId="38092" xr:uid="{FAF828D4-AF2D-4932-9C01-09F5916D89BA}"/>
    <cellStyle name="Normal 13 3 4 3 2 5" xfId="24529" xr:uid="{7676AB84-EFEE-41CA-A26B-4F5E08FFFC0F}"/>
    <cellStyle name="Normal 13 3 4 3 3" xfId="10632" xr:uid="{21B2D7CA-BF08-4349-8071-1962EA2E0BA8}"/>
    <cellStyle name="Normal 13 3 4 3 3 2" xfId="10633" xr:uid="{EDC5058A-6132-4716-98F7-2E523425326D}"/>
    <cellStyle name="Normal 13 3 4 3 3 2 2" xfId="51745" xr:uid="{6F3FA8C1-60C9-4C5F-916F-03700E32641B}"/>
    <cellStyle name="Normal 13 3 4 3 3 2 3" xfId="38095" xr:uid="{F2332231-8FB9-40E6-B9C2-5D3FFF4B6562}"/>
    <cellStyle name="Normal 13 3 4 3 3 2 4" xfId="24532" xr:uid="{E633983D-A3DE-46DE-B6B5-3A7589AACE6E}"/>
    <cellStyle name="Normal 13 3 4 3 3 3" xfId="51744" xr:uid="{3848A59C-265B-46F3-B0A6-D7DFAD949F6C}"/>
    <cellStyle name="Normal 13 3 4 3 3 4" xfId="38094" xr:uid="{E344F51B-C78D-4D4A-9A5C-977E875BF9A6}"/>
    <cellStyle name="Normal 13 3 4 3 3 5" xfId="24531" xr:uid="{9EBEBF8F-1CA1-44E8-9A0D-A3839BD81F18}"/>
    <cellStyle name="Normal 13 3 4 3 4" xfId="10634" xr:uid="{C8E89708-064F-4B45-ABAD-603341D2CF25}"/>
    <cellStyle name="Normal 13 3 4 3 4 2" xfId="51746" xr:uid="{A65931D1-8C4B-49E6-AD95-12D5DCEDF8BB}"/>
    <cellStyle name="Normal 13 3 4 3 4 3" xfId="38096" xr:uid="{C9776F63-0BCE-4836-99CC-357531200E98}"/>
    <cellStyle name="Normal 13 3 4 3 4 4" xfId="24533" xr:uid="{2F92E7D7-4EAD-43A0-8D57-44D3D090C4AB}"/>
    <cellStyle name="Normal 13 3 4 3 5" xfId="51741" xr:uid="{521BC3F3-34FE-4BD9-B6F1-3D99882AB698}"/>
    <cellStyle name="Normal 13 3 4 3 6" xfId="38091" xr:uid="{608371FF-3A3B-461B-8E51-0C7D420BA8CF}"/>
    <cellStyle name="Normal 13 3 4 3 7" xfId="24528" xr:uid="{5080680C-2F33-423A-8249-AEFE7A9CE64A}"/>
    <cellStyle name="Normal 13 3 4 4" xfId="10635" xr:uid="{E099A825-E5CD-49D8-940B-F57AA8CDD4C0}"/>
    <cellStyle name="Normal 13 3 4 4 2" xfId="10636" xr:uid="{F5ADFCF9-94BC-442B-9795-695D2A599B65}"/>
    <cellStyle name="Normal 13 3 4 4 2 2" xfId="10637" xr:uid="{81BFA5B1-C9F8-415F-BCB2-88FBABE9E2DB}"/>
    <cellStyle name="Normal 13 3 4 4 2 2 2" xfId="51749" xr:uid="{E50977E5-EFAC-403E-A557-44B41F6E1753}"/>
    <cellStyle name="Normal 13 3 4 4 2 2 3" xfId="38099" xr:uid="{A819E069-DBED-47AC-AC9C-774371D7734A}"/>
    <cellStyle name="Normal 13 3 4 4 2 2 4" xfId="24536" xr:uid="{B6496E0E-CA23-4F22-A4AE-0B0991B74A6C}"/>
    <cellStyle name="Normal 13 3 4 4 2 3" xfId="51748" xr:uid="{7D420974-E695-484E-8D97-71E6C02BDAFD}"/>
    <cellStyle name="Normal 13 3 4 4 2 4" xfId="38098" xr:uid="{681FAD95-F494-4060-AC28-D9FF200B6CCC}"/>
    <cellStyle name="Normal 13 3 4 4 2 5" xfId="24535" xr:uid="{251288C6-F3C9-4FF5-A322-62035B29D184}"/>
    <cellStyle name="Normal 13 3 4 4 3" xfId="10638" xr:uid="{3F63E6F7-D29D-4EFC-82A9-C67B6144B609}"/>
    <cellStyle name="Normal 13 3 4 4 3 2" xfId="10639" xr:uid="{F5418B1D-E057-458E-8F25-9F92B83FC0F2}"/>
    <cellStyle name="Normal 13 3 4 4 3 2 2" xfId="51751" xr:uid="{C2788540-DC81-4C21-A62D-427F9AE1A9CD}"/>
    <cellStyle name="Normal 13 3 4 4 3 2 3" xfId="38101" xr:uid="{5C1EF056-014A-4A13-B853-B171FA7FD486}"/>
    <cellStyle name="Normal 13 3 4 4 3 2 4" xfId="24538" xr:uid="{BC0B95F1-324C-4942-ABE8-E6767D2031FF}"/>
    <cellStyle name="Normal 13 3 4 4 3 3" xfId="51750" xr:uid="{0269980E-A7C0-45C5-A98E-F0AC4FE02723}"/>
    <cellStyle name="Normal 13 3 4 4 3 4" xfId="38100" xr:uid="{B621F908-09A6-47BA-95C3-3514E3D3C724}"/>
    <cellStyle name="Normal 13 3 4 4 3 5" xfId="24537" xr:uid="{78967103-8E8D-4C1B-8AA6-18E6DC68DA86}"/>
    <cellStyle name="Normal 13 3 4 4 4" xfId="10640" xr:uid="{67A9FD4C-FAA5-4A5D-9537-7B92EA16C16B}"/>
    <cellStyle name="Normal 13 3 4 4 4 2" xfId="51752" xr:uid="{CBC94AD6-C39C-4094-B060-00F8C4E951FE}"/>
    <cellStyle name="Normal 13 3 4 4 4 3" xfId="38102" xr:uid="{C528C234-442A-4B81-8123-494AE5819548}"/>
    <cellStyle name="Normal 13 3 4 4 4 4" xfId="24539" xr:uid="{3D309645-829A-4A62-A11D-CD46F7DC704B}"/>
    <cellStyle name="Normal 13 3 4 4 5" xfId="51747" xr:uid="{3A80E084-C5CF-47F3-940E-2DA1159400BE}"/>
    <cellStyle name="Normal 13 3 4 4 6" xfId="38097" xr:uid="{7EFB03AC-272F-4043-A80B-948777ECC046}"/>
    <cellStyle name="Normal 13 3 4 4 7" xfId="24534" xr:uid="{621973BF-6723-4E9C-9345-24D63A8DB3A0}"/>
    <cellStyle name="Normal 13 3 4 5" xfId="10641" xr:uid="{7F9EEE9D-D2EB-422D-A129-64A7E21B0ECB}"/>
    <cellStyle name="Normal 13 3 4 5 2" xfId="10642" xr:uid="{08F93F46-7502-4752-8E32-EFE768FF1F78}"/>
    <cellStyle name="Normal 13 3 4 5 2 2" xfId="10643" xr:uid="{89DF3832-564A-4830-AD93-AC8167E3229B}"/>
    <cellStyle name="Normal 13 3 4 5 2 2 2" xfId="51755" xr:uid="{1D0777BC-6D2F-4B89-9A72-058A4BE14406}"/>
    <cellStyle name="Normal 13 3 4 5 2 2 3" xfId="38105" xr:uid="{2A8424EC-3160-4E85-9547-DB5ABFF66DF2}"/>
    <cellStyle name="Normal 13 3 4 5 2 2 4" xfId="24542" xr:uid="{ED24EFC4-BB32-4266-BEEE-54AFB3E0ABF8}"/>
    <cellStyle name="Normal 13 3 4 5 2 3" xfId="51754" xr:uid="{47512A86-39A8-413A-A2B7-9293E4B3CC35}"/>
    <cellStyle name="Normal 13 3 4 5 2 4" xfId="38104" xr:uid="{7E40F498-CD82-4D94-A642-F991704CD8A2}"/>
    <cellStyle name="Normal 13 3 4 5 2 5" xfId="24541" xr:uid="{AB63232A-5E27-4687-A4AE-5E7084101206}"/>
    <cellStyle name="Normal 13 3 4 5 3" xfId="10644" xr:uid="{D2732B25-60D7-4566-B20A-C5ECB7E5A521}"/>
    <cellStyle name="Normal 13 3 4 5 3 2" xfId="10645" xr:uid="{D1609D8C-3F2E-419C-A216-EA752F770EC4}"/>
    <cellStyle name="Normal 13 3 4 5 3 2 2" xfId="51757" xr:uid="{5C58E3DF-220B-48DF-99C0-596211BF1646}"/>
    <cellStyle name="Normal 13 3 4 5 3 2 3" xfId="38107" xr:uid="{E663EBF4-230E-42C3-AD61-CFB60D8E21CC}"/>
    <cellStyle name="Normal 13 3 4 5 3 2 4" xfId="24544" xr:uid="{E436D480-055E-42AE-A791-BCFE85EB1AAA}"/>
    <cellStyle name="Normal 13 3 4 5 3 3" xfId="51756" xr:uid="{63B5134B-FD90-4DCA-BA44-618E1F948693}"/>
    <cellStyle name="Normal 13 3 4 5 3 4" xfId="38106" xr:uid="{82E63C0B-CEB9-4CFA-A62B-01C9E34363C8}"/>
    <cellStyle name="Normal 13 3 4 5 3 5" xfId="24543" xr:uid="{7382CC3C-8C1F-4AB8-81EC-608081DB462D}"/>
    <cellStyle name="Normal 13 3 4 5 4" xfId="10646" xr:uid="{00C02B24-E367-49B2-A70B-FFE07348257D}"/>
    <cellStyle name="Normal 13 3 4 5 4 2" xfId="51758" xr:uid="{EDC5AA5B-6DF0-4C3F-84CF-7F6F70D16FC5}"/>
    <cellStyle name="Normal 13 3 4 5 4 3" xfId="38108" xr:uid="{39184177-2246-4D0C-8F84-44D1FF591578}"/>
    <cellStyle name="Normal 13 3 4 5 4 4" xfId="24545" xr:uid="{B5DBD903-7366-4770-9092-1F2BC32DD056}"/>
    <cellStyle name="Normal 13 3 4 5 5" xfId="51753" xr:uid="{EEC1A4F0-32C4-432E-B5D7-079455E2EB46}"/>
    <cellStyle name="Normal 13 3 4 5 6" xfId="38103" xr:uid="{2AFFED29-20CB-4AE5-A9DB-B57C305FA629}"/>
    <cellStyle name="Normal 13 3 4 5 7" xfId="24540" xr:uid="{B4BC679B-5E4C-442E-9B63-1D611DFDE924}"/>
    <cellStyle name="Normal 13 3 4 6" xfId="10647" xr:uid="{43929447-9B59-4E9F-9466-1A5E2EEB5E11}"/>
    <cellStyle name="Normal 13 3 4 6 2" xfId="10648" xr:uid="{6AD57668-AFC1-44D5-AAF3-0B17E2FA71C8}"/>
    <cellStyle name="Normal 13 3 4 6 2 2" xfId="51760" xr:uid="{5C4D565B-73F7-4671-91A0-7E86E0424117}"/>
    <cellStyle name="Normal 13 3 4 6 2 3" xfId="38110" xr:uid="{4724F997-5AF2-46AB-AF09-46EF590E9EEF}"/>
    <cellStyle name="Normal 13 3 4 6 2 4" xfId="24547" xr:uid="{471171D4-1E1A-4BD1-BFB1-8E0A9E740134}"/>
    <cellStyle name="Normal 13 3 4 6 3" xfId="51759" xr:uid="{70D04AD3-E14E-4962-9391-C1C0528AE075}"/>
    <cellStyle name="Normal 13 3 4 6 4" xfId="38109" xr:uid="{7F5EA388-5FC7-43F4-9F56-03B80BA91311}"/>
    <cellStyle name="Normal 13 3 4 6 5" xfId="24546" xr:uid="{D9A9F792-5CA4-4DD7-B0B7-9D4D64DA756B}"/>
    <cellStyle name="Normal 13 3 4 7" xfId="10649" xr:uid="{75754CFE-8ACA-4712-8632-6ADB637797B2}"/>
    <cellStyle name="Normal 13 3 4 7 2" xfId="10650" xr:uid="{C0D33C16-E6B8-48D6-B4B4-07C31274E3F6}"/>
    <cellStyle name="Normal 13 3 4 7 2 2" xfId="51762" xr:uid="{0C5CFF01-3742-4F48-A80D-1B1B972ACDEB}"/>
    <cellStyle name="Normal 13 3 4 7 2 3" xfId="38112" xr:uid="{8CDD1F85-8665-47A1-9A8A-088325583AD8}"/>
    <cellStyle name="Normal 13 3 4 7 2 4" xfId="24549" xr:uid="{F1314313-72CD-48F7-AB64-87E73878EE76}"/>
    <cellStyle name="Normal 13 3 4 7 3" xfId="51761" xr:uid="{AE41A66E-0A84-4BC7-8E1C-C1A99107A36D}"/>
    <cellStyle name="Normal 13 3 4 7 4" xfId="38111" xr:uid="{7B2AB5CB-9184-438A-9DC6-8279E5BEAEFB}"/>
    <cellStyle name="Normal 13 3 4 7 5" xfId="24548" xr:uid="{46D6F04A-E89B-4479-8CAC-0FF1F0451866}"/>
    <cellStyle name="Normal 13 3 4 8" xfId="10651" xr:uid="{A6180BC0-672A-4E6A-BF1E-98DCB98C675F}"/>
    <cellStyle name="Normal 13 3 4 8 2" xfId="51763" xr:uid="{07BBCFAB-CCB6-4B7D-A905-0F3E973DFAA7}"/>
    <cellStyle name="Normal 13 3 4 8 3" xfId="38113" xr:uid="{4D94ACA7-0FEF-46A0-96A2-88A0952478B4}"/>
    <cellStyle name="Normal 13 3 4 8 4" xfId="24550" xr:uid="{91C1611D-21D7-48A0-BDC9-469426B0D52C}"/>
    <cellStyle name="Normal 13 3 4 9" xfId="51728" xr:uid="{61E8B336-A2A4-4313-BBF4-D21726C1DC07}"/>
    <cellStyle name="Normal 13 3 5" xfId="10652" xr:uid="{AAE2D580-6CB6-41FB-8F52-639071599C5B}"/>
    <cellStyle name="Normal 13 3 5 10" xfId="38114" xr:uid="{EB3E768C-7345-41C1-91B0-6A64FA22DE66}"/>
    <cellStyle name="Normal 13 3 5 11" xfId="24551" xr:uid="{3A1B2513-60D3-4C44-BBDF-A4DD733980D5}"/>
    <cellStyle name="Normal 13 3 5 2" xfId="10653" xr:uid="{1375EC9D-CB1B-41A5-A773-9D268FD4BCA7}"/>
    <cellStyle name="Normal 13 3 5 2 2" xfId="10654" xr:uid="{ACE0C6EB-BEBF-4ACD-9EB4-C77C886705FE}"/>
    <cellStyle name="Normal 13 3 5 2 2 2" xfId="10655" xr:uid="{21C65484-D33D-4CB1-A144-1F9C6A7BCBF2}"/>
    <cellStyle name="Normal 13 3 5 2 2 2 2" xfId="10656" xr:uid="{69C63F43-3721-4A47-9336-5A3C1D073151}"/>
    <cellStyle name="Normal 13 3 5 2 2 2 2 2" xfId="51768" xr:uid="{8B934FDE-E02B-4A48-ACF7-3D44FA477055}"/>
    <cellStyle name="Normal 13 3 5 2 2 2 2 3" xfId="38118" xr:uid="{BE973743-8A08-41F1-9F0D-48C7EAD5DE21}"/>
    <cellStyle name="Normal 13 3 5 2 2 2 2 4" xfId="24555" xr:uid="{175E7EC6-DCF9-4874-AEC4-58485FCBFF8C}"/>
    <cellStyle name="Normal 13 3 5 2 2 2 3" xfId="51767" xr:uid="{E7C97FE7-0D09-4C8D-8B6E-725497D17BE5}"/>
    <cellStyle name="Normal 13 3 5 2 2 2 4" xfId="38117" xr:uid="{6DE818FA-A6D8-49C7-BF7E-E35AE8CA3E0C}"/>
    <cellStyle name="Normal 13 3 5 2 2 2 5" xfId="24554" xr:uid="{7DD196A5-26DD-40C6-BE3A-5ED4BBFA2C0C}"/>
    <cellStyle name="Normal 13 3 5 2 2 3" xfId="10657" xr:uid="{6B07E05B-CB3A-4289-87AB-1A460E3CD882}"/>
    <cellStyle name="Normal 13 3 5 2 2 3 2" xfId="10658" xr:uid="{8C1F66D9-1368-4908-B2AF-C170FCEAA1CB}"/>
    <cellStyle name="Normal 13 3 5 2 2 3 2 2" xfId="51770" xr:uid="{838EC029-69C7-40CF-9ABB-656BF8E04811}"/>
    <cellStyle name="Normal 13 3 5 2 2 3 2 3" xfId="38120" xr:uid="{19C47A76-5A6F-438A-91A2-79FEDEAED4F8}"/>
    <cellStyle name="Normal 13 3 5 2 2 3 2 4" xfId="24557" xr:uid="{DCD1631A-9F62-45C4-B350-50DC54143EA3}"/>
    <cellStyle name="Normal 13 3 5 2 2 3 3" xfId="51769" xr:uid="{5EE76A4A-C30E-4F30-9036-61ADC97241C0}"/>
    <cellStyle name="Normal 13 3 5 2 2 3 4" xfId="38119" xr:uid="{1A75E477-73EF-404E-8933-B301458A0016}"/>
    <cellStyle name="Normal 13 3 5 2 2 3 5" xfId="24556" xr:uid="{230DB522-D9BD-45C1-A3CE-1FD59B77F105}"/>
    <cellStyle name="Normal 13 3 5 2 2 4" xfId="10659" xr:uid="{338AD10D-1A3B-4105-8E41-D83384779625}"/>
    <cellStyle name="Normal 13 3 5 2 2 4 2" xfId="51771" xr:uid="{D2DB12D5-F502-4524-AFC7-FA097AC28207}"/>
    <cellStyle name="Normal 13 3 5 2 2 4 3" xfId="38121" xr:uid="{E8C3683C-F55C-4DEF-B854-D7C53BE30FFD}"/>
    <cellStyle name="Normal 13 3 5 2 2 4 4" xfId="24558" xr:uid="{DF20E07A-4482-4FE0-8437-D7CD90CCE377}"/>
    <cellStyle name="Normal 13 3 5 2 2 5" xfId="51766" xr:uid="{2F6E50FB-D6F4-40D0-969A-572C57C1DF3E}"/>
    <cellStyle name="Normal 13 3 5 2 2 6" xfId="38116" xr:uid="{0016953A-F61F-4CF7-AB9C-5DFD8EA566FF}"/>
    <cellStyle name="Normal 13 3 5 2 2 7" xfId="24553" xr:uid="{47550D76-1400-4911-B2A2-0D153E560FDC}"/>
    <cellStyle name="Normal 13 3 5 2 3" xfId="10660" xr:uid="{7EB8DAC8-3F1A-4A1B-8F54-4151D5B6C7E5}"/>
    <cellStyle name="Normal 13 3 5 2 3 2" xfId="10661" xr:uid="{5BE3F6FE-3D06-41A5-9069-5170FE82F3CE}"/>
    <cellStyle name="Normal 13 3 5 2 3 2 2" xfId="51773" xr:uid="{C30F66B7-2889-4989-955D-4F3DACAB219E}"/>
    <cellStyle name="Normal 13 3 5 2 3 2 3" xfId="38123" xr:uid="{50A04FEC-AFD3-410E-886F-56200AD6AF17}"/>
    <cellStyle name="Normal 13 3 5 2 3 2 4" xfId="24560" xr:uid="{B850BA42-72A9-44E3-AADF-F58C038547EE}"/>
    <cellStyle name="Normal 13 3 5 2 3 3" xfId="51772" xr:uid="{78992FAD-766A-4EB8-B7FA-AFD823D10534}"/>
    <cellStyle name="Normal 13 3 5 2 3 4" xfId="38122" xr:uid="{8C7A3D89-60F6-4979-AD1D-631A417712FF}"/>
    <cellStyle name="Normal 13 3 5 2 3 5" xfId="24559" xr:uid="{BE161B1B-9B7B-4593-99CB-6F888095858A}"/>
    <cellStyle name="Normal 13 3 5 2 4" xfId="10662" xr:uid="{38584AED-635B-4BBE-A3C0-406FBFA8328E}"/>
    <cellStyle name="Normal 13 3 5 2 4 2" xfId="10663" xr:uid="{7E72C3D1-95C0-49A0-9AD7-74097B0DC024}"/>
    <cellStyle name="Normal 13 3 5 2 4 2 2" xfId="51775" xr:uid="{362BB265-6880-4FE4-98D8-1C9C6E3FD738}"/>
    <cellStyle name="Normal 13 3 5 2 4 2 3" xfId="38125" xr:uid="{EEE5026E-8BC5-405D-B564-8A72D6508D8D}"/>
    <cellStyle name="Normal 13 3 5 2 4 2 4" xfId="24562" xr:uid="{C0AA9FDF-E0D7-4F1A-B68E-8E0BAD88F58E}"/>
    <cellStyle name="Normal 13 3 5 2 4 3" xfId="51774" xr:uid="{B5F50FEE-D5A1-457C-92F8-5FB6B9FE0080}"/>
    <cellStyle name="Normal 13 3 5 2 4 4" xfId="38124" xr:uid="{89D5ADE7-C2FD-4D33-A5EC-2A5A1BE8C905}"/>
    <cellStyle name="Normal 13 3 5 2 4 5" xfId="24561" xr:uid="{D1101642-911F-462C-B85E-4D2A3FC5040F}"/>
    <cellStyle name="Normal 13 3 5 2 5" xfId="10664" xr:uid="{96854919-635B-4C46-BB8A-448E3BD73D59}"/>
    <cellStyle name="Normal 13 3 5 2 5 2" xfId="51776" xr:uid="{021BF663-4101-4AEF-94C4-F875D3D911C8}"/>
    <cellStyle name="Normal 13 3 5 2 5 3" xfId="38126" xr:uid="{04CFAE6F-05DD-46F9-9C68-4DA2058B2267}"/>
    <cellStyle name="Normal 13 3 5 2 5 4" xfId="24563" xr:uid="{52775C40-AC93-47A7-9E85-A94A2C2C2F68}"/>
    <cellStyle name="Normal 13 3 5 2 6" xfId="51765" xr:uid="{40A69D10-B28E-4872-964A-99224907C5E9}"/>
    <cellStyle name="Normal 13 3 5 2 7" xfId="38115" xr:uid="{5051AF18-F5A5-46D2-B7B8-1ED06099DA9D}"/>
    <cellStyle name="Normal 13 3 5 2 8" xfId="24552" xr:uid="{247D8440-424B-48C7-B820-3B67C1E8CDCC}"/>
    <cellStyle name="Normal 13 3 5 3" xfId="10665" xr:uid="{8C4BCD03-115E-407D-A80D-76191C5B2A37}"/>
    <cellStyle name="Normal 13 3 5 3 2" xfId="10666" xr:uid="{B3B0739F-13BC-4CB6-893A-B93B03A8CD34}"/>
    <cellStyle name="Normal 13 3 5 3 2 2" xfId="10667" xr:uid="{6810D055-AFE1-432B-B3BD-039954CD7175}"/>
    <cellStyle name="Normal 13 3 5 3 2 2 2" xfId="51779" xr:uid="{39D7EDBE-69A6-4797-B34A-8AEECAF4B56A}"/>
    <cellStyle name="Normal 13 3 5 3 2 2 3" xfId="38129" xr:uid="{F4A1ED0D-2ED9-4FFF-9DDE-C5044DF315B8}"/>
    <cellStyle name="Normal 13 3 5 3 2 2 4" xfId="24566" xr:uid="{5335745E-27D6-4D11-9F8E-B583A7A3FEB0}"/>
    <cellStyle name="Normal 13 3 5 3 2 3" xfId="51778" xr:uid="{AD9DAB0D-94A9-4372-8C41-2E320A7AD89A}"/>
    <cellStyle name="Normal 13 3 5 3 2 4" xfId="38128" xr:uid="{76B4FA01-5159-4BFA-AA46-2093608DE749}"/>
    <cellStyle name="Normal 13 3 5 3 2 5" xfId="24565" xr:uid="{2FFBEBC0-6D54-443F-82CE-05D76411A1A3}"/>
    <cellStyle name="Normal 13 3 5 3 3" xfId="10668" xr:uid="{E9B1D3D3-7812-4184-96A1-F66D4550EC69}"/>
    <cellStyle name="Normal 13 3 5 3 3 2" xfId="10669" xr:uid="{FEA53F0F-22E7-495A-B44A-F7ED78B34F90}"/>
    <cellStyle name="Normal 13 3 5 3 3 2 2" xfId="51781" xr:uid="{52183B15-BA65-4DED-9BDD-53FE88C6C90D}"/>
    <cellStyle name="Normal 13 3 5 3 3 2 3" xfId="38131" xr:uid="{9751F3FB-B266-4146-988A-9B0457B3E974}"/>
    <cellStyle name="Normal 13 3 5 3 3 2 4" xfId="24568" xr:uid="{E1BB5084-3A10-4AB8-A613-C0344E16807C}"/>
    <cellStyle name="Normal 13 3 5 3 3 3" xfId="51780" xr:uid="{2E5CD939-EA55-4668-883F-E1A32DC680A5}"/>
    <cellStyle name="Normal 13 3 5 3 3 4" xfId="38130" xr:uid="{5FAF269D-2D3E-49B3-B66E-A7F6935814D2}"/>
    <cellStyle name="Normal 13 3 5 3 3 5" xfId="24567" xr:uid="{FE5D6DA5-74E9-4F49-88B3-81C8C1639B63}"/>
    <cellStyle name="Normal 13 3 5 3 4" xfId="10670" xr:uid="{F9A171C9-505C-496B-ABC0-5DDF9D8C6DB5}"/>
    <cellStyle name="Normal 13 3 5 3 4 2" xfId="51782" xr:uid="{70C08210-41E8-415F-9ADD-E3ABB821E0D6}"/>
    <cellStyle name="Normal 13 3 5 3 4 3" xfId="38132" xr:uid="{B1648310-7913-41B7-8C29-618B3ECC8536}"/>
    <cellStyle name="Normal 13 3 5 3 4 4" xfId="24569" xr:uid="{608DFB1B-0C52-40B6-B889-E5E994BD61BB}"/>
    <cellStyle name="Normal 13 3 5 3 5" xfId="51777" xr:uid="{950EDFF2-E4B6-4E16-AEF6-0FF4245C82E0}"/>
    <cellStyle name="Normal 13 3 5 3 6" xfId="38127" xr:uid="{D0285442-8FA9-4937-ABDF-EB38A6B9A83D}"/>
    <cellStyle name="Normal 13 3 5 3 7" xfId="24564" xr:uid="{50BAFB75-75A5-4E29-A073-D3BB522B22DA}"/>
    <cellStyle name="Normal 13 3 5 4" xfId="10671" xr:uid="{51AA9908-A011-47DB-B1A6-54BC04632A7A}"/>
    <cellStyle name="Normal 13 3 5 4 2" xfId="10672" xr:uid="{3C4B836B-8A92-4CF0-BA75-B44CA9F792B1}"/>
    <cellStyle name="Normal 13 3 5 4 2 2" xfId="10673" xr:uid="{FE93B7FD-F650-4C39-8CB2-28A480109E87}"/>
    <cellStyle name="Normal 13 3 5 4 2 2 2" xfId="51785" xr:uid="{E0656467-5D3F-4883-BE9F-966884B338C8}"/>
    <cellStyle name="Normal 13 3 5 4 2 2 3" xfId="38135" xr:uid="{1C372ECD-8FF0-4CB8-B7C0-9404AF5DCAE2}"/>
    <cellStyle name="Normal 13 3 5 4 2 2 4" xfId="24572" xr:uid="{D1D8A825-08CD-4D16-B119-F7C059C339CE}"/>
    <cellStyle name="Normal 13 3 5 4 2 3" xfId="51784" xr:uid="{D0665A3D-22D5-437D-8997-DABCAA8E3AD1}"/>
    <cellStyle name="Normal 13 3 5 4 2 4" xfId="38134" xr:uid="{7C5E48A5-80AB-4BE5-BF01-4D26189D2BBE}"/>
    <cellStyle name="Normal 13 3 5 4 2 5" xfId="24571" xr:uid="{81562815-1CA9-4A8A-8591-A03BBF88D651}"/>
    <cellStyle name="Normal 13 3 5 4 3" xfId="10674" xr:uid="{D26CB401-7F50-43F1-920A-5232260D30D8}"/>
    <cellStyle name="Normal 13 3 5 4 3 2" xfId="10675" xr:uid="{C6B56625-EEF9-418A-AEC9-4A5415234D4A}"/>
    <cellStyle name="Normal 13 3 5 4 3 2 2" xfId="51787" xr:uid="{BF4309B8-A32F-4A97-B9F7-7B9E5E121CEC}"/>
    <cellStyle name="Normal 13 3 5 4 3 2 3" xfId="38137" xr:uid="{4D2C817C-9933-48F0-AF82-B323B2CCD396}"/>
    <cellStyle name="Normal 13 3 5 4 3 2 4" xfId="24574" xr:uid="{897EEE78-96D9-4244-8E1A-DE011167E6D2}"/>
    <cellStyle name="Normal 13 3 5 4 3 3" xfId="51786" xr:uid="{3153FE29-6412-489A-84E6-FD3A0179F7C4}"/>
    <cellStyle name="Normal 13 3 5 4 3 4" xfId="38136" xr:uid="{33495EB8-7E2C-49D2-8F95-F9E682A432D9}"/>
    <cellStyle name="Normal 13 3 5 4 3 5" xfId="24573" xr:uid="{24543BC5-39B2-4C8B-B14A-A6D177A4F360}"/>
    <cellStyle name="Normal 13 3 5 4 4" xfId="10676" xr:uid="{C454A56D-ADC3-4E4C-8F6D-B3A981B8CD48}"/>
    <cellStyle name="Normal 13 3 5 4 4 2" xfId="51788" xr:uid="{CF09CCA5-A698-4F68-A0EF-7CD4908885A3}"/>
    <cellStyle name="Normal 13 3 5 4 4 3" xfId="38138" xr:uid="{F8ABCBBB-E2FF-4B0B-A476-4EB42BFE1C94}"/>
    <cellStyle name="Normal 13 3 5 4 4 4" xfId="24575" xr:uid="{9A29EBB4-C011-4AFA-9563-1A69B50B46DE}"/>
    <cellStyle name="Normal 13 3 5 4 5" xfId="51783" xr:uid="{9EEA5056-D258-490E-953C-162EAF79172D}"/>
    <cellStyle name="Normal 13 3 5 4 6" xfId="38133" xr:uid="{8B02C9A3-0E3C-4412-9E25-C98A91EF0BC4}"/>
    <cellStyle name="Normal 13 3 5 4 7" xfId="24570" xr:uid="{63D9705C-108A-49A3-BD80-005B7E9CABCB}"/>
    <cellStyle name="Normal 13 3 5 5" xfId="10677" xr:uid="{9EDC6B97-7545-44C7-BB7E-C5FDE44C1061}"/>
    <cellStyle name="Normal 13 3 5 5 2" xfId="10678" xr:uid="{E21938E8-FE4B-4DA8-AC41-7E9FAABA7CE9}"/>
    <cellStyle name="Normal 13 3 5 5 2 2" xfId="10679" xr:uid="{62E64289-EA06-43F9-A26A-5EEE2950A6FA}"/>
    <cellStyle name="Normal 13 3 5 5 2 2 2" xfId="51791" xr:uid="{EB907706-6B9B-4351-83A5-847DDA2444EF}"/>
    <cellStyle name="Normal 13 3 5 5 2 2 3" xfId="38141" xr:uid="{92368EA0-8EE4-4459-828C-7DD66B0ED11B}"/>
    <cellStyle name="Normal 13 3 5 5 2 2 4" xfId="24578" xr:uid="{60B4577B-9DE7-4A0C-BBED-E0C72007A651}"/>
    <cellStyle name="Normal 13 3 5 5 2 3" xfId="51790" xr:uid="{19CDF0D7-0695-4C99-A516-2C676567D08B}"/>
    <cellStyle name="Normal 13 3 5 5 2 4" xfId="38140" xr:uid="{2962950C-31F6-4495-A7A6-EFA5340E15F5}"/>
    <cellStyle name="Normal 13 3 5 5 2 5" xfId="24577" xr:uid="{A6316735-92CF-471A-852F-6D8D99033F31}"/>
    <cellStyle name="Normal 13 3 5 5 3" xfId="10680" xr:uid="{1D6EF803-8D62-4769-884F-74524FCA8D1A}"/>
    <cellStyle name="Normal 13 3 5 5 3 2" xfId="10681" xr:uid="{54EA0F3A-8E45-4203-A371-A1FB6C45ADCF}"/>
    <cellStyle name="Normal 13 3 5 5 3 2 2" xfId="51793" xr:uid="{ED6ACCA9-D41B-4CCA-A727-91EDCFECF330}"/>
    <cellStyle name="Normal 13 3 5 5 3 2 3" xfId="38143" xr:uid="{E5856519-48E4-4548-B3A3-7C195451CF6A}"/>
    <cellStyle name="Normal 13 3 5 5 3 2 4" xfId="24580" xr:uid="{8AB5B858-A94E-4B25-A8E9-58736BBC0882}"/>
    <cellStyle name="Normal 13 3 5 5 3 3" xfId="51792" xr:uid="{471404A8-A7D0-420F-A417-174D8194481E}"/>
    <cellStyle name="Normal 13 3 5 5 3 4" xfId="38142" xr:uid="{7C5729B4-8032-4C38-B976-44031E433E29}"/>
    <cellStyle name="Normal 13 3 5 5 3 5" xfId="24579" xr:uid="{BDDAC74B-487B-412A-841B-86B34BB59E92}"/>
    <cellStyle name="Normal 13 3 5 5 4" xfId="10682" xr:uid="{45EEDC24-C05C-4A33-8169-AC893AEE3C32}"/>
    <cellStyle name="Normal 13 3 5 5 4 2" xfId="51794" xr:uid="{3F1180FC-67C1-4EAF-BDFA-903F65D8D26B}"/>
    <cellStyle name="Normal 13 3 5 5 4 3" xfId="38144" xr:uid="{045DF375-CEF8-456A-86F6-7546C72AB427}"/>
    <cellStyle name="Normal 13 3 5 5 4 4" xfId="24581" xr:uid="{95B7829E-79AC-4DFD-AEFC-8770EF22A7DA}"/>
    <cellStyle name="Normal 13 3 5 5 5" xfId="51789" xr:uid="{37A0E163-AAB0-45CE-8BD0-050A85A1DD4F}"/>
    <cellStyle name="Normal 13 3 5 5 6" xfId="38139" xr:uid="{B2031696-121C-4AB0-8512-5F135C767EF9}"/>
    <cellStyle name="Normal 13 3 5 5 7" xfId="24576" xr:uid="{3A00483C-303E-4D8C-91DD-28253A27850B}"/>
    <cellStyle name="Normal 13 3 5 6" xfId="10683" xr:uid="{C751AC33-0720-4D1D-AC4A-3A0A287B3F23}"/>
    <cellStyle name="Normal 13 3 5 6 2" xfId="10684" xr:uid="{0E60DBFC-B4E7-4A8F-BAD8-166DE22E738C}"/>
    <cellStyle name="Normal 13 3 5 6 2 2" xfId="51796" xr:uid="{53A3966C-756D-401E-8E4C-D5AE0CCF1CB4}"/>
    <cellStyle name="Normal 13 3 5 6 2 3" xfId="38146" xr:uid="{9F9711F3-8F1A-4596-8A4C-57579DEF9861}"/>
    <cellStyle name="Normal 13 3 5 6 2 4" xfId="24583" xr:uid="{62A9EB6B-F381-4C89-A19A-26D69F015ABE}"/>
    <cellStyle name="Normal 13 3 5 6 3" xfId="51795" xr:uid="{3FD1C4F2-EC72-40B3-9CB5-D63FB9FA6041}"/>
    <cellStyle name="Normal 13 3 5 6 4" xfId="38145" xr:uid="{49804CC1-67FE-4B6D-8F9C-C7FDCD2221F7}"/>
    <cellStyle name="Normal 13 3 5 6 5" xfId="24582" xr:uid="{A1DAEF11-7AD7-494C-8F4C-8B6D4D6E8509}"/>
    <cellStyle name="Normal 13 3 5 7" xfId="10685" xr:uid="{EA381C34-4CBB-4DCC-AD2C-AE681FAB7C0A}"/>
    <cellStyle name="Normal 13 3 5 7 2" xfId="10686" xr:uid="{6F87B6EE-D359-478B-85B3-9FD8513A63FD}"/>
    <cellStyle name="Normal 13 3 5 7 2 2" xfId="51798" xr:uid="{ECBA061A-8435-4198-94E2-1BDA8CB79893}"/>
    <cellStyle name="Normal 13 3 5 7 2 3" xfId="38148" xr:uid="{3EA6DADA-B828-4416-9D50-0D024E032D77}"/>
    <cellStyle name="Normal 13 3 5 7 2 4" xfId="24585" xr:uid="{1EB69B89-97B7-43BC-AAA2-83B6F39390C5}"/>
    <cellStyle name="Normal 13 3 5 7 3" xfId="51797" xr:uid="{A14A5417-B240-4140-86EA-337CEE44DC17}"/>
    <cellStyle name="Normal 13 3 5 7 4" xfId="38147" xr:uid="{5D7153E5-792E-45EA-83B1-B4D7D13E51D0}"/>
    <cellStyle name="Normal 13 3 5 7 5" xfId="24584" xr:uid="{CFE171C2-EF23-4139-BABC-27CCAB3A1AFF}"/>
    <cellStyle name="Normal 13 3 5 8" xfId="10687" xr:uid="{983475DE-F89F-4573-8AC8-F9B4A571EF23}"/>
    <cellStyle name="Normal 13 3 5 8 2" xfId="51799" xr:uid="{66C4CFD3-5BE3-466B-A205-07E976C36C70}"/>
    <cellStyle name="Normal 13 3 5 8 3" xfId="38149" xr:uid="{E3B67496-4AB0-4BC9-9256-C328ED12BB2E}"/>
    <cellStyle name="Normal 13 3 5 8 4" xfId="24586" xr:uid="{833019DD-C71D-4B22-B9FD-7E80376C4B91}"/>
    <cellStyle name="Normal 13 3 5 9" xfId="51764" xr:uid="{2A5F4718-595B-47DD-8699-85A36A06AEC3}"/>
    <cellStyle name="Normal 13 3 6" xfId="10688" xr:uid="{8A774BFE-51F8-42B6-BC7F-5F12FAE27873}"/>
    <cellStyle name="Normal 13 3 6 10" xfId="38150" xr:uid="{DEB3F610-6678-49EB-961E-0BFC44718EC5}"/>
    <cellStyle name="Normal 13 3 6 11" xfId="24587" xr:uid="{9A3C6975-9875-4EA4-9290-6B389D12A280}"/>
    <cellStyle name="Normal 13 3 6 2" xfId="10689" xr:uid="{FB8CBA5C-ED1B-44F5-B442-00B81C682B47}"/>
    <cellStyle name="Normal 13 3 6 2 2" xfId="10690" xr:uid="{F27AC99D-3EA7-4FEC-8B2A-6A0E394B5802}"/>
    <cellStyle name="Normal 13 3 6 2 2 2" xfId="10691" xr:uid="{1DCE2905-2D6B-4C2B-AA21-5AA69D2085ED}"/>
    <cellStyle name="Normal 13 3 6 2 2 2 2" xfId="10692" xr:uid="{7073ABC0-DF54-4252-9CEC-8BB76732D7F3}"/>
    <cellStyle name="Normal 13 3 6 2 2 2 2 2" xfId="51804" xr:uid="{C0F09A04-4659-4B87-A1C9-E54C8C0398BA}"/>
    <cellStyle name="Normal 13 3 6 2 2 2 2 3" xfId="38154" xr:uid="{879AAD96-D7CB-4017-B785-B37E53C5981D}"/>
    <cellStyle name="Normal 13 3 6 2 2 2 2 4" xfId="24591" xr:uid="{FEAD600D-10EA-409A-B3CC-E9C05D18F161}"/>
    <cellStyle name="Normal 13 3 6 2 2 2 3" xfId="51803" xr:uid="{FA2F296A-E1E0-4C18-BEF6-9AE4EEB832A2}"/>
    <cellStyle name="Normal 13 3 6 2 2 2 4" xfId="38153" xr:uid="{9025BFA7-D4A5-4DDC-BB06-C3DC21D53497}"/>
    <cellStyle name="Normal 13 3 6 2 2 2 5" xfId="24590" xr:uid="{1AED679B-E59E-4632-BCF5-1E1DAD3C34D6}"/>
    <cellStyle name="Normal 13 3 6 2 2 3" xfId="10693" xr:uid="{B1E0E4E3-14C3-4FBB-8B25-B0F68177AAF2}"/>
    <cellStyle name="Normal 13 3 6 2 2 3 2" xfId="10694" xr:uid="{28373D71-CD55-4EA1-B380-959DB4C085A3}"/>
    <cellStyle name="Normal 13 3 6 2 2 3 2 2" xfId="51806" xr:uid="{7986B50D-4DDE-4DC1-9C2C-01920B7EAF2C}"/>
    <cellStyle name="Normal 13 3 6 2 2 3 2 3" xfId="38156" xr:uid="{9D3C3205-635D-46B7-8190-425BC439C867}"/>
    <cellStyle name="Normal 13 3 6 2 2 3 2 4" xfId="24593" xr:uid="{A3317C6C-16EA-489D-8B5C-AF4E469F0F32}"/>
    <cellStyle name="Normal 13 3 6 2 2 3 3" xfId="51805" xr:uid="{1C74FD99-5986-4F03-B5AF-8813A9F37DC6}"/>
    <cellStyle name="Normal 13 3 6 2 2 3 4" xfId="38155" xr:uid="{9BC5EE44-4F7F-40BB-B41B-69C133F03AA8}"/>
    <cellStyle name="Normal 13 3 6 2 2 3 5" xfId="24592" xr:uid="{4669A3E6-8DFA-465E-BF85-9E8C5BFF9EEA}"/>
    <cellStyle name="Normal 13 3 6 2 2 4" xfId="10695" xr:uid="{4A44EA84-BA06-4A7D-8A01-320031F98EAE}"/>
    <cellStyle name="Normal 13 3 6 2 2 4 2" xfId="51807" xr:uid="{8E8DBC75-5921-4147-868A-42D6DBB01DB3}"/>
    <cellStyle name="Normal 13 3 6 2 2 4 3" xfId="38157" xr:uid="{CED76C8E-78FD-4F27-BFEA-DA7E7A0C16BD}"/>
    <cellStyle name="Normal 13 3 6 2 2 4 4" xfId="24594" xr:uid="{C6088BBD-8C1B-4751-AD3E-2D2E728EE914}"/>
    <cellStyle name="Normal 13 3 6 2 2 5" xfId="51802" xr:uid="{5D95EE5B-221C-44D7-BC74-74FDD86A6582}"/>
    <cellStyle name="Normal 13 3 6 2 2 6" xfId="38152" xr:uid="{EC5CF0EB-553C-4DB4-920F-610856048699}"/>
    <cellStyle name="Normal 13 3 6 2 2 7" xfId="24589" xr:uid="{2AAD851F-B290-46C6-BFD1-82B6CC3126A6}"/>
    <cellStyle name="Normal 13 3 6 2 3" xfId="10696" xr:uid="{92B90642-F0AE-4D82-978E-DD8ED7D2C37A}"/>
    <cellStyle name="Normal 13 3 6 2 3 2" xfId="10697" xr:uid="{7A3BD82B-36A0-4D42-8AF4-EC59498683DB}"/>
    <cellStyle name="Normal 13 3 6 2 3 2 2" xfId="51809" xr:uid="{1159EF6B-1E4B-44E5-9850-8794B8E4CD9E}"/>
    <cellStyle name="Normal 13 3 6 2 3 2 3" xfId="38159" xr:uid="{56334379-D3B0-48C6-AECE-D4352B84192E}"/>
    <cellStyle name="Normal 13 3 6 2 3 2 4" xfId="24596" xr:uid="{0BFF1616-73B1-45DA-A077-FDECF03215F1}"/>
    <cellStyle name="Normal 13 3 6 2 3 3" xfId="51808" xr:uid="{BB7A346D-D487-42E2-AD23-1FB3EC859839}"/>
    <cellStyle name="Normal 13 3 6 2 3 4" xfId="38158" xr:uid="{93F94AFD-7E6C-4312-9405-AA7067560043}"/>
    <cellStyle name="Normal 13 3 6 2 3 5" xfId="24595" xr:uid="{4D9D9B3E-3374-45ED-9637-11F7D4A99E4A}"/>
    <cellStyle name="Normal 13 3 6 2 4" xfId="10698" xr:uid="{059A31D4-5A38-4732-B02A-6FBB78199A24}"/>
    <cellStyle name="Normal 13 3 6 2 4 2" xfId="10699" xr:uid="{6E73FEFB-A465-4C12-B30A-8D6DC262E574}"/>
    <cellStyle name="Normal 13 3 6 2 4 2 2" xfId="51811" xr:uid="{3177FD0C-B00D-4EC7-AB1D-B2BA388A25C0}"/>
    <cellStyle name="Normal 13 3 6 2 4 2 3" xfId="38161" xr:uid="{FAB13435-980A-4DC2-AA90-DA0618B3B4EE}"/>
    <cellStyle name="Normal 13 3 6 2 4 2 4" xfId="24598" xr:uid="{D14E99C5-3A00-4211-A1BF-34BE3EB897DC}"/>
    <cellStyle name="Normal 13 3 6 2 4 3" xfId="51810" xr:uid="{D8929234-8B04-4138-99A2-A5336E2F915C}"/>
    <cellStyle name="Normal 13 3 6 2 4 4" xfId="38160" xr:uid="{2F1273DD-8969-4000-8AFC-843A7FCBB816}"/>
    <cellStyle name="Normal 13 3 6 2 4 5" xfId="24597" xr:uid="{FD7E8C0E-D53C-48E9-8373-BA28A497049B}"/>
    <cellStyle name="Normal 13 3 6 2 5" xfId="10700" xr:uid="{F031C07D-C989-4DDB-B913-1DBF7DFD5169}"/>
    <cellStyle name="Normal 13 3 6 2 5 2" xfId="51812" xr:uid="{754CF7E4-A4D0-4C68-BDD8-4B78D5673D4E}"/>
    <cellStyle name="Normal 13 3 6 2 5 3" xfId="38162" xr:uid="{F7D36211-6B33-4965-A1FC-C275FBA1866E}"/>
    <cellStyle name="Normal 13 3 6 2 5 4" xfId="24599" xr:uid="{F62113BF-AC27-4E37-947B-7FFCDD28E2D5}"/>
    <cellStyle name="Normal 13 3 6 2 6" xfId="51801" xr:uid="{9F49FE20-5527-4C67-844E-6AA89BF06195}"/>
    <cellStyle name="Normal 13 3 6 2 7" xfId="38151" xr:uid="{E456E660-C443-417A-A464-9C82BEB58D1B}"/>
    <cellStyle name="Normal 13 3 6 2 8" xfId="24588" xr:uid="{2B0C3531-2742-4070-A225-9651F0EE0ABA}"/>
    <cellStyle name="Normal 13 3 6 3" xfId="10701" xr:uid="{2037848E-9C24-4554-981E-8016DD77A0B3}"/>
    <cellStyle name="Normal 13 3 6 3 2" xfId="10702" xr:uid="{A24D6CB2-9B8C-4CBD-9D15-5BA2748EFD35}"/>
    <cellStyle name="Normal 13 3 6 3 2 2" xfId="10703" xr:uid="{D5255B55-18FA-4B82-AE68-B1796D30EE6A}"/>
    <cellStyle name="Normal 13 3 6 3 2 2 2" xfId="51815" xr:uid="{E1701034-7A58-4513-99A1-771C4A86A1C1}"/>
    <cellStyle name="Normal 13 3 6 3 2 2 3" xfId="38165" xr:uid="{54D282CF-AC6B-4F32-80E5-783A7F0FC7AC}"/>
    <cellStyle name="Normal 13 3 6 3 2 2 4" xfId="24602" xr:uid="{4694628A-10C6-438A-9D5C-9D0CBF862674}"/>
    <cellStyle name="Normal 13 3 6 3 2 3" xfId="51814" xr:uid="{0AA13050-BCEC-418D-91D8-5A2898A0406D}"/>
    <cellStyle name="Normal 13 3 6 3 2 4" xfId="38164" xr:uid="{7CC1DA08-4757-4C25-B585-047FB3793498}"/>
    <cellStyle name="Normal 13 3 6 3 2 5" xfId="24601" xr:uid="{4F02989B-23F1-44A1-A8B6-382B66721B77}"/>
    <cellStyle name="Normal 13 3 6 3 3" xfId="10704" xr:uid="{1F33D33C-239C-4694-BF36-BBAB0BDA58A6}"/>
    <cellStyle name="Normal 13 3 6 3 3 2" xfId="10705" xr:uid="{6CE94308-28C7-4C45-92F5-37C1DA84BA03}"/>
    <cellStyle name="Normal 13 3 6 3 3 2 2" xfId="51817" xr:uid="{30DF7E87-48D5-444E-AB72-20AD477198B3}"/>
    <cellStyle name="Normal 13 3 6 3 3 2 3" xfId="38167" xr:uid="{9DE9B9E0-3815-4119-921F-974FA5AF3751}"/>
    <cellStyle name="Normal 13 3 6 3 3 2 4" xfId="24604" xr:uid="{636074E8-C21F-4F94-AE57-566CB8E55836}"/>
    <cellStyle name="Normal 13 3 6 3 3 3" xfId="51816" xr:uid="{669FCD50-4AA7-4027-BC2D-10B9EFE33A7B}"/>
    <cellStyle name="Normal 13 3 6 3 3 4" xfId="38166" xr:uid="{42774CDB-C4EE-46DB-A95B-76C97960310E}"/>
    <cellStyle name="Normal 13 3 6 3 3 5" xfId="24603" xr:uid="{2FF0D981-C510-45C1-B5CA-6936835E2DF0}"/>
    <cellStyle name="Normal 13 3 6 3 4" xfId="10706" xr:uid="{45373C8B-6A29-47AE-A402-5BE22C0DDE0E}"/>
    <cellStyle name="Normal 13 3 6 3 4 2" xfId="51818" xr:uid="{C5055310-56B1-4D37-9411-C5085D48D06E}"/>
    <cellStyle name="Normal 13 3 6 3 4 3" xfId="38168" xr:uid="{AA419F80-B1DB-4E50-AA4B-1F4F171FBC74}"/>
    <cellStyle name="Normal 13 3 6 3 4 4" xfId="24605" xr:uid="{F35F606C-F083-4242-B993-A74B4499AFE3}"/>
    <cellStyle name="Normal 13 3 6 3 5" xfId="51813" xr:uid="{FED2CB01-2BCD-4907-9F8E-B9E268E89A34}"/>
    <cellStyle name="Normal 13 3 6 3 6" xfId="38163" xr:uid="{82CE49F3-2BFB-40D6-AE53-211B45C2FF75}"/>
    <cellStyle name="Normal 13 3 6 3 7" xfId="24600" xr:uid="{46BA3DE4-6082-4A2D-9F26-11D16C6180B7}"/>
    <cellStyle name="Normal 13 3 6 4" xfId="10707" xr:uid="{E9AFAC90-FF83-49BD-AAAE-78455FE83359}"/>
    <cellStyle name="Normal 13 3 6 4 2" xfId="10708" xr:uid="{C58FC8F5-7F4F-4BF7-A051-BB135D8B3799}"/>
    <cellStyle name="Normal 13 3 6 4 2 2" xfId="10709" xr:uid="{B48CA4A7-EDFF-410C-80D1-CAED1A545711}"/>
    <cellStyle name="Normal 13 3 6 4 2 2 2" xfId="51821" xr:uid="{54EEDFA9-B4A8-4E56-8DEB-973C86889A67}"/>
    <cellStyle name="Normal 13 3 6 4 2 2 3" xfId="38171" xr:uid="{5E0A6B47-D96E-468B-8B8C-E5C535B96681}"/>
    <cellStyle name="Normal 13 3 6 4 2 2 4" xfId="24608" xr:uid="{7D5F5E44-9A00-4B31-AEF9-8498ED3DF39C}"/>
    <cellStyle name="Normal 13 3 6 4 2 3" xfId="51820" xr:uid="{8746BD85-9723-475B-BAB6-99059FABEC46}"/>
    <cellStyle name="Normal 13 3 6 4 2 4" xfId="38170" xr:uid="{F41BD3A8-F4F7-48CA-B04F-B7145D1368F6}"/>
    <cellStyle name="Normal 13 3 6 4 2 5" xfId="24607" xr:uid="{1F94F51C-59A8-4BAE-B93F-D9B21FFC0B5E}"/>
    <cellStyle name="Normal 13 3 6 4 3" xfId="10710" xr:uid="{F31D4868-F1CF-4E28-8494-A7862825FA18}"/>
    <cellStyle name="Normal 13 3 6 4 3 2" xfId="10711" xr:uid="{B07F6BFE-77CD-4F43-8DCA-DE38EC12452C}"/>
    <cellStyle name="Normal 13 3 6 4 3 2 2" xfId="51823" xr:uid="{40817FE6-8D23-4B74-9736-ADFDD366F5D1}"/>
    <cellStyle name="Normal 13 3 6 4 3 2 3" xfId="38173" xr:uid="{727DA6DC-DFFB-4770-B730-FA9641B7248F}"/>
    <cellStyle name="Normal 13 3 6 4 3 2 4" xfId="24610" xr:uid="{47D1A3BA-DDEF-4388-A1F4-B1A89A966D9F}"/>
    <cellStyle name="Normal 13 3 6 4 3 3" xfId="51822" xr:uid="{724FDB6F-83D4-42C7-94C5-912FFFBE1027}"/>
    <cellStyle name="Normal 13 3 6 4 3 4" xfId="38172" xr:uid="{D3E0B21A-62A1-4993-856F-5C294BD1DDB3}"/>
    <cellStyle name="Normal 13 3 6 4 3 5" xfId="24609" xr:uid="{EBBED424-8632-428A-AB99-766FFB454042}"/>
    <cellStyle name="Normal 13 3 6 4 4" xfId="10712" xr:uid="{BF7933E6-B5D8-4296-B679-B289EA2258CC}"/>
    <cellStyle name="Normal 13 3 6 4 4 2" xfId="51824" xr:uid="{65E4800F-0930-450C-9905-0766FCEFD957}"/>
    <cellStyle name="Normal 13 3 6 4 4 3" xfId="38174" xr:uid="{E0386ABF-B704-44F4-B8D7-A27E2538AA1F}"/>
    <cellStyle name="Normal 13 3 6 4 4 4" xfId="24611" xr:uid="{80B10EAE-38F0-4806-804E-68852CFF1897}"/>
    <cellStyle name="Normal 13 3 6 4 5" xfId="51819" xr:uid="{6BF1C42E-8D22-4958-8D90-CE891C00A9A2}"/>
    <cellStyle name="Normal 13 3 6 4 6" xfId="38169" xr:uid="{6D602500-7896-4E14-B8A4-DA9A547D902A}"/>
    <cellStyle name="Normal 13 3 6 4 7" xfId="24606" xr:uid="{7B480F86-3D19-4CD1-B4AC-1546D016C435}"/>
    <cellStyle name="Normal 13 3 6 5" xfId="10713" xr:uid="{990A151B-5B81-4B45-83E4-B1ABA9F76D51}"/>
    <cellStyle name="Normal 13 3 6 5 2" xfId="10714" xr:uid="{FB95DD7F-B2C2-4249-AD44-84192F1C0383}"/>
    <cellStyle name="Normal 13 3 6 5 2 2" xfId="10715" xr:uid="{A4B73E12-DC12-4C56-8C30-D533BB4E47AB}"/>
    <cellStyle name="Normal 13 3 6 5 2 2 2" xfId="51827" xr:uid="{ED70DFB7-61C2-47BA-A88F-DE414DEFA7D8}"/>
    <cellStyle name="Normal 13 3 6 5 2 2 3" xfId="38177" xr:uid="{3CDDBD61-D662-4582-848B-897C27581721}"/>
    <cellStyle name="Normal 13 3 6 5 2 2 4" xfId="24614" xr:uid="{BE34CCF7-4223-4F87-AEFF-6CD2490AD8C2}"/>
    <cellStyle name="Normal 13 3 6 5 2 3" xfId="51826" xr:uid="{E4CE2D7A-BE46-4D53-9068-49C16C3661B2}"/>
    <cellStyle name="Normal 13 3 6 5 2 4" xfId="38176" xr:uid="{04E92FE8-1F9C-47C5-A6C1-3073F7F59546}"/>
    <cellStyle name="Normal 13 3 6 5 2 5" xfId="24613" xr:uid="{F6F72B22-EEA8-4575-87DF-F900C6B82183}"/>
    <cellStyle name="Normal 13 3 6 5 3" xfId="10716" xr:uid="{9FA03AD3-7889-4E74-9F26-5DBD997F63EB}"/>
    <cellStyle name="Normal 13 3 6 5 3 2" xfId="10717" xr:uid="{D8EC5850-6D52-40B4-8BFD-ED083A648570}"/>
    <cellStyle name="Normal 13 3 6 5 3 2 2" xfId="51829" xr:uid="{A3173E79-E7E7-4F95-8770-20378D4EB732}"/>
    <cellStyle name="Normal 13 3 6 5 3 2 3" xfId="38179" xr:uid="{42A29DA6-3C24-4061-BC67-0B86B0F96D3F}"/>
    <cellStyle name="Normal 13 3 6 5 3 2 4" xfId="24616" xr:uid="{E38F1081-3AF8-4152-9A81-846F8E54D121}"/>
    <cellStyle name="Normal 13 3 6 5 3 3" xfId="51828" xr:uid="{F3BAE193-D1D9-4EA9-87DC-C3B01B88490D}"/>
    <cellStyle name="Normal 13 3 6 5 3 4" xfId="38178" xr:uid="{133BA8B1-D9DE-4821-9F0E-572208C6AB9D}"/>
    <cellStyle name="Normal 13 3 6 5 3 5" xfId="24615" xr:uid="{BB5CEED7-0BD7-4A2A-8DF8-7D3D84BF2592}"/>
    <cellStyle name="Normal 13 3 6 5 4" xfId="10718" xr:uid="{DB3C3960-0CAA-4839-8CDF-6574120DDE20}"/>
    <cellStyle name="Normal 13 3 6 5 4 2" xfId="51830" xr:uid="{E6B71002-4ADF-48A5-ABDB-3FA09B872D7B}"/>
    <cellStyle name="Normal 13 3 6 5 4 3" xfId="38180" xr:uid="{0B23FE9A-5168-4D0B-9F28-B32F4D4EE787}"/>
    <cellStyle name="Normal 13 3 6 5 4 4" xfId="24617" xr:uid="{ACE17B3C-0A25-4FBB-8E37-236AB0C83E98}"/>
    <cellStyle name="Normal 13 3 6 5 5" xfId="51825" xr:uid="{FC0364B2-1795-4E0F-B577-B6B5B5550804}"/>
    <cellStyle name="Normal 13 3 6 5 6" xfId="38175" xr:uid="{9F355562-6325-4E90-A06E-30A9DE6D0114}"/>
    <cellStyle name="Normal 13 3 6 5 7" xfId="24612" xr:uid="{B10262E8-9DA0-493B-AB23-D3506F154181}"/>
    <cellStyle name="Normal 13 3 6 6" xfId="10719" xr:uid="{C0805474-1710-41D8-B792-5094EB213B70}"/>
    <cellStyle name="Normal 13 3 6 6 2" xfId="10720" xr:uid="{861B6AD2-9792-4857-B3FB-6ED9F8868E47}"/>
    <cellStyle name="Normal 13 3 6 6 2 2" xfId="51832" xr:uid="{B8EA8516-C269-4FB6-A47C-ED0D5BA28EE9}"/>
    <cellStyle name="Normal 13 3 6 6 2 3" xfId="38182" xr:uid="{11BDE0DE-1B3D-4556-9CF6-6F1DDF546056}"/>
    <cellStyle name="Normal 13 3 6 6 2 4" xfId="24619" xr:uid="{D08A9339-851D-413C-827E-10BD486FBC1A}"/>
    <cellStyle name="Normal 13 3 6 6 3" xfId="51831" xr:uid="{699D56B8-6866-4016-901B-B68CB0102C37}"/>
    <cellStyle name="Normal 13 3 6 6 4" xfId="38181" xr:uid="{1067F16B-0902-4D33-861E-2D330D61CA74}"/>
    <cellStyle name="Normal 13 3 6 6 5" xfId="24618" xr:uid="{046C8740-1538-446D-9116-45AFDA4FE316}"/>
    <cellStyle name="Normal 13 3 6 7" xfId="10721" xr:uid="{6E9FCB67-8D0D-4F61-A2C0-2845FD0BBD8A}"/>
    <cellStyle name="Normal 13 3 6 7 2" xfId="10722" xr:uid="{75A0A1F8-1779-4129-B30D-95BD89E9E4DA}"/>
    <cellStyle name="Normal 13 3 6 7 2 2" xfId="51834" xr:uid="{4DDDB1D6-ADC2-44D5-82BC-C2B108DB1C83}"/>
    <cellStyle name="Normal 13 3 6 7 2 3" xfId="38184" xr:uid="{19A44A89-F92F-408D-ACED-03EF8504D15D}"/>
    <cellStyle name="Normal 13 3 6 7 2 4" xfId="24621" xr:uid="{E8539987-F991-4898-94AB-7C03E13D0DC6}"/>
    <cellStyle name="Normal 13 3 6 7 3" xfId="51833" xr:uid="{375A644D-F7A0-423C-8CE9-053056D77A4C}"/>
    <cellStyle name="Normal 13 3 6 7 4" xfId="38183" xr:uid="{4C1F42B0-1A2D-4EFC-9544-D122D30AF92A}"/>
    <cellStyle name="Normal 13 3 6 7 5" xfId="24620" xr:uid="{26EB737C-047D-484D-A7BA-831093A5E22B}"/>
    <cellStyle name="Normal 13 3 6 8" xfId="10723" xr:uid="{37F5098F-574F-4A09-8E24-9E4D037609EB}"/>
    <cellStyle name="Normal 13 3 6 8 2" xfId="51835" xr:uid="{6FC9ADCD-F4D1-41AA-B0CB-FAF6EB258579}"/>
    <cellStyle name="Normal 13 3 6 8 3" xfId="38185" xr:uid="{7027E6AB-94D5-406D-A48A-52399358A25A}"/>
    <cellStyle name="Normal 13 3 6 8 4" xfId="24622" xr:uid="{D817960C-3099-4156-9E1D-5DA0D9609171}"/>
    <cellStyle name="Normal 13 3 6 9" xfId="51800" xr:uid="{B3D72F58-476B-44DB-A1BF-4DAFA64D7362}"/>
    <cellStyle name="Normal 13 3 7" xfId="10724" xr:uid="{24E04E8A-FDA6-49F8-A601-1A8AC06DF7D1}"/>
    <cellStyle name="Normal 13 3 7 2" xfId="10725" xr:uid="{A44A0AB6-C052-4380-811B-77C4CFA48C09}"/>
    <cellStyle name="Normal 13 3 7 2 2" xfId="10726" xr:uid="{82762D80-D2D2-45A9-B5BE-75E59CEFBF6C}"/>
    <cellStyle name="Normal 13 3 7 2 2 2" xfId="10727" xr:uid="{0846280C-2355-496B-972B-59C1E6D42C78}"/>
    <cellStyle name="Normal 13 3 7 2 2 2 2" xfId="51839" xr:uid="{E9B7257B-2AAB-4AC0-AE95-8379DD9683FB}"/>
    <cellStyle name="Normal 13 3 7 2 2 2 3" xfId="38189" xr:uid="{AB5AAA21-9F54-46FB-A026-B3A100860BF4}"/>
    <cellStyle name="Normal 13 3 7 2 2 2 4" xfId="24626" xr:uid="{55ADDC47-215D-4C42-B2D7-874F99548AD9}"/>
    <cellStyle name="Normal 13 3 7 2 2 3" xfId="51838" xr:uid="{3A4856D0-946E-4412-A163-1FAA24C88175}"/>
    <cellStyle name="Normal 13 3 7 2 2 4" xfId="38188" xr:uid="{1AC4C04A-A448-4762-B692-9AB7590A0309}"/>
    <cellStyle name="Normal 13 3 7 2 2 5" xfId="24625" xr:uid="{FD56FC96-80B3-4A67-AE9F-500907FC0F83}"/>
    <cellStyle name="Normal 13 3 7 2 3" xfId="10728" xr:uid="{CD044002-D415-4015-ACD4-886251B56AA8}"/>
    <cellStyle name="Normal 13 3 7 2 3 2" xfId="10729" xr:uid="{329AC981-37C2-40E3-BB29-BCD8BFB879A7}"/>
    <cellStyle name="Normal 13 3 7 2 3 2 2" xfId="51841" xr:uid="{4131F271-5232-48CF-9DEC-43BCA916D7E9}"/>
    <cellStyle name="Normal 13 3 7 2 3 2 3" xfId="38191" xr:uid="{87A04C32-9F3C-42B7-A63A-C0AFA3A9FF92}"/>
    <cellStyle name="Normal 13 3 7 2 3 2 4" xfId="24628" xr:uid="{1F921710-048E-4B5A-92B0-DF0FA8BAFE32}"/>
    <cellStyle name="Normal 13 3 7 2 3 3" xfId="51840" xr:uid="{7AAD624C-B20C-48C0-9106-EFA838F5440A}"/>
    <cellStyle name="Normal 13 3 7 2 3 4" xfId="38190" xr:uid="{4CD7288F-1EE7-434E-89D1-FA5E608E2854}"/>
    <cellStyle name="Normal 13 3 7 2 3 5" xfId="24627" xr:uid="{C00F9401-7CB9-4785-B948-5308CCDCC9C5}"/>
    <cellStyle name="Normal 13 3 7 2 4" xfId="10730" xr:uid="{AC8E85B5-B038-4C31-819E-0DE2CE399DA6}"/>
    <cellStyle name="Normal 13 3 7 2 4 2" xfId="51842" xr:uid="{F1370D21-866B-4C22-9F4C-4A4402BF08C2}"/>
    <cellStyle name="Normal 13 3 7 2 4 3" xfId="38192" xr:uid="{3ACA90C8-BD8C-4595-87B2-9151F51FE57F}"/>
    <cellStyle name="Normal 13 3 7 2 4 4" xfId="24629" xr:uid="{F35EA666-1D12-4FEA-875B-E2361B9EE5E2}"/>
    <cellStyle name="Normal 13 3 7 2 5" xfId="51837" xr:uid="{4526E905-94F5-4241-90E2-9E5D7ADCE9F0}"/>
    <cellStyle name="Normal 13 3 7 2 6" xfId="38187" xr:uid="{17480604-CBCD-4489-B73B-7260D8A74217}"/>
    <cellStyle name="Normal 13 3 7 2 7" xfId="24624" xr:uid="{B8C1B925-A739-47BE-BDC8-9DB380F5AB49}"/>
    <cellStyle name="Normal 13 3 7 3" xfId="10731" xr:uid="{818205BF-3660-4895-9705-953CAF9741C4}"/>
    <cellStyle name="Normal 13 3 7 3 2" xfId="10732" xr:uid="{6274B841-E980-4409-9F24-C1476ED0F91C}"/>
    <cellStyle name="Normal 13 3 7 3 2 2" xfId="10733" xr:uid="{A07F0981-1B5C-4501-A202-FE732C19CC73}"/>
    <cellStyle name="Normal 13 3 7 3 2 2 2" xfId="51845" xr:uid="{AD88FB88-754F-4E28-A012-EAA471B0C914}"/>
    <cellStyle name="Normal 13 3 7 3 2 2 3" xfId="38195" xr:uid="{9DAD70DE-78BE-4EEE-A22E-E31A3E3985AE}"/>
    <cellStyle name="Normal 13 3 7 3 2 2 4" xfId="24632" xr:uid="{6663B913-9101-4A30-85B0-D31DD96812A7}"/>
    <cellStyle name="Normal 13 3 7 3 2 3" xfId="51844" xr:uid="{C64B1E5C-391D-4352-9051-626B3415434D}"/>
    <cellStyle name="Normal 13 3 7 3 2 4" xfId="38194" xr:uid="{3150CE2E-1189-40DD-8FAB-C98C92AF25D9}"/>
    <cellStyle name="Normal 13 3 7 3 2 5" xfId="24631" xr:uid="{841F9A26-5BC5-4BDD-94C9-77A2D07EC16C}"/>
    <cellStyle name="Normal 13 3 7 3 3" xfId="10734" xr:uid="{6DAF98E9-52EB-4A82-A9A8-2450DF8F2DE6}"/>
    <cellStyle name="Normal 13 3 7 3 3 2" xfId="10735" xr:uid="{0A593356-1F7A-41DB-ADD4-C01BB0BF454B}"/>
    <cellStyle name="Normal 13 3 7 3 3 2 2" xfId="51847" xr:uid="{3FA75887-9A36-431F-A827-AE56DE776322}"/>
    <cellStyle name="Normal 13 3 7 3 3 2 3" xfId="38197" xr:uid="{66FA136C-E51B-4861-B76C-3F624E4CED7E}"/>
    <cellStyle name="Normal 13 3 7 3 3 2 4" xfId="24634" xr:uid="{C168BAD1-162B-49B6-8AE7-D6D2604FB361}"/>
    <cellStyle name="Normal 13 3 7 3 3 3" xfId="51846" xr:uid="{04DEFA4D-22A9-46EA-BDBA-711DEFC02ED4}"/>
    <cellStyle name="Normal 13 3 7 3 3 4" xfId="38196" xr:uid="{CC729A1E-E4A6-4688-9F87-A07EBF72E549}"/>
    <cellStyle name="Normal 13 3 7 3 3 5" xfId="24633" xr:uid="{AA4F6FA4-2BD0-499A-9015-264A35DE0FE4}"/>
    <cellStyle name="Normal 13 3 7 3 4" xfId="10736" xr:uid="{9F69A5B3-6CFF-4B73-84A0-08AF90E75997}"/>
    <cellStyle name="Normal 13 3 7 3 4 2" xfId="51848" xr:uid="{E996D12A-B0B4-470D-BD1C-02DB8AB84B5A}"/>
    <cellStyle name="Normal 13 3 7 3 4 3" xfId="38198" xr:uid="{E54BF0D8-B46A-450D-B60B-818D683286E0}"/>
    <cellStyle name="Normal 13 3 7 3 4 4" xfId="24635" xr:uid="{C21A8519-4B15-4A48-A86C-98FD50B54767}"/>
    <cellStyle name="Normal 13 3 7 3 5" xfId="51843" xr:uid="{9DD592BA-8841-48D4-9507-FEF39E7C709F}"/>
    <cellStyle name="Normal 13 3 7 3 6" xfId="38193" xr:uid="{6E7CA2D6-2659-46FD-A0E6-3F27EB5EAD9D}"/>
    <cellStyle name="Normal 13 3 7 3 7" xfId="24630" xr:uid="{226E8931-1988-44E3-B9EE-C4A88B8156C6}"/>
    <cellStyle name="Normal 13 3 7 4" xfId="10737" xr:uid="{112C1149-262E-40DD-B042-F214A1A2F2C3}"/>
    <cellStyle name="Normal 13 3 7 4 2" xfId="10738" xr:uid="{D13F821D-17C9-4B24-A4B4-C40A39F3DDC3}"/>
    <cellStyle name="Normal 13 3 7 4 2 2" xfId="51850" xr:uid="{99A32288-E7BE-417A-83C8-FF4B632D3F42}"/>
    <cellStyle name="Normal 13 3 7 4 2 3" xfId="38200" xr:uid="{546015E1-6D5C-46E4-A5A3-774FF1565B4E}"/>
    <cellStyle name="Normal 13 3 7 4 2 4" xfId="24637" xr:uid="{1F2E6C52-C304-4090-97CA-153CEFF5C6E0}"/>
    <cellStyle name="Normal 13 3 7 4 3" xfId="51849" xr:uid="{F79EAFA1-58C9-49A3-88D8-E9BCFCA35672}"/>
    <cellStyle name="Normal 13 3 7 4 4" xfId="38199" xr:uid="{66427C08-02C1-4AA5-8C7A-F2C83A7A63FF}"/>
    <cellStyle name="Normal 13 3 7 4 5" xfId="24636" xr:uid="{AC0BA66B-4209-4A8F-9149-D190030D21FF}"/>
    <cellStyle name="Normal 13 3 7 5" xfId="10739" xr:uid="{69F409DA-B33C-4CFB-B0C9-E61F01C7AF52}"/>
    <cellStyle name="Normal 13 3 7 5 2" xfId="10740" xr:uid="{A9872B5F-B1EF-4B13-B40C-584AEF747D83}"/>
    <cellStyle name="Normal 13 3 7 5 2 2" xfId="51852" xr:uid="{9E93F8DD-2BE8-4BD6-BB0F-456D20718E07}"/>
    <cellStyle name="Normal 13 3 7 5 2 3" xfId="38202" xr:uid="{C2520BF8-18EB-4397-A3D7-B7EF4B02A6DA}"/>
    <cellStyle name="Normal 13 3 7 5 2 4" xfId="24639" xr:uid="{0B76DE7E-425B-4907-852D-DBDF2B5B253D}"/>
    <cellStyle name="Normal 13 3 7 5 3" xfId="51851" xr:uid="{686660A2-7D61-4C84-A42C-2BB43AF754DF}"/>
    <cellStyle name="Normal 13 3 7 5 4" xfId="38201" xr:uid="{2A0F94F7-D554-4698-B437-2699E55BE747}"/>
    <cellStyle name="Normal 13 3 7 5 5" xfId="24638" xr:uid="{1137DFBF-31E9-4ED6-AADE-8F8AC9706D8A}"/>
    <cellStyle name="Normal 13 3 7 6" xfId="10741" xr:uid="{B9084F0E-04CD-4397-BF9F-647F26F2ADD7}"/>
    <cellStyle name="Normal 13 3 7 6 2" xfId="51853" xr:uid="{A82CE3B0-BB3F-44C4-9A2E-15E2181EEBB1}"/>
    <cellStyle name="Normal 13 3 7 6 3" xfId="38203" xr:uid="{D6E94647-1725-458C-BF2F-63D053899D6A}"/>
    <cellStyle name="Normal 13 3 7 6 4" xfId="24640" xr:uid="{F47C45A4-A8FC-40D5-9B58-C23CDA9C5F78}"/>
    <cellStyle name="Normal 13 3 7 7" xfId="51836" xr:uid="{A828D5C1-0FBA-4E48-A35C-E69634E875AB}"/>
    <cellStyle name="Normal 13 3 7 8" xfId="38186" xr:uid="{ACF4ED15-9EAC-44EB-8DBD-4B1ACCD26887}"/>
    <cellStyle name="Normal 13 3 7 9" xfId="24623" xr:uid="{AE37FBB9-737A-4162-8424-D9D8C324E727}"/>
    <cellStyle name="Normal 13 3 8" xfId="10742" xr:uid="{89F94CE6-0E37-4B44-9E53-32666ADD2312}"/>
    <cellStyle name="Normal 13 3 8 2" xfId="10743" xr:uid="{2A7A23E2-D6BE-4B7D-9D83-A0DB2F82D034}"/>
    <cellStyle name="Normal 13 3 8 2 2" xfId="10744" xr:uid="{5427EA5E-6E8B-4D12-9B94-5FDB508ACD50}"/>
    <cellStyle name="Normal 13 3 8 2 2 2" xfId="10745" xr:uid="{1B75C8ED-9D79-4887-AC14-BC7209F59104}"/>
    <cellStyle name="Normal 13 3 8 2 2 2 2" xfId="51857" xr:uid="{532D65DF-2CCD-4C76-AC71-FF689B31CA48}"/>
    <cellStyle name="Normal 13 3 8 2 2 2 3" xfId="38207" xr:uid="{EED840B1-22B8-4D8E-9DED-221730CC2095}"/>
    <cellStyle name="Normal 13 3 8 2 2 2 4" xfId="24644" xr:uid="{FFB778CC-2432-4DB5-80BC-E6BA260E8ACE}"/>
    <cellStyle name="Normal 13 3 8 2 2 3" xfId="51856" xr:uid="{D1993C84-BB57-40FE-AD70-7D8BE35F4F02}"/>
    <cellStyle name="Normal 13 3 8 2 2 4" xfId="38206" xr:uid="{676275A7-E537-4818-B307-143D2B502A3D}"/>
    <cellStyle name="Normal 13 3 8 2 2 5" xfId="24643" xr:uid="{476E2B23-5E34-4F4C-BA80-B59FFD0ED200}"/>
    <cellStyle name="Normal 13 3 8 2 3" xfId="10746" xr:uid="{AF624C7A-9395-4527-A0B0-27F1795C85A9}"/>
    <cellStyle name="Normal 13 3 8 2 3 2" xfId="10747" xr:uid="{E2FE5B4E-5D27-47A6-B070-CFB815CA06CB}"/>
    <cellStyle name="Normal 13 3 8 2 3 2 2" xfId="51859" xr:uid="{9D70D1B1-B3F8-47E2-B107-3E19858C7B8F}"/>
    <cellStyle name="Normal 13 3 8 2 3 2 3" xfId="38209" xr:uid="{4A548DCF-9D6D-4E0B-99FF-A7AF11E85C74}"/>
    <cellStyle name="Normal 13 3 8 2 3 2 4" xfId="24646" xr:uid="{6D5AE1A1-B0F5-4EE0-961D-CAEAF02169DC}"/>
    <cellStyle name="Normal 13 3 8 2 3 3" xfId="51858" xr:uid="{001A2F57-D9AB-4EF0-B123-81EA438CE9E7}"/>
    <cellStyle name="Normal 13 3 8 2 3 4" xfId="38208" xr:uid="{0002FBBF-C9F1-4966-8D4F-3B0FFAA9F2E5}"/>
    <cellStyle name="Normal 13 3 8 2 3 5" xfId="24645" xr:uid="{1EE9E0A3-CF99-45C7-B91D-7A3D5D4C40C3}"/>
    <cellStyle name="Normal 13 3 8 2 4" xfId="10748" xr:uid="{9E3AA8A4-1F05-4BEF-BA07-CD82469B3C4C}"/>
    <cellStyle name="Normal 13 3 8 2 4 2" xfId="51860" xr:uid="{FF699EA1-6462-4873-90AC-1365C8187439}"/>
    <cellStyle name="Normal 13 3 8 2 4 3" xfId="38210" xr:uid="{47C3C8BC-170B-45EB-8738-EF725CF1CE15}"/>
    <cellStyle name="Normal 13 3 8 2 4 4" xfId="24647" xr:uid="{D39211B9-22D3-46DB-8579-552356D135C6}"/>
    <cellStyle name="Normal 13 3 8 2 5" xfId="51855" xr:uid="{61A05A5B-2190-4120-87B4-F02F61905863}"/>
    <cellStyle name="Normal 13 3 8 2 6" xfId="38205" xr:uid="{10C066B5-6128-4FE6-8FBF-2D60213AEB51}"/>
    <cellStyle name="Normal 13 3 8 2 7" xfId="24642" xr:uid="{CB447CE6-017F-4713-B24D-E8ADB81569CC}"/>
    <cellStyle name="Normal 13 3 8 3" xfId="10749" xr:uid="{B0B82004-7517-48EB-88B6-2AB91972CDFD}"/>
    <cellStyle name="Normal 13 3 8 3 2" xfId="10750" xr:uid="{E104A02A-B822-4C10-8E2D-D5B6B528502E}"/>
    <cellStyle name="Normal 13 3 8 3 2 2" xfId="10751" xr:uid="{588C9E49-2DEA-45A9-BF57-DE685FE36FA7}"/>
    <cellStyle name="Normal 13 3 8 3 2 2 2" xfId="51863" xr:uid="{6931102B-8A4D-48D2-BB25-25006E2627E6}"/>
    <cellStyle name="Normal 13 3 8 3 2 2 3" xfId="38213" xr:uid="{8D36F943-3A53-4542-97FA-DD3269BD9858}"/>
    <cellStyle name="Normal 13 3 8 3 2 2 4" xfId="24650" xr:uid="{584F382F-665A-4520-B87C-9464E47A8093}"/>
    <cellStyle name="Normal 13 3 8 3 2 3" xfId="51862" xr:uid="{BC3A895B-342B-407A-BC16-F8CA901622D1}"/>
    <cellStyle name="Normal 13 3 8 3 2 4" xfId="38212" xr:uid="{80779D1A-59DE-4095-AA6F-A9B819F9D54A}"/>
    <cellStyle name="Normal 13 3 8 3 2 5" xfId="24649" xr:uid="{9B61818C-FCB4-4AA5-ABF6-A3FF28F4F832}"/>
    <cellStyle name="Normal 13 3 8 3 3" xfId="10752" xr:uid="{B1599E97-6FDA-4F70-8A2C-66FD77946F85}"/>
    <cellStyle name="Normal 13 3 8 3 3 2" xfId="10753" xr:uid="{72909498-8DA4-4FA9-9998-7C3DAC1A0A6B}"/>
    <cellStyle name="Normal 13 3 8 3 3 2 2" xfId="51865" xr:uid="{FC0C8C4A-775D-48CD-BCDB-B43927ECEA85}"/>
    <cellStyle name="Normal 13 3 8 3 3 2 3" xfId="38215" xr:uid="{EC5FB498-E4B9-4359-9AB0-B060834F4612}"/>
    <cellStyle name="Normal 13 3 8 3 3 2 4" xfId="24652" xr:uid="{601CE2C3-8476-4220-892C-D21E573F910B}"/>
    <cellStyle name="Normal 13 3 8 3 3 3" xfId="51864" xr:uid="{89B1DA3E-C6A9-4338-A076-7CCB3D74388C}"/>
    <cellStyle name="Normal 13 3 8 3 3 4" xfId="38214" xr:uid="{4D886023-7C35-4268-AF20-566483C58841}"/>
    <cellStyle name="Normal 13 3 8 3 3 5" xfId="24651" xr:uid="{738D928B-ADD7-473E-BAF9-6F0DF0A0B410}"/>
    <cellStyle name="Normal 13 3 8 3 4" xfId="10754" xr:uid="{FFC3EBAE-782E-4CC2-BA6E-3BF6642340ED}"/>
    <cellStyle name="Normal 13 3 8 3 4 2" xfId="51866" xr:uid="{5BA7A6AF-9729-4578-8EB0-C291F7DB8C34}"/>
    <cellStyle name="Normal 13 3 8 3 4 3" xfId="38216" xr:uid="{FAC31434-F432-416F-9376-F9B49119E1D1}"/>
    <cellStyle name="Normal 13 3 8 3 4 4" xfId="24653" xr:uid="{049377CC-74CB-44B6-9330-C37A0FB15BC2}"/>
    <cellStyle name="Normal 13 3 8 3 5" xfId="51861" xr:uid="{9F8811B7-FEA2-4B04-B57D-2807BCCFBAB4}"/>
    <cellStyle name="Normal 13 3 8 3 6" xfId="38211" xr:uid="{2D3B823D-52A4-4CBE-9150-986A6CEF6BD5}"/>
    <cellStyle name="Normal 13 3 8 3 7" xfId="24648" xr:uid="{9049BEE7-122A-4962-AB66-6DDAB044D78A}"/>
    <cellStyle name="Normal 13 3 8 4" xfId="10755" xr:uid="{4607588C-7C36-4D84-A5D7-E79DA5157D41}"/>
    <cellStyle name="Normal 13 3 8 4 2" xfId="10756" xr:uid="{DC7BA2F9-B7DA-4697-84F4-095457FA1050}"/>
    <cellStyle name="Normal 13 3 8 4 2 2" xfId="51868" xr:uid="{D5E7486F-FC56-4306-A748-816C62EB363C}"/>
    <cellStyle name="Normal 13 3 8 4 2 3" xfId="38218" xr:uid="{3C5081A7-9061-4E16-970D-55656320909F}"/>
    <cellStyle name="Normal 13 3 8 4 2 4" xfId="24655" xr:uid="{D3583623-063D-441F-91F4-19A0B9D678D8}"/>
    <cellStyle name="Normal 13 3 8 4 3" xfId="51867" xr:uid="{52A9203F-F662-45BB-B4F8-C8435300A1A5}"/>
    <cellStyle name="Normal 13 3 8 4 4" xfId="38217" xr:uid="{18E80C11-6547-415B-8771-4515BE072B57}"/>
    <cellStyle name="Normal 13 3 8 4 5" xfId="24654" xr:uid="{3EAC19A7-F770-4E88-9900-74D734013DF9}"/>
    <cellStyle name="Normal 13 3 8 5" xfId="10757" xr:uid="{05D8CC45-C3F3-43D7-86AB-E7C143D0BECF}"/>
    <cellStyle name="Normal 13 3 8 5 2" xfId="10758" xr:uid="{EB14FD59-B755-4205-8144-C80A096E587D}"/>
    <cellStyle name="Normal 13 3 8 5 2 2" xfId="51870" xr:uid="{704AE34C-6143-4C44-AF76-F3BE935DB966}"/>
    <cellStyle name="Normal 13 3 8 5 2 3" xfId="38220" xr:uid="{2E239A42-949F-49CF-AD5A-457DBC11A4C8}"/>
    <cellStyle name="Normal 13 3 8 5 2 4" xfId="24657" xr:uid="{747E164B-9265-458F-B2BB-BA9CD481C5F6}"/>
    <cellStyle name="Normal 13 3 8 5 3" xfId="51869" xr:uid="{61DFF191-E1EB-41B7-8CA1-CBB8B2FA7F6A}"/>
    <cellStyle name="Normal 13 3 8 5 4" xfId="38219" xr:uid="{AA5A4E44-B110-48EC-883D-34476ED35364}"/>
    <cellStyle name="Normal 13 3 8 5 5" xfId="24656" xr:uid="{B8F56E07-E9CF-4746-BBBC-D23A9DE70454}"/>
    <cellStyle name="Normal 13 3 8 6" xfId="10759" xr:uid="{B9AB6753-5D39-4036-AFC9-0FA738946AE1}"/>
    <cellStyle name="Normal 13 3 8 6 2" xfId="51871" xr:uid="{EB63F3E1-9F04-4046-AFE0-940BAE0B3727}"/>
    <cellStyle name="Normal 13 3 8 6 3" xfId="38221" xr:uid="{D8F37FA1-ED73-47E8-BC8E-F96CD535EE18}"/>
    <cellStyle name="Normal 13 3 8 6 4" xfId="24658" xr:uid="{D2A8FC50-8070-4E3F-A3A7-5ADB641440F9}"/>
    <cellStyle name="Normal 13 3 8 7" xfId="51854" xr:uid="{094EA6A6-9F87-456F-A859-F6732C7FF449}"/>
    <cellStyle name="Normal 13 3 8 8" xfId="38204" xr:uid="{65C4E8F8-8240-4833-AF7F-097AFF140015}"/>
    <cellStyle name="Normal 13 3 8 9" xfId="24641" xr:uid="{BD5C4F40-97C2-4111-A77C-25829E0550FB}"/>
    <cellStyle name="Normal 13 3 9" xfId="10760" xr:uid="{3E51ED8E-2C7A-4A0E-9321-2D28A2DBE797}"/>
    <cellStyle name="Normal 13 3 9 2" xfId="10761" xr:uid="{7E932818-2069-4BDF-AFEB-15B5E82D2422}"/>
    <cellStyle name="Normal 13 3 9 2 2" xfId="10762" xr:uid="{ACC10D80-62FA-46FD-9797-74DB1A274E0E}"/>
    <cellStyle name="Normal 13 3 9 2 2 2" xfId="51874" xr:uid="{B21F05DE-E867-4CDF-8FB3-2AA147178060}"/>
    <cellStyle name="Normal 13 3 9 2 2 3" xfId="38224" xr:uid="{A680A348-8DC4-4F01-B319-760368B26869}"/>
    <cellStyle name="Normal 13 3 9 2 2 4" xfId="24661" xr:uid="{CF9A7E39-912F-4A6D-8D4C-909590EEDB0A}"/>
    <cellStyle name="Normal 13 3 9 2 3" xfId="51873" xr:uid="{B7E53FFA-6F13-45FA-B1D0-A7594DC85E8B}"/>
    <cellStyle name="Normal 13 3 9 2 4" xfId="38223" xr:uid="{7D8CB5C6-FEAB-42D6-A350-A7A3380119C7}"/>
    <cellStyle name="Normal 13 3 9 2 5" xfId="24660" xr:uid="{93822205-082D-41A6-8FEB-D6A97CBB679B}"/>
    <cellStyle name="Normal 13 3 9 3" xfId="10763" xr:uid="{CF630D83-6B5E-4071-BB3B-698B51BDC422}"/>
    <cellStyle name="Normal 13 3 9 3 2" xfId="10764" xr:uid="{7C364A61-4594-40FF-A316-A787DD44BFF1}"/>
    <cellStyle name="Normal 13 3 9 3 2 2" xfId="51876" xr:uid="{1DA34C18-50A4-4618-A212-F1D9FC882212}"/>
    <cellStyle name="Normal 13 3 9 3 2 3" xfId="38226" xr:uid="{C1725A27-1061-41DD-9F97-0A16A71E3316}"/>
    <cellStyle name="Normal 13 3 9 3 2 4" xfId="24663" xr:uid="{3ACA8B7E-B74A-4027-A14E-EC60FBFA46DB}"/>
    <cellStyle name="Normal 13 3 9 3 3" xfId="51875" xr:uid="{1B8AC932-2199-403A-BA94-002D05932258}"/>
    <cellStyle name="Normal 13 3 9 3 4" xfId="38225" xr:uid="{DBF5A11F-F21A-471F-87B7-895F470A9E2C}"/>
    <cellStyle name="Normal 13 3 9 3 5" xfId="24662" xr:uid="{01197B12-8E25-4C59-A97A-BF31A49AFACE}"/>
    <cellStyle name="Normal 13 3 9 4" xfId="10765" xr:uid="{F65936A3-60C8-4A77-B317-4C3E0B4B5EF7}"/>
    <cellStyle name="Normal 13 3 9 4 2" xfId="51877" xr:uid="{EE74F492-199A-4283-8230-C21B0AA9D091}"/>
    <cellStyle name="Normal 13 3 9 4 3" xfId="38227" xr:uid="{3D5BDC7A-A009-49F4-A981-DD965E9D011A}"/>
    <cellStyle name="Normal 13 3 9 4 4" xfId="24664" xr:uid="{DC679C75-E113-4996-A9DE-C050E71D8454}"/>
    <cellStyle name="Normal 13 3 9 5" xfId="51872" xr:uid="{7E379042-3272-4B12-BE22-27D10AB59447}"/>
    <cellStyle name="Normal 13 3 9 6" xfId="38222" xr:uid="{CB291217-BDF9-4AA6-96E9-8164BE9692EE}"/>
    <cellStyle name="Normal 13 3 9 7" xfId="24659" xr:uid="{34982B2F-D171-4173-B783-6D10C32E49BC}"/>
    <cellStyle name="Normal 13 4" xfId="10766" xr:uid="{66C7B02A-677C-4A44-A894-C1AFAB804A3D}"/>
    <cellStyle name="Normal 13 4 10" xfId="10767" xr:uid="{5F21044C-CBFA-4E17-B0CC-A85E458FCEDA}"/>
    <cellStyle name="Normal 13 4 10 2" xfId="10768" xr:uid="{5307F619-B8FA-4699-A595-4FC89D368A19}"/>
    <cellStyle name="Normal 13 4 10 2 2" xfId="10769" xr:uid="{F928A521-BB17-4C04-B607-C115E15A3A43}"/>
    <cellStyle name="Normal 13 4 10 2 2 2" xfId="51881" xr:uid="{7BD8BB55-E67B-4062-ADA3-FFBC56588591}"/>
    <cellStyle name="Normal 13 4 10 2 2 3" xfId="38231" xr:uid="{B0530DF4-12EC-4839-96F8-7898F045B9FA}"/>
    <cellStyle name="Normal 13 4 10 2 2 4" xfId="24668" xr:uid="{3B5E9DD4-3954-4227-8467-F3CAD911D252}"/>
    <cellStyle name="Normal 13 4 10 2 3" xfId="51880" xr:uid="{99053FC6-7EBA-4296-949C-8627A1365CEB}"/>
    <cellStyle name="Normal 13 4 10 2 4" xfId="38230" xr:uid="{DF0392DA-737F-4CD9-AEC1-98639FD7CBF7}"/>
    <cellStyle name="Normal 13 4 10 2 5" xfId="24667" xr:uid="{859526E4-5F2C-4942-B72E-E833F27D861D}"/>
    <cellStyle name="Normal 13 4 10 3" xfId="10770" xr:uid="{89B2B0B3-289B-4313-A52C-701B733A861C}"/>
    <cellStyle name="Normal 13 4 10 3 2" xfId="10771" xr:uid="{D7A5F9CB-5EC3-477B-9F08-4602F659122D}"/>
    <cellStyle name="Normal 13 4 10 3 2 2" xfId="51883" xr:uid="{AA4D7A33-0255-4ABD-A4EE-3C7131080D61}"/>
    <cellStyle name="Normal 13 4 10 3 2 3" xfId="38233" xr:uid="{9056CD27-11DE-45A4-880D-6A7334F32DE6}"/>
    <cellStyle name="Normal 13 4 10 3 2 4" xfId="24670" xr:uid="{A9C945A4-7378-45BF-B02F-1FE3B9E89BB8}"/>
    <cellStyle name="Normal 13 4 10 3 3" xfId="51882" xr:uid="{EB98F3A4-73C5-43D9-9668-B01C9672C183}"/>
    <cellStyle name="Normal 13 4 10 3 4" xfId="38232" xr:uid="{2FE738FA-8775-4453-8B15-C3819F520D23}"/>
    <cellStyle name="Normal 13 4 10 3 5" xfId="24669" xr:uid="{12DA503A-95E0-41DF-B73E-7D2F2539882A}"/>
    <cellStyle name="Normal 13 4 10 4" xfId="10772" xr:uid="{AD7779BE-1A42-4B58-B4C2-CCC5D219A910}"/>
    <cellStyle name="Normal 13 4 10 4 2" xfId="51884" xr:uid="{3F9CF879-A7D2-43F4-A6AB-F17C5C625ACD}"/>
    <cellStyle name="Normal 13 4 10 4 3" xfId="38234" xr:uid="{AF265F4C-BED7-4455-B0A1-9A6B1D37248A}"/>
    <cellStyle name="Normal 13 4 10 4 4" xfId="24671" xr:uid="{023AB405-BC09-40EC-8C66-F3E9272410EE}"/>
    <cellStyle name="Normal 13 4 10 5" xfId="51879" xr:uid="{666BA437-A0B2-4D0D-8187-EE6905F3461F}"/>
    <cellStyle name="Normal 13 4 10 6" xfId="38229" xr:uid="{8B44FCF2-B7EF-475B-B073-2B2ACFF12548}"/>
    <cellStyle name="Normal 13 4 10 7" xfId="24666" xr:uid="{C90BAED8-E44D-4070-BD41-694D7FE6425F}"/>
    <cellStyle name="Normal 13 4 11" xfId="10773" xr:uid="{A5E58D0F-E719-4C88-800C-163D742CFE47}"/>
    <cellStyle name="Normal 13 4 11 2" xfId="10774" xr:uid="{AD30A217-1F27-46A7-A7EA-B0458D5F0131}"/>
    <cellStyle name="Normal 13 4 11 2 2" xfId="10775" xr:uid="{3920C805-C203-4A11-8435-0D10F183940F}"/>
    <cellStyle name="Normal 13 4 11 2 2 2" xfId="51887" xr:uid="{7F0E9926-67FA-470F-986A-67847BDFA50F}"/>
    <cellStyle name="Normal 13 4 11 2 2 3" xfId="38237" xr:uid="{9F772359-9E9B-45D5-840A-F3DB3D220F95}"/>
    <cellStyle name="Normal 13 4 11 2 2 4" xfId="24674" xr:uid="{F82156F6-9B85-4D49-88E9-2A40A810EC4B}"/>
    <cellStyle name="Normal 13 4 11 2 3" xfId="51886" xr:uid="{445BC02D-0EA5-48EC-A3AD-15D647051DF6}"/>
    <cellStyle name="Normal 13 4 11 2 4" xfId="38236" xr:uid="{79AEE8C8-A51A-465A-93DC-843FCA9713D3}"/>
    <cellStyle name="Normal 13 4 11 2 5" xfId="24673" xr:uid="{71194A8A-CD3F-4859-A331-A4C82C86DD66}"/>
    <cellStyle name="Normal 13 4 11 3" xfId="10776" xr:uid="{EC7916D2-2950-48BB-A441-7D374EA9918A}"/>
    <cellStyle name="Normal 13 4 11 3 2" xfId="10777" xr:uid="{0E730C55-3E77-4C75-B17B-8B72B1DC0AF5}"/>
    <cellStyle name="Normal 13 4 11 3 2 2" xfId="51889" xr:uid="{38EDD50A-F955-4620-9021-EB17BF09FFF7}"/>
    <cellStyle name="Normal 13 4 11 3 2 3" xfId="38239" xr:uid="{1B474211-4D43-4853-8048-86C59E7F73A5}"/>
    <cellStyle name="Normal 13 4 11 3 2 4" xfId="24676" xr:uid="{76AC92AE-6592-498D-9A1D-A8718AC3D8BB}"/>
    <cellStyle name="Normal 13 4 11 3 3" xfId="51888" xr:uid="{1FC8D94C-973F-4AEC-8009-9557AE6A3CF6}"/>
    <cellStyle name="Normal 13 4 11 3 4" xfId="38238" xr:uid="{E643E36A-F471-459E-BEDD-02E249E6FDE3}"/>
    <cellStyle name="Normal 13 4 11 3 5" xfId="24675" xr:uid="{7DD2D85A-EE4D-4C52-B61F-9BF023AA095E}"/>
    <cellStyle name="Normal 13 4 11 4" xfId="10778" xr:uid="{F1076E55-5FDA-4165-8CAC-8D3B56E81786}"/>
    <cellStyle name="Normal 13 4 11 4 2" xfId="51890" xr:uid="{6F30A59F-D580-4D81-8620-16C6F6F9B806}"/>
    <cellStyle name="Normal 13 4 11 4 3" xfId="38240" xr:uid="{2C3727B5-07C5-42D0-B0C4-902862625AB9}"/>
    <cellStyle name="Normal 13 4 11 4 4" xfId="24677" xr:uid="{280DF88E-C68F-4A86-B30D-88C900F944D5}"/>
    <cellStyle name="Normal 13 4 11 5" xfId="51885" xr:uid="{A2922B3C-AD7E-4406-9554-B43B33F30935}"/>
    <cellStyle name="Normal 13 4 11 6" xfId="38235" xr:uid="{8FC98088-F3B6-48F1-97C0-7D8D7A854E34}"/>
    <cellStyle name="Normal 13 4 11 7" xfId="24672" xr:uid="{A3313770-2938-4874-8508-1D77412F4FCA}"/>
    <cellStyle name="Normal 13 4 12" xfId="10779" xr:uid="{95B0A529-5DB7-41B4-96B0-B98DF5CD0FB1}"/>
    <cellStyle name="Normal 13 4 12 2" xfId="10780" xr:uid="{397ECC18-F107-4656-8DC0-2A387E55EE91}"/>
    <cellStyle name="Normal 13 4 12 2 2" xfId="10781" xr:uid="{B352CB8B-0606-45AA-BD7F-C4EEB9F703C3}"/>
    <cellStyle name="Normal 13 4 12 2 2 2" xfId="51893" xr:uid="{CC57F437-68EA-48EC-A49C-3195AFD2E4B6}"/>
    <cellStyle name="Normal 13 4 12 2 2 3" xfId="38243" xr:uid="{3D2DBCCD-62D7-45F7-A1C3-31E9A7A73997}"/>
    <cellStyle name="Normal 13 4 12 2 2 4" xfId="24680" xr:uid="{01E750F4-A228-4641-A2B4-A5FFFFFF5183}"/>
    <cellStyle name="Normal 13 4 12 2 3" xfId="51892" xr:uid="{4952B9C2-C6AB-46CD-BC37-8E03534E51F5}"/>
    <cellStyle name="Normal 13 4 12 2 4" xfId="38242" xr:uid="{08242B00-F750-49CB-BD0E-B8958E894CB6}"/>
    <cellStyle name="Normal 13 4 12 2 5" xfId="24679" xr:uid="{D6251635-083B-4BB4-9070-E444A187A760}"/>
    <cellStyle name="Normal 13 4 12 3" xfId="10782" xr:uid="{52959EDE-B585-4A49-964F-96FED4A2165D}"/>
    <cellStyle name="Normal 13 4 12 3 2" xfId="10783" xr:uid="{DAC2886A-5B88-4AB6-8F7B-71FED117E630}"/>
    <cellStyle name="Normal 13 4 12 3 2 2" xfId="51895" xr:uid="{96FB8E01-DB77-4019-9CBE-DFDD351CBE1D}"/>
    <cellStyle name="Normal 13 4 12 3 2 3" xfId="38245" xr:uid="{8DB62F98-78CE-4557-800E-66429B21AD5C}"/>
    <cellStyle name="Normal 13 4 12 3 2 4" xfId="24682" xr:uid="{7FB230F0-EB0E-459B-9186-37506A7A6376}"/>
    <cellStyle name="Normal 13 4 12 3 3" xfId="51894" xr:uid="{0B3FD01D-7ABD-4459-B22A-B472B8791F5B}"/>
    <cellStyle name="Normal 13 4 12 3 4" xfId="38244" xr:uid="{94F473D7-65B0-426D-8BC1-6A64A3A328F9}"/>
    <cellStyle name="Normal 13 4 12 3 5" xfId="24681" xr:uid="{D98B8AFD-B22B-4C49-B897-2B772B5D9495}"/>
    <cellStyle name="Normal 13 4 12 4" xfId="10784" xr:uid="{1CEBB138-CC2B-400E-93CC-95AE2FF976EF}"/>
    <cellStyle name="Normal 13 4 12 4 2" xfId="51896" xr:uid="{70CCC2D7-CD07-4C0A-B008-93E58420FC57}"/>
    <cellStyle name="Normal 13 4 12 4 3" xfId="38246" xr:uid="{6080B123-27CC-42D9-97BA-55057541C389}"/>
    <cellStyle name="Normal 13 4 12 4 4" xfId="24683" xr:uid="{DC1DB5EF-98F9-421D-98CE-551962650B18}"/>
    <cellStyle name="Normal 13 4 12 5" xfId="51891" xr:uid="{F865DDED-94F8-4ED4-BF2D-017E8571B76C}"/>
    <cellStyle name="Normal 13 4 12 6" xfId="38241" xr:uid="{1835F1EC-EF9C-422E-BCD9-C3A1E48D3C5F}"/>
    <cellStyle name="Normal 13 4 12 7" xfId="24678" xr:uid="{1D13917D-93F5-42E9-9F5A-3F8559E81789}"/>
    <cellStyle name="Normal 13 4 13" xfId="10785" xr:uid="{D13FD5C3-D59C-4F1B-8BE1-D4A7A341BDA9}"/>
    <cellStyle name="Normal 13 4 13 2" xfId="10786" xr:uid="{3236055B-F586-4EE9-9918-67FEF734DA44}"/>
    <cellStyle name="Normal 13 4 13 2 2" xfId="10787" xr:uid="{2BE9D07F-B9BE-4478-B6F2-0A3C667531FF}"/>
    <cellStyle name="Normal 13 4 13 2 2 2" xfId="51899" xr:uid="{4EF48DDC-39AE-4DEC-AA00-7CB64EC7051F}"/>
    <cellStyle name="Normal 13 4 13 2 2 3" xfId="38249" xr:uid="{F61C6258-F9D3-4DE6-8552-430460849D69}"/>
    <cellStyle name="Normal 13 4 13 2 2 4" xfId="24686" xr:uid="{17AC17AA-CE9C-4F38-A81B-8C8AEA05B065}"/>
    <cellStyle name="Normal 13 4 13 2 3" xfId="51898" xr:uid="{6BF9FD62-5425-418E-8DD0-4C0DD08406D1}"/>
    <cellStyle name="Normal 13 4 13 2 4" xfId="38248" xr:uid="{2735C5F7-5805-49CE-9C41-E20B464EF0C6}"/>
    <cellStyle name="Normal 13 4 13 2 5" xfId="24685" xr:uid="{D9D30FE9-13C9-465C-81F7-E718103EB894}"/>
    <cellStyle name="Normal 13 4 13 3" xfId="10788" xr:uid="{16E6DF47-0154-4028-9B1C-432495311DCB}"/>
    <cellStyle name="Normal 13 4 13 3 2" xfId="10789" xr:uid="{A67EFAAB-4009-4796-982E-D0A77BC43D79}"/>
    <cellStyle name="Normal 13 4 13 3 2 2" xfId="51901" xr:uid="{634D5CF9-2661-4B8D-B320-A370E54B5EE9}"/>
    <cellStyle name="Normal 13 4 13 3 2 3" xfId="38251" xr:uid="{23581EC1-7F71-40D7-98EF-618F5B64FE79}"/>
    <cellStyle name="Normal 13 4 13 3 2 4" xfId="24688" xr:uid="{8825E164-43CC-4DBB-8682-B51C6E3EF559}"/>
    <cellStyle name="Normal 13 4 13 3 3" xfId="51900" xr:uid="{955AFBC3-472C-40F0-8DF8-ED077B2EB071}"/>
    <cellStyle name="Normal 13 4 13 3 4" xfId="38250" xr:uid="{DA5E1A7E-6AEF-4E32-B782-3D28EBAE3164}"/>
    <cellStyle name="Normal 13 4 13 3 5" xfId="24687" xr:uid="{807EAD9E-B69A-4AD3-9FA5-6904B6B8067B}"/>
    <cellStyle name="Normal 13 4 13 4" xfId="10790" xr:uid="{B2A35EB9-54D9-471D-B6F3-FFB5D03C15F2}"/>
    <cellStyle name="Normal 13 4 13 4 2" xfId="51902" xr:uid="{F4E65E6C-1026-44B6-BD0D-87EDD2847478}"/>
    <cellStyle name="Normal 13 4 13 4 3" xfId="38252" xr:uid="{804034B2-10B3-493C-805C-662D72FABA6B}"/>
    <cellStyle name="Normal 13 4 13 4 4" xfId="24689" xr:uid="{6E7DD1F7-E2EA-460C-8660-98ECC3D322B0}"/>
    <cellStyle name="Normal 13 4 13 5" xfId="51897" xr:uid="{650450A6-32F3-40F1-B1AA-DFAA24C0632B}"/>
    <cellStyle name="Normal 13 4 13 6" xfId="38247" xr:uid="{939C0F0D-7CCE-4185-B7C7-43EB03CF3829}"/>
    <cellStyle name="Normal 13 4 13 7" xfId="24684" xr:uid="{B27E96EC-41A5-4641-8ACC-8F7B89878222}"/>
    <cellStyle name="Normal 13 4 14" xfId="10791" xr:uid="{5D5613EE-D8C2-471D-8F7F-E685412BCC6B}"/>
    <cellStyle name="Normal 13 4 15" xfId="10792" xr:uid="{7DD803E6-0616-4E66-AE7D-93B3510F449B}"/>
    <cellStyle name="Normal 13 4 15 2" xfId="10793" xr:uid="{98192ED3-CE2F-47E9-B4C6-D3549643A56B}"/>
    <cellStyle name="Normal 13 4 15 2 2" xfId="51904" xr:uid="{EAF3E0B3-C86E-4CEF-9B69-D337560A82A0}"/>
    <cellStyle name="Normal 13 4 15 2 3" xfId="38254" xr:uid="{C4931993-B4F6-4FDE-944E-08D4E9594D30}"/>
    <cellStyle name="Normal 13 4 15 2 4" xfId="24691" xr:uid="{BA2A3AD7-7DC2-4483-9D59-0111F248A498}"/>
    <cellStyle name="Normal 13 4 15 3" xfId="51903" xr:uid="{25E84812-A0C2-4A5B-A3D8-64CCE1B98AC7}"/>
    <cellStyle name="Normal 13 4 15 4" xfId="38253" xr:uid="{27FEC8C2-6232-4ABC-8498-7DDFADED4517}"/>
    <cellStyle name="Normal 13 4 15 5" xfId="24690" xr:uid="{308DE79E-3238-401E-8C0C-33762AE6BCA2}"/>
    <cellStyle name="Normal 13 4 16" xfId="10794" xr:uid="{C67A5A96-003A-44FB-A974-40BE3253D5D7}"/>
    <cellStyle name="Normal 13 4 16 2" xfId="10795" xr:uid="{5BBF81B7-F7EA-40A1-BAA3-92CA7B292109}"/>
    <cellStyle name="Normal 13 4 16 2 2" xfId="51906" xr:uid="{DB9F9AF3-3463-4B44-8F62-EF44587DCAC0}"/>
    <cellStyle name="Normal 13 4 16 2 3" xfId="38256" xr:uid="{FDFAA14B-5F32-4E92-B0FA-4461FA295041}"/>
    <cellStyle name="Normal 13 4 16 2 4" xfId="24693" xr:uid="{E9F7C50B-D950-4695-B271-78B608AF1F2B}"/>
    <cellStyle name="Normal 13 4 16 3" xfId="51905" xr:uid="{4C19AE35-F8A6-40FD-BFDC-BDD558F3EDFD}"/>
    <cellStyle name="Normal 13 4 16 4" xfId="38255" xr:uid="{60618A79-5DD1-4E4B-922A-3565116492A7}"/>
    <cellStyle name="Normal 13 4 16 5" xfId="24692" xr:uid="{4541764E-FBC1-4A0B-98A4-B35FB4981B3A}"/>
    <cellStyle name="Normal 13 4 17" xfId="10796" xr:uid="{D30155C0-BB32-4753-ADEF-DC79209FDA95}"/>
    <cellStyle name="Normal 13 4 17 2" xfId="51907" xr:uid="{EB0B70E4-FB6D-44EA-B742-3295067278F4}"/>
    <cellStyle name="Normal 13 4 17 3" xfId="38257" xr:uid="{2FF63B86-72B0-478B-AD17-A6682C12B431}"/>
    <cellStyle name="Normal 13 4 17 4" xfId="24694" xr:uid="{09360720-FDFD-4AC1-997E-63A004AED3D8}"/>
    <cellStyle name="Normal 13 4 18" xfId="51878" xr:uid="{8214C860-9599-401A-A0F0-ACF3D3972705}"/>
    <cellStyle name="Normal 13 4 19" xfId="38228" xr:uid="{48992047-73CB-4B46-AD26-78F19FF2AD5F}"/>
    <cellStyle name="Normal 13 4 2" xfId="10797" xr:uid="{0051EC99-0268-4E12-A7BA-7F26FBBC2E7A}"/>
    <cellStyle name="Normal 13 4 2 10" xfId="38258" xr:uid="{7B22FB4E-FEB5-4EF5-B7D3-D1BA16FFA505}"/>
    <cellStyle name="Normal 13 4 2 11" xfId="24695" xr:uid="{D859F7DA-A74D-48AA-ADE7-9BF40D9AE3E2}"/>
    <cellStyle name="Normal 13 4 2 2" xfId="10798" xr:uid="{C1781B8A-C3D9-4B62-B10B-0FBA176C995C}"/>
    <cellStyle name="Normal 13 4 2 2 2" xfId="10799" xr:uid="{33A3EA01-44D0-423B-9F1D-0CC35487B826}"/>
    <cellStyle name="Normal 13 4 2 2 2 2" xfId="10800" xr:uid="{0F61C946-9B09-49C8-BF4B-008ABD0C0660}"/>
    <cellStyle name="Normal 13 4 2 2 2 2 2" xfId="10801" xr:uid="{291A812D-C13E-41A7-8ECB-0A6907EF9BB8}"/>
    <cellStyle name="Normal 13 4 2 2 2 2 2 2" xfId="51912" xr:uid="{B9DB649F-F27E-4FB4-8D15-0B41743E069E}"/>
    <cellStyle name="Normal 13 4 2 2 2 2 2 3" xfId="38262" xr:uid="{83AA5141-47FE-4A1B-B56C-FFFDE39E5B1E}"/>
    <cellStyle name="Normal 13 4 2 2 2 2 2 4" xfId="24699" xr:uid="{B0E8778A-D648-4780-A483-E70AD105CFFA}"/>
    <cellStyle name="Normal 13 4 2 2 2 2 3" xfId="51911" xr:uid="{7C1C5B51-5A6C-4B79-B96F-76C70DD4CD09}"/>
    <cellStyle name="Normal 13 4 2 2 2 2 4" xfId="38261" xr:uid="{697310DC-1ED0-410C-8276-F60554CB8419}"/>
    <cellStyle name="Normal 13 4 2 2 2 2 5" xfId="24698" xr:uid="{A9ED82C4-8110-4A40-98B1-8A8CC4FE0EAE}"/>
    <cellStyle name="Normal 13 4 2 2 2 3" xfId="10802" xr:uid="{8A8226D1-6087-4763-8537-7675D8AA6546}"/>
    <cellStyle name="Normal 13 4 2 2 2 3 2" xfId="10803" xr:uid="{4D9866DF-5B0B-4BE5-B7FA-4ED4BD0E9904}"/>
    <cellStyle name="Normal 13 4 2 2 2 3 2 2" xfId="51914" xr:uid="{344B74FD-B565-4542-A28D-81F2FE0D0F3A}"/>
    <cellStyle name="Normal 13 4 2 2 2 3 2 3" xfId="38264" xr:uid="{8CA5541D-F266-44C8-8C99-AF7088F511E2}"/>
    <cellStyle name="Normal 13 4 2 2 2 3 2 4" xfId="24701" xr:uid="{ED4671E9-FD8C-493C-8ABE-4E81560CD4C8}"/>
    <cellStyle name="Normal 13 4 2 2 2 3 3" xfId="51913" xr:uid="{85F006DA-A0FE-435B-9BA1-FAB7B535E0FC}"/>
    <cellStyle name="Normal 13 4 2 2 2 3 4" xfId="38263" xr:uid="{39C7BA3E-7609-424C-B53D-9F4228C90090}"/>
    <cellStyle name="Normal 13 4 2 2 2 3 5" xfId="24700" xr:uid="{CD797877-30A0-41C7-8C09-FF098DB402C9}"/>
    <cellStyle name="Normal 13 4 2 2 2 4" xfId="10804" xr:uid="{E2FB6EF3-2FF2-474F-93E1-30ED83AA5C59}"/>
    <cellStyle name="Normal 13 4 2 2 2 4 2" xfId="51915" xr:uid="{6A1338A8-1BC7-4C00-87D3-B9E748085FAC}"/>
    <cellStyle name="Normal 13 4 2 2 2 4 3" xfId="38265" xr:uid="{82430F80-2FEF-4A92-B6A7-9CFD5FCAD974}"/>
    <cellStyle name="Normal 13 4 2 2 2 4 4" xfId="24702" xr:uid="{A270ACF9-0A38-4AB1-AC46-A0FCF6EA184B}"/>
    <cellStyle name="Normal 13 4 2 2 2 5" xfId="51910" xr:uid="{6CC114F7-1F98-4CBC-AF72-19E5C4219896}"/>
    <cellStyle name="Normal 13 4 2 2 2 6" xfId="38260" xr:uid="{9DA3870D-3B03-4355-814E-D1879B065AA8}"/>
    <cellStyle name="Normal 13 4 2 2 2 7" xfId="24697" xr:uid="{749CECD5-36BE-40D3-9FE4-76D09D0C5A1B}"/>
    <cellStyle name="Normal 13 4 2 2 3" xfId="10805" xr:uid="{12065B18-3255-4BC2-982A-ABFB6B421CB9}"/>
    <cellStyle name="Normal 13 4 2 2 3 2" xfId="10806" xr:uid="{09CA5A95-6E4B-4BB9-ABC9-A890331F2223}"/>
    <cellStyle name="Normal 13 4 2 2 3 2 2" xfId="51917" xr:uid="{7BB236CF-6C45-4E1F-A4A8-FF976E91924E}"/>
    <cellStyle name="Normal 13 4 2 2 3 2 3" xfId="38267" xr:uid="{83740C8A-DB9E-4696-8464-5A9F2E9AB2AA}"/>
    <cellStyle name="Normal 13 4 2 2 3 2 4" xfId="24704" xr:uid="{666228B0-3E73-4417-9275-B03BE34B72CF}"/>
    <cellStyle name="Normal 13 4 2 2 3 3" xfId="51916" xr:uid="{5421297E-DF1B-4881-B0FE-BF41685D6399}"/>
    <cellStyle name="Normal 13 4 2 2 3 4" xfId="38266" xr:uid="{BA440649-8216-4D02-8A9F-9C7D2CC1B68A}"/>
    <cellStyle name="Normal 13 4 2 2 3 5" xfId="24703" xr:uid="{D0D9B200-E1B1-467C-87A1-6AE1E65B0098}"/>
    <cellStyle name="Normal 13 4 2 2 4" xfId="10807" xr:uid="{674AA86E-EE7F-463E-9A57-7E66D874B488}"/>
    <cellStyle name="Normal 13 4 2 2 4 2" xfId="10808" xr:uid="{AD4CAE0F-12BE-497A-A19D-48AF0D71CBCE}"/>
    <cellStyle name="Normal 13 4 2 2 4 2 2" xfId="51919" xr:uid="{15540546-5B00-406A-A204-AFD360072949}"/>
    <cellStyle name="Normal 13 4 2 2 4 2 3" xfId="38269" xr:uid="{16B2A772-1D9F-4FF9-BBEC-EF25DB14EEB6}"/>
    <cellStyle name="Normal 13 4 2 2 4 2 4" xfId="24706" xr:uid="{7DA0CD2A-FE0C-4E9B-99C1-4212135F10AD}"/>
    <cellStyle name="Normal 13 4 2 2 4 3" xfId="51918" xr:uid="{108DDEB9-EFDD-48F6-BADD-7060277D9236}"/>
    <cellStyle name="Normal 13 4 2 2 4 4" xfId="38268" xr:uid="{A5CDFCDD-2465-4912-98E7-860B23C0456C}"/>
    <cellStyle name="Normal 13 4 2 2 4 5" xfId="24705" xr:uid="{2A80259D-9C0A-4DBE-BBB8-AE7721450032}"/>
    <cellStyle name="Normal 13 4 2 2 5" xfId="10809" xr:uid="{35C33F40-ABAB-4DD5-8C3B-EE8DED46DFC5}"/>
    <cellStyle name="Normal 13 4 2 2 5 2" xfId="51920" xr:uid="{58F05D18-F3FC-4381-B174-B7907505ED81}"/>
    <cellStyle name="Normal 13 4 2 2 5 3" xfId="38270" xr:uid="{E54BD67D-C050-41AA-9E62-5424A20E7084}"/>
    <cellStyle name="Normal 13 4 2 2 5 4" xfId="24707" xr:uid="{8FBFF849-EDE2-4B05-A0FE-09A3AA8DC002}"/>
    <cellStyle name="Normal 13 4 2 2 6" xfId="51909" xr:uid="{D2178909-6764-4686-AEE7-6268B34BC1CA}"/>
    <cellStyle name="Normal 13 4 2 2 7" xfId="38259" xr:uid="{8274D034-2FCC-44AB-9988-BB93D6885F9A}"/>
    <cellStyle name="Normal 13 4 2 2 8" xfId="24696" xr:uid="{F4D27276-2530-4D63-9684-948B8B5019D0}"/>
    <cellStyle name="Normal 13 4 2 3" xfId="10810" xr:uid="{7997886E-BDB6-4D72-8006-DACF7A8615E1}"/>
    <cellStyle name="Normal 13 4 2 3 2" xfId="10811" xr:uid="{BB89F196-319F-480C-9DFE-F88A71D3265D}"/>
    <cellStyle name="Normal 13 4 2 3 2 2" xfId="10812" xr:uid="{4F310F68-AE86-42F5-9E14-A8A2CAEF9F4A}"/>
    <cellStyle name="Normal 13 4 2 3 2 2 2" xfId="51923" xr:uid="{06063390-39C5-4906-8128-A084199F3EC6}"/>
    <cellStyle name="Normal 13 4 2 3 2 2 3" xfId="38273" xr:uid="{EE770A55-D990-424F-9E5F-F73FB714C85C}"/>
    <cellStyle name="Normal 13 4 2 3 2 2 4" xfId="24710" xr:uid="{010FB3DD-9639-43BD-912F-3E9D2F54C46B}"/>
    <cellStyle name="Normal 13 4 2 3 2 3" xfId="51922" xr:uid="{85B62016-292D-42FB-90F8-A68BEA94DFEF}"/>
    <cellStyle name="Normal 13 4 2 3 2 4" xfId="38272" xr:uid="{D007FD52-2D0E-4B85-853C-716806950A49}"/>
    <cellStyle name="Normal 13 4 2 3 2 5" xfId="24709" xr:uid="{7ED38B7D-F976-40E8-B00A-0B9F91941086}"/>
    <cellStyle name="Normal 13 4 2 3 3" xfId="10813" xr:uid="{ADC3BFBB-CF7B-48BA-B3B7-7CD8402316E9}"/>
    <cellStyle name="Normal 13 4 2 3 3 2" xfId="10814" xr:uid="{09EA06C7-4879-41FD-9E5B-9BADD6A9BDC0}"/>
    <cellStyle name="Normal 13 4 2 3 3 2 2" xfId="51925" xr:uid="{843E1E37-15DE-4D2B-8A62-528A212B40DE}"/>
    <cellStyle name="Normal 13 4 2 3 3 2 3" xfId="38275" xr:uid="{36F474F7-392A-4369-B7B5-D124C279BE42}"/>
    <cellStyle name="Normal 13 4 2 3 3 2 4" xfId="24712" xr:uid="{1DB3C5A5-1627-4436-ACAF-A7134AA94691}"/>
    <cellStyle name="Normal 13 4 2 3 3 3" xfId="51924" xr:uid="{02741077-F940-48ED-B933-895216632B1A}"/>
    <cellStyle name="Normal 13 4 2 3 3 4" xfId="38274" xr:uid="{E7D359B9-E058-41D3-B08C-D2FC25E5D07F}"/>
    <cellStyle name="Normal 13 4 2 3 3 5" xfId="24711" xr:uid="{5728DF46-9747-4A1F-944D-67F4666E02A7}"/>
    <cellStyle name="Normal 13 4 2 3 4" xfId="10815" xr:uid="{E5ABD10E-5C44-46FE-85C3-D8F1EE6CCFDA}"/>
    <cellStyle name="Normal 13 4 2 3 4 2" xfId="51926" xr:uid="{12972C9E-0A90-4DC1-AA90-FA6A940A8774}"/>
    <cellStyle name="Normal 13 4 2 3 4 3" xfId="38276" xr:uid="{4B9AD620-AA64-491A-808B-11E105303CCC}"/>
    <cellStyle name="Normal 13 4 2 3 4 4" xfId="24713" xr:uid="{119E62DB-5A4F-47E6-8212-62CA8EABA5B9}"/>
    <cellStyle name="Normal 13 4 2 3 5" xfId="51921" xr:uid="{E6912774-D5B9-4BDC-87D4-61E2144EE031}"/>
    <cellStyle name="Normal 13 4 2 3 6" xfId="38271" xr:uid="{7998085C-88E9-4120-AA93-4DACBB37496A}"/>
    <cellStyle name="Normal 13 4 2 3 7" xfId="24708" xr:uid="{140C5069-4EC9-4ED0-9D41-C1A31B8C6F97}"/>
    <cellStyle name="Normal 13 4 2 4" xfId="10816" xr:uid="{7EA2DA06-F32D-49A1-BA03-ED6CF1A6364A}"/>
    <cellStyle name="Normal 13 4 2 4 2" xfId="10817" xr:uid="{F4CB7130-DB58-4A74-97A0-06FB8F29C29B}"/>
    <cellStyle name="Normal 13 4 2 4 2 2" xfId="10818" xr:uid="{D5BA37E4-697E-4502-B90A-CED88C16089E}"/>
    <cellStyle name="Normal 13 4 2 4 2 2 2" xfId="51929" xr:uid="{0B2F3280-651C-4902-8107-8369F090345E}"/>
    <cellStyle name="Normal 13 4 2 4 2 2 3" xfId="38279" xr:uid="{D16CDF80-34E2-44EB-A223-210EB1DD27E6}"/>
    <cellStyle name="Normal 13 4 2 4 2 2 4" xfId="24716" xr:uid="{56A86237-547A-467D-9934-E286377D5385}"/>
    <cellStyle name="Normal 13 4 2 4 2 3" xfId="51928" xr:uid="{9D8220B1-4B82-4693-B107-3F1A0A8FDC19}"/>
    <cellStyle name="Normal 13 4 2 4 2 4" xfId="38278" xr:uid="{9C05154B-27A4-47A5-B78D-D5C03C85FA76}"/>
    <cellStyle name="Normal 13 4 2 4 2 5" xfId="24715" xr:uid="{8E4BA9D0-6160-46FF-BA86-8D4F383707F2}"/>
    <cellStyle name="Normal 13 4 2 4 3" xfId="10819" xr:uid="{ABB31804-C8DF-40D8-9C10-EA2F43F872B8}"/>
    <cellStyle name="Normal 13 4 2 4 3 2" xfId="10820" xr:uid="{1316F472-E914-43C8-B85E-8FB59E2AF5E7}"/>
    <cellStyle name="Normal 13 4 2 4 3 2 2" xfId="51931" xr:uid="{9D82645F-9F0C-421C-9FF6-0078A574D747}"/>
    <cellStyle name="Normal 13 4 2 4 3 2 3" xfId="38281" xr:uid="{1A3F50E3-0EE0-4DE3-A1E2-5715BDFAE813}"/>
    <cellStyle name="Normal 13 4 2 4 3 2 4" xfId="24718" xr:uid="{287167F0-BAB8-47F5-84D0-90763D38FF30}"/>
    <cellStyle name="Normal 13 4 2 4 3 3" xfId="51930" xr:uid="{9E81126A-E966-484D-BC66-B8BA3105D077}"/>
    <cellStyle name="Normal 13 4 2 4 3 4" xfId="38280" xr:uid="{5081AC4C-53C3-436E-9C81-223B7447C296}"/>
    <cellStyle name="Normal 13 4 2 4 3 5" xfId="24717" xr:uid="{38AA27DF-1736-4AEC-8D2F-B1E9A5460620}"/>
    <cellStyle name="Normal 13 4 2 4 4" xfId="10821" xr:uid="{82A74EDA-5E1E-40CF-BFE3-825740F5EC7A}"/>
    <cellStyle name="Normal 13 4 2 4 4 2" xfId="51932" xr:uid="{6D31F353-AEAE-4143-87BA-38EDA6C83508}"/>
    <cellStyle name="Normal 13 4 2 4 4 3" xfId="38282" xr:uid="{23B9BD40-2919-4EDB-89C3-AED027860EEB}"/>
    <cellStyle name="Normal 13 4 2 4 4 4" xfId="24719" xr:uid="{84292A43-C468-44E3-881A-0AE4A7BB1C11}"/>
    <cellStyle name="Normal 13 4 2 4 5" xfId="51927" xr:uid="{77DB1DA3-5FE7-479D-8FAE-BE6BFAFACD7B}"/>
    <cellStyle name="Normal 13 4 2 4 6" xfId="38277" xr:uid="{EC420A22-E23B-4B22-90CD-1E5E74F29DB3}"/>
    <cellStyle name="Normal 13 4 2 4 7" xfId="24714" xr:uid="{760870BC-C11D-4FAB-96F8-26410819B614}"/>
    <cellStyle name="Normal 13 4 2 5" xfId="10822" xr:uid="{A7CE17CC-3219-498C-95D6-2BD6E84725D6}"/>
    <cellStyle name="Normal 13 4 2 5 2" xfId="10823" xr:uid="{C91DE9B3-1E6A-452C-9D6C-BAA2E2B197A2}"/>
    <cellStyle name="Normal 13 4 2 5 2 2" xfId="10824" xr:uid="{2495F696-88F6-41B0-95A5-37623AD2B762}"/>
    <cellStyle name="Normal 13 4 2 5 2 2 2" xfId="51935" xr:uid="{4A0EB9AC-07B3-4381-949F-395BC2C787F0}"/>
    <cellStyle name="Normal 13 4 2 5 2 2 3" xfId="38285" xr:uid="{C8D61C61-419F-4480-8B31-843E889B40A8}"/>
    <cellStyle name="Normal 13 4 2 5 2 2 4" xfId="24722" xr:uid="{9C2B8B3A-7559-47ED-8E3D-B5846B6F066E}"/>
    <cellStyle name="Normal 13 4 2 5 2 3" xfId="51934" xr:uid="{47157F25-4642-4204-8A89-8889BBA3D959}"/>
    <cellStyle name="Normal 13 4 2 5 2 4" xfId="38284" xr:uid="{41E7DC67-2AD6-486F-A9F0-01AB539BC975}"/>
    <cellStyle name="Normal 13 4 2 5 2 5" xfId="24721" xr:uid="{5EAB8AF1-0222-4E7C-8C1E-C249F2268C11}"/>
    <cellStyle name="Normal 13 4 2 5 3" xfId="10825" xr:uid="{858573CD-541F-4161-B468-B49B2395EC1B}"/>
    <cellStyle name="Normal 13 4 2 5 3 2" xfId="10826" xr:uid="{7196B48C-72DC-4487-93D8-EC3CC4CA01F6}"/>
    <cellStyle name="Normal 13 4 2 5 3 2 2" xfId="51937" xr:uid="{020D2FEE-BA05-4A2D-9B90-3EEC4EE8291D}"/>
    <cellStyle name="Normal 13 4 2 5 3 2 3" xfId="38287" xr:uid="{EF4E574B-3398-4F49-926D-824A3253C53F}"/>
    <cellStyle name="Normal 13 4 2 5 3 2 4" xfId="24724" xr:uid="{75F3C653-FE81-4F50-8D84-074DD3356DDD}"/>
    <cellStyle name="Normal 13 4 2 5 3 3" xfId="51936" xr:uid="{5372293F-8DB0-4B3D-A7C1-7B6CECDAAEBE}"/>
    <cellStyle name="Normal 13 4 2 5 3 4" xfId="38286" xr:uid="{72AFA862-DA00-4FCE-8278-3CABEBD73DE5}"/>
    <cellStyle name="Normal 13 4 2 5 3 5" xfId="24723" xr:uid="{5A8721BA-C4CA-43CF-AA0C-1891C27ED8A5}"/>
    <cellStyle name="Normal 13 4 2 5 4" xfId="10827" xr:uid="{3B935C2E-7597-44CD-AE3C-22536B94A591}"/>
    <cellStyle name="Normal 13 4 2 5 4 2" xfId="51938" xr:uid="{613AB09C-A21A-4884-A944-C86067FEDDCD}"/>
    <cellStyle name="Normal 13 4 2 5 4 3" xfId="38288" xr:uid="{B5DD088F-4FC5-4982-B55E-6AC4ACA426F6}"/>
    <cellStyle name="Normal 13 4 2 5 4 4" xfId="24725" xr:uid="{6AA0249A-C101-4034-98BA-B8DC25ED0A25}"/>
    <cellStyle name="Normal 13 4 2 5 5" xfId="51933" xr:uid="{C2DB6D05-A27A-4C06-8BDC-356408AFD4FD}"/>
    <cellStyle name="Normal 13 4 2 5 6" xfId="38283" xr:uid="{7B2C8952-9FA2-424E-AE26-12303720B729}"/>
    <cellStyle name="Normal 13 4 2 5 7" xfId="24720" xr:uid="{B6503165-CFC1-4840-B3CE-48AB8A7E8DA5}"/>
    <cellStyle name="Normal 13 4 2 6" xfId="10828" xr:uid="{D750C16C-BA64-4E26-8BFD-9ADF891E31E1}"/>
    <cellStyle name="Normal 13 4 2 6 2" xfId="10829" xr:uid="{0DB2E854-DF5A-4491-9D76-E7588DF17349}"/>
    <cellStyle name="Normal 13 4 2 6 2 2" xfId="51940" xr:uid="{98D4F79A-EF2E-4857-8AA1-BCC5426234D5}"/>
    <cellStyle name="Normal 13 4 2 6 2 3" xfId="38290" xr:uid="{E9F452BA-F3FE-4D77-97DA-234432E90591}"/>
    <cellStyle name="Normal 13 4 2 6 2 4" xfId="24727" xr:uid="{DD32B3AF-3D98-4C65-B18C-A26139EF5119}"/>
    <cellStyle name="Normal 13 4 2 6 3" xfId="51939" xr:uid="{6E22FE8E-B042-44D7-B90E-6926D3447D35}"/>
    <cellStyle name="Normal 13 4 2 6 4" xfId="38289" xr:uid="{4A148DE5-0C94-4DC0-9AB5-99345D4C23A1}"/>
    <cellStyle name="Normal 13 4 2 6 5" xfId="24726" xr:uid="{4C4F23EF-9CD2-4557-AC3F-636BEDBBCE31}"/>
    <cellStyle name="Normal 13 4 2 7" xfId="10830" xr:uid="{F7F7B27C-8D29-4C6E-BCC7-15DAEDCAA3F4}"/>
    <cellStyle name="Normal 13 4 2 7 2" xfId="10831" xr:uid="{5DF0E398-FEB4-4CA4-B081-B9EE65738CB4}"/>
    <cellStyle name="Normal 13 4 2 7 2 2" xfId="51942" xr:uid="{D740E08C-9E16-4478-8254-08DC3A90CD0B}"/>
    <cellStyle name="Normal 13 4 2 7 2 3" xfId="38292" xr:uid="{9067E29D-820E-4D01-9A00-2FA687E471DD}"/>
    <cellStyle name="Normal 13 4 2 7 2 4" xfId="24729" xr:uid="{046C45B6-7134-430E-B166-A28431994AA0}"/>
    <cellStyle name="Normal 13 4 2 7 3" xfId="51941" xr:uid="{88DC4B78-8FBA-4689-B7AC-80F366514949}"/>
    <cellStyle name="Normal 13 4 2 7 4" xfId="38291" xr:uid="{04C30D16-4138-46DB-AACB-00737F4D93E8}"/>
    <cellStyle name="Normal 13 4 2 7 5" xfId="24728" xr:uid="{DE1BDF58-0FF4-4F3D-A6F5-A9625AF9ADC4}"/>
    <cellStyle name="Normal 13 4 2 8" xfId="10832" xr:uid="{C0B977FB-F984-4CB9-8B5B-7136FC695125}"/>
    <cellStyle name="Normal 13 4 2 8 2" xfId="51943" xr:uid="{78D07ABA-8EC3-40D1-9F6B-A27F1FB3211F}"/>
    <cellStyle name="Normal 13 4 2 8 3" xfId="38293" xr:uid="{2FB2CE96-8598-4EE8-93BB-8D17DFFF2144}"/>
    <cellStyle name="Normal 13 4 2 8 4" xfId="24730" xr:uid="{33885605-A4ED-4041-92FB-236C0B5FD193}"/>
    <cellStyle name="Normal 13 4 2 9" xfId="51908" xr:uid="{AE39B62E-A57D-4EA7-B78A-7C54CCBF3FD2}"/>
    <cellStyle name="Normal 13 4 20" xfId="24665" xr:uid="{974BC39D-4E39-4F43-8C8E-99782CA80A80}"/>
    <cellStyle name="Normal 13 4 3" xfId="10833" xr:uid="{453F4B7D-E234-42BE-85D1-E9A7E0E5DC2B}"/>
    <cellStyle name="Normal 13 4 3 10" xfId="38294" xr:uid="{27B4F9C5-6408-471E-96AF-C650F3DFDA6F}"/>
    <cellStyle name="Normal 13 4 3 11" xfId="24731" xr:uid="{4E3035C6-526E-4DF7-AE2F-4CE46BBDDCE3}"/>
    <cellStyle name="Normal 13 4 3 2" xfId="10834" xr:uid="{0753BCDF-5453-4AAC-B654-4A16DB67F776}"/>
    <cellStyle name="Normal 13 4 3 2 2" xfId="10835" xr:uid="{7CE3A73C-7156-4CFE-8E84-F6EA85451661}"/>
    <cellStyle name="Normal 13 4 3 2 2 2" xfId="10836" xr:uid="{6975790F-89BB-4085-9E40-B8D09FB85CBB}"/>
    <cellStyle name="Normal 13 4 3 2 2 2 2" xfId="10837" xr:uid="{8535344D-3683-4968-A206-02536E4154A1}"/>
    <cellStyle name="Normal 13 4 3 2 2 2 2 2" xfId="51948" xr:uid="{DF0C7877-6655-49DD-B7B1-54ED15975D79}"/>
    <cellStyle name="Normal 13 4 3 2 2 2 2 3" xfId="38298" xr:uid="{1998B014-F9A2-4E5C-8088-939F20BACF74}"/>
    <cellStyle name="Normal 13 4 3 2 2 2 2 4" xfId="24735" xr:uid="{1B8769D6-E81A-4B5C-9196-AF7C017A0862}"/>
    <cellStyle name="Normal 13 4 3 2 2 2 3" xfId="51947" xr:uid="{E0431554-E8B9-4A96-93F0-80CF090205A4}"/>
    <cellStyle name="Normal 13 4 3 2 2 2 4" xfId="38297" xr:uid="{ECE49612-E4EB-4D83-9F84-1F3468BE45E8}"/>
    <cellStyle name="Normal 13 4 3 2 2 2 5" xfId="24734" xr:uid="{5F1E03CA-AAFA-4818-B7FC-84FC3509F369}"/>
    <cellStyle name="Normal 13 4 3 2 2 3" xfId="10838" xr:uid="{C19AB6C4-5126-4EAE-BA31-947C4DEE8425}"/>
    <cellStyle name="Normal 13 4 3 2 2 3 2" xfId="10839" xr:uid="{8CEF96F7-F947-4DB1-BA2C-912D104734C4}"/>
    <cellStyle name="Normal 13 4 3 2 2 3 2 2" xfId="51950" xr:uid="{757255AC-E251-42DA-9F94-711C0A4087A4}"/>
    <cellStyle name="Normal 13 4 3 2 2 3 2 3" xfId="38300" xr:uid="{2FE49E0D-8A06-42C6-A76F-A6041B2AB432}"/>
    <cellStyle name="Normal 13 4 3 2 2 3 2 4" xfId="24737" xr:uid="{72884B18-6F86-4062-BD50-36BD1545DE9F}"/>
    <cellStyle name="Normal 13 4 3 2 2 3 3" xfId="51949" xr:uid="{8BA8033E-3C81-4F82-825D-6501B5F0871E}"/>
    <cellStyle name="Normal 13 4 3 2 2 3 4" xfId="38299" xr:uid="{414EFE8D-1BDE-4C39-8C83-6F5453CB19BB}"/>
    <cellStyle name="Normal 13 4 3 2 2 3 5" xfId="24736" xr:uid="{2D1CE383-640E-4C16-9745-BA6C704A6CA3}"/>
    <cellStyle name="Normal 13 4 3 2 2 4" xfId="10840" xr:uid="{6DCD7AE4-93E0-4BE7-AB17-7380A273E430}"/>
    <cellStyle name="Normal 13 4 3 2 2 4 2" xfId="51951" xr:uid="{5C9BE560-19AF-4539-9858-86FD7F457FDA}"/>
    <cellStyle name="Normal 13 4 3 2 2 4 3" xfId="38301" xr:uid="{4BADF948-8030-4D4E-A526-0F21E4146969}"/>
    <cellStyle name="Normal 13 4 3 2 2 4 4" xfId="24738" xr:uid="{384570E1-F11F-4CF4-BCD7-16EEC159B784}"/>
    <cellStyle name="Normal 13 4 3 2 2 5" xfId="51946" xr:uid="{3139C96C-7FCE-454F-AFDC-0BFDF74C5C93}"/>
    <cellStyle name="Normal 13 4 3 2 2 6" xfId="38296" xr:uid="{01AC7D28-45F8-4934-9C5F-000E66B9DA49}"/>
    <cellStyle name="Normal 13 4 3 2 2 7" xfId="24733" xr:uid="{EDBFBECF-B2E8-49E6-9217-F26ECAA6A3F3}"/>
    <cellStyle name="Normal 13 4 3 2 3" xfId="10841" xr:uid="{4088C265-9569-480C-A4A4-466E5C162FF0}"/>
    <cellStyle name="Normal 13 4 3 2 3 2" xfId="10842" xr:uid="{65EF3D24-C125-4999-9519-8ADE0BCBD21E}"/>
    <cellStyle name="Normal 13 4 3 2 3 2 2" xfId="51953" xr:uid="{378D01E6-92F9-484F-A866-E0D1A5DE3BA5}"/>
    <cellStyle name="Normal 13 4 3 2 3 2 3" xfId="38303" xr:uid="{477372A6-297A-428B-B5E6-1181956CF8F7}"/>
    <cellStyle name="Normal 13 4 3 2 3 2 4" xfId="24740" xr:uid="{27ACF6F2-22D2-46AF-B834-4415016D2D7D}"/>
    <cellStyle name="Normal 13 4 3 2 3 3" xfId="51952" xr:uid="{76FEE2EC-9BD1-4F6D-825F-FAAC18624A39}"/>
    <cellStyle name="Normal 13 4 3 2 3 4" xfId="38302" xr:uid="{407B6E08-04A8-4FC3-A93F-26987B93003A}"/>
    <cellStyle name="Normal 13 4 3 2 3 5" xfId="24739" xr:uid="{525C6F92-E255-4FCA-BB27-AC14948EC74E}"/>
    <cellStyle name="Normal 13 4 3 2 4" xfId="10843" xr:uid="{A12B96D7-A444-4883-AE6A-21D450329477}"/>
    <cellStyle name="Normal 13 4 3 2 4 2" xfId="10844" xr:uid="{D5C6AD31-5C6B-49E0-A390-B01DAC9F77D4}"/>
    <cellStyle name="Normal 13 4 3 2 4 2 2" xfId="51955" xr:uid="{09ADCC05-1F0B-4639-9F7A-C208103B8590}"/>
    <cellStyle name="Normal 13 4 3 2 4 2 3" xfId="38305" xr:uid="{C1BDB6F7-7EDA-4B71-B04B-2DDAB4D125D3}"/>
    <cellStyle name="Normal 13 4 3 2 4 2 4" xfId="24742" xr:uid="{0AC7C9DA-33D4-4418-AE27-F94A3A883BE8}"/>
    <cellStyle name="Normal 13 4 3 2 4 3" xfId="51954" xr:uid="{262C11CE-6B8E-4977-B4F9-1D9FDFFF96EB}"/>
    <cellStyle name="Normal 13 4 3 2 4 4" xfId="38304" xr:uid="{79232E3F-4257-41BC-9B90-FAB7A146123C}"/>
    <cellStyle name="Normal 13 4 3 2 4 5" xfId="24741" xr:uid="{A0D48EB5-7981-4074-98E7-51F106385E93}"/>
    <cellStyle name="Normal 13 4 3 2 5" xfId="10845" xr:uid="{41559100-B993-4A6A-800F-99DA79454B19}"/>
    <cellStyle name="Normal 13 4 3 2 5 2" xfId="51956" xr:uid="{CD3AD739-51C4-434A-9B47-E8921C81E659}"/>
    <cellStyle name="Normal 13 4 3 2 5 3" xfId="38306" xr:uid="{242954C8-9299-4CF7-BCB8-A9EF24289593}"/>
    <cellStyle name="Normal 13 4 3 2 5 4" xfId="24743" xr:uid="{64D9F05F-84E2-4A85-A305-4FAD44CBEE45}"/>
    <cellStyle name="Normal 13 4 3 2 6" xfId="51945" xr:uid="{7D7C2199-A89F-4487-92BA-21F861794C45}"/>
    <cellStyle name="Normal 13 4 3 2 7" xfId="38295" xr:uid="{140AF21C-5818-4CC4-A8EC-DC25CD238FB2}"/>
    <cellStyle name="Normal 13 4 3 2 8" xfId="24732" xr:uid="{A4D983E4-CF99-4306-A8BD-108EAE0FDF19}"/>
    <cellStyle name="Normal 13 4 3 3" xfId="10846" xr:uid="{2226DDA2-628A-45DC-84D2-B12A9C3E49BD}"/>
    <cellStyle name="Normal 13 4 3 3 2" xfId="10847" xr:uid="{E55C59E4-F2C2-4444-840B-E932E20AFFFD}"/>
    <cellStyle name="Normal 13 4 3 3 2 2" xfId="10848" xr:uid="{BC0408E6-D42E-444D-9E80-EDA7BF03E6F5}"/>
    <cellStyle name="Normal 13 4 3 3 2 2 2" xfId="51959" xr:uid="{2AB7C379-38F9-417F-A30D-AFADE452091F}"/>
    <cellStyle name="Normal 13 4 3 3 2 2 3" xfId="38309" xr:uid="{F7FC4C2E-03F2-44CF-AEB1-3C38EFEF5C70}"/>
    <cellStyle name="Normal 13 4 3 3 2 2 4" xfId="24746" xr:uid="{CFAC64B6-9F01-4A1B-ACAD-31D0E5824B1D}"/>
    <cellStyle name="Normal 13 4 3 3 2 3" xfId="51958" xr:uid="{5DAF4123-35C9-4218-B42E-0E036385E6C3}"/>
    <cellStyle name="Normal 13 4 3 3 2 4" xfId="38308" xr:uid="{56235303-E8AD-4E72-AA1C-43969C6C3D83}"/>
    <cellStyle name="Normal 13 4 3 3 2 5" xfId="24745" xr:uid="{702FA012-E3F8-4A40-ACDB-8D0A12E6217A}"/>
    <cellStyle name="Normal 13 4 3 3 3" xfId="10849" xr:uid="{E9DAA78C-9F74-43ED-95F1-55E245C140B1}"/>
    <cellStyle name="Normal 13 4 3 3 3 2" xfId="10850" xr:uid="{9E967149-5391-4A72-9B73-1974DFAA9FD0}"/>
    <cellStyle name="Normal 13 4 3 3 3 2 2" xfId="51961" xr:uid="{B2D49521-0DDE-418D-99AC-712AEA08AE5E}"/>
    <cellStyle name="Normal 13 4 3 3 3 2 3" xfId="38311" xr:uid="{0495AB10-5115-4F57-80AB-3E12CC54C787}"/>
    <cellStyle name="Normal 13 4 3 3 3 2 4" xfId="24748" xr:uid="{A57B30D5-2F39-4EC7-8EDA-FE95B8C5A2D4}"/>
    <cellStyle name="Normal 13 4 3 3 3 3" xfId="51960" xr:uid="{3386A1E3-1EB3-4716-AA02-DC066F99EA7A}"/>
    <cellStyle name="Normal 13 4 3 3 3 4" xfId="38310" xr:uid="{E6AC47B6-3151-43AF-A61C-0B675194A759}"/>
    <cellStyle name="Normal 13 4 3 3 3 5" xfId="24747" xr:uid="{31AB500D-DB4A-4088-A8BF-BE262902EDA2}"/>
    <cellStyle name="Normal 13 4 3 3 4" xfId="10851" xr:uid="{4062B8BE-0823-44CE-8A5D-C2996F4A5430}"/>
    <cellStyle name="Normal 13 4 3 3 4 2" xfId="51962" xr:uid="{74CCCAF4-5D16-4602-8983-E30B86685F70}"/>
    <cellStyle name="Normal 13 4 3 3 4 3" xfId="38312" xr:uid="{C9BB0B96-D875-4111-9178-B3A1058A90CF}"/>
    <cellStyle name="Normal 13 4 3 3 4 4" xfId="24749" xr:uid="{C1A3F683-C1D4-47F9-8DBE-F672BF5DCDA9}"/>
    <cellStyle name="Normal 13 4 3 3 5" xfId="51957" xr:uid="{307526AE-8018-42A2-A639-80AAC479B199}"/>
    <cellStyle name="Normal 13 4 3 3 6" xfId="38307" xr:uid="{A758D72D-43A6-4678-A412-DC0506CCCA06}"/>
    <cellStyle name="Normal 13 4 3 3 7" xfId="24744" xr:uid="{C0DD58BD-F91B-4406-B5AC-88A65DB79BFE}"/>
    <cellStyle name="Normal 13 4 3 4" xfId="10852" xr:uid="{EA0011D4-2325-4ADF-A0F9-E7A14A7F88AA}"/>
    <cellStyle name="Normal 13 4 3 4 2" xfId="10853" xr:uid="{966FC4A2-B1F1-4C18-A778-A1D14F4D25C5}"/>
    <cellStyle name="Normal 13 4 3 4 2 2" xfId="10854" xr:uid="{71358A52-904A-4816-8235-24DB3F0297B0}"/>
    <cellStyle name="Normal 13 4 3 4 2 2 2" xfId="51965" xr:uid="{59CF4FE4-317F-4661-93A8-5FDA15216041}"/>
    <cellStyle name="Normal 13 4 3 4 2 2 3" xfId="38315" xr:uid="{8C51CB26-C203-45F3-96BD-D093C08A043E}"/>
    <cellStyle name="Normal 13 4 3 4 2 2 4" xfId="24752" xr:uid="{0DC3D03E-E5C8-406A-904D-D09C8938FCB0}"/>
    <cellStyle name="Normal 13 4 3 4 2 3" xfId="51964" xr:uid="{A89024C3-DD1F-4D0D-8E71-DAB1AEE04670}"/>
    <cellStyle name="Normal 13 4 3 4 2 4" xfId="38314" xr:uid="{A7F66293-D5AD-46AA-8AA4-CC5736825EB1}"/>
    <cellStyle name="Normal 13 4 3 4 2 5" xfId="24751" xr:uid="{8C18CAD5-C8D6-454A-9D1B-5DB87A0DF3E2}"/>
    <cellStyle name="Normal 13 4 3 4 3" xfId="10855" xr:uid="{E6BF913A-6A68-4136-9943-3ACAEFC3DEB2}"/>
    <cellStyle name="Normal 13 4 3 4 3 2" xfId="10856" xr:uid="{81E5AF1C-44F3-4D18-823E-8B310A3198FE}"/>
    <cellStyle name="Normal 13 4 3 4 3 2 2" xfId="51967" xr:uid="{422A9B44-472B-4FBF-A5BF-919F8899E8D1}"/>
    <cellStyle name="Normal 13 4 3 4 3 2 3" xfId="38317" xr:uid="{1C38671C-DACD-4D9A-BC87-87D172087BA1}"/>
    <cellStyle name="Normal 13 4 3 4 3 2 4" xfId="24754" xr:uid="{5F650040-CAE9-4E29-918F-E1FE3D19F645}"/>
    <cellStyle name="Normal 13 4 3 4 3 3" xfId="51966" xr:uid="{8C016FDF-6FBD-462B-97B5-F031A69C46D6}"/>
    <cellStyle name="Normal 13 4 3 4 3 4" xfId="38316" xr:uid="{4CC79362-D55E-4198-AF0E-DE3C1588F8F5}"/>
    <cellStyle name="Normal 13 4 3 4 3 5" xfId="24753" xr:uid="{EBC7A336-C51F-4D9B-99F0-8D8E62EBB422}"/>
    <cellStyle name="Normal 13 4 3 4 4" xfId="10857" xr:uid="{11F646CD-B3FB-468E-9611-669AC6100355}"/>
    <cellStyle name="Normal 13 4 3 4 4 2" xfId="51968" xr:uid="{F9900AEA-77DF-4376-B47C-80252C355F06}"/>
    <cellStyle name="Normal 13 4 3 4 4 3" xfId="38318" xr:uid="{872CAD03-6416-45FF-A6C9-7F4E2A8C5008}"/>
    <cellStyle name="Normal 13 4 3 4 4 4" xfId="24755" xr:uid="{CC691059-0581-49AF-AE2A-522DF6F4DCA7}"/>
    <cellStyle name="Normal 13 4 3 4 5" xfId="51963" xr:uid="{AB0369AF-2945-45D4-9D56-B84154B40FE9}"/>
    <cellStyle name="Normal 13 4 3 4 6" xfId="38313" xr:uid="{B7EFAA91-3318-4E55-9D05-9E17550F13FD}"/>
    <cellStyle name="Normal 13 4 3 4 7" xfId="24750" xr:uid="{E2401F0B-36DC-4ED5-A6E5-0B7B45A917C7}"/>
    <cellStyle name="Normal 13 4 3 5" xfId="10858" xr:uid="{70E74BB9-E819-4BB6-A178-5DF3209644E6}"/>
    <cellStyle name="Normal 13 4 3 5 2" xfId="10859" xr:uid="{B7DABC36-A940-473A-9A9E-162E4FA2384C}"/>
    <cellStyle name="Normal 13 4 3 5 2 2" xfId="10860" xr:uid="{51F8D214-F5A2-4EF1-B8F3-423527BB1B8A}"/>
    <cellStyle name="Normal 13 4 3 5 2 2 2" xfId="51971" xr:uid="{F5E4784C-B93A-4D5B-9989-08661ABAA2AA}"/>
    <cellStyle name="Normal 13 4 3 5 2 2 3" xfId="38321" xr:uid="{4FC92837-D4C0-49C7-945F-24658E34D8D0}"/>
    <cellStyle name="Normal 13 4 3 5 2 2 4" xfId="24758" xr:uid="{37B2698B-6F0C-413F-B9DF-EC5356D51225}"/>
    <cellStyle name="Normal 13 4 3 5 2 3" xfId="51970" xr:uid="{60EDA71E-2FB7-44A8-8508-E048F8848413}"/>
    <cellStyle name="Normal 13 4 3 5 2 4" xfId="38320" xr:uid="{FB89FFC8-1F7F-4F16-8652-BDD9896E4492}"/>
    <cellStyle name="Normal 13 4 3 5 2 5" xfId="24757" xr:uid="{4D9C3A07-55D1-43E3-97F6-499F1B6D8D89}"/>
    <cellStyle name="Normal 13 4 3 5 3" xfId="10861" xr:uid="{689A236A-C69A-4830-B79B-904A5EFB5991}"/>
    <cellStyle name="Normal 13 4 3 5 3 2" xfId="10862" xr:uid="{2E771B4A-FE23-4A51-900A-BCB38E85FAB2}"/>
    <cellStyle name="Normal 13 4 3 5 3 2 2" xfId="51973" xr:uid="{AFAB878F-039F-43F1-B964-9784A548E71C}"/>
    <cellStyle name="Normal 13 4 3 5 3 2 3" xfId="38323" xr:uid="{EA3192E1-0C41-4470-A7E5-FE6B5B05EC12}"/>
    <cellStyle name="Normal 13 4 3 5 3 2 4" xfId="24760" xr:uid="{6A83C127-0495-422E-A826-A06586F9C6AA}"/>
    <cellStyle name="Normal 13 4 3 5 3 3" xfId="51972" xr:uid="{1DA67E45-2811-4BFD-BA7F-DE63565B3656}"/>
    <cellStyle name="Normal 13 4 3 5 3 4" xfId="38322" xr:uid="{7AE6928D-2F1B-4DB5-8032-26C84E3D70F2}"/>
    <cellStyle name="Normal 13 4 3 5 3 5" xfId="24759" xr:uid="{1D898BCF-F050-455C-A139-2D22596042BC}"/>
    <cellStyle name="Normal 13 4 3 5 4" xfId="10863" xr:uid="{82A2703E-1226-4535-ADF0-8B3009480C7F}"/>
    <cellStyle name="Normal 13 4 3 5 4 2" xfId="51974" xr:uid="{20AFE343-AFCC-4DFB-A955-307E370D4A23}"/>
    <cellStyle name="Normal 13 4 3 5 4 3" xfId="38324" xr:uid="{980CBBDB-74DA-4B6F-B13E-0CD4A085FDE3}"/>
    <cellStyle name="Normal 13 4 3 5 4 4" xfId="24761" xr:uid="{8E3F4DD7-D2B3-44C3-BED0-39491891CB8D}"/>
    <cellStyle name="Normal 13 4 3 5 5" xfId="51969" xr:uid="{E86A900A-DA4E-4B9D-B1C6-A869BF88BB0F}"/>
    <cellStyle name="Normal 13 4 3 5 6" xfId="38319" xr:uid="{C9858FD0-B3F4-4126-9FB5-6B406FA75FF5}"/>
    <cellStyle name="Normal 13 4 3 5 7" xfId="24756" xr:uid="{841981AF-F551-4F27-A80D-E1CD3F5EEF8F}"/>
    <cellStyle name="Normal 13 4 3 6" xfId="10864" xr:uid="{FA1836E1-A306-4C32-AF52-DCE7F2D7C369}"/>
    <cellStyle name="Normal 13 4 3 6 2" xfId="10865" xr:uid="{19FC51D1-E7DC-407C-AA74-C7AD2AAA7000}"/>
    <cellStyle name="Normal 13 4 3 6 2 2" xfId="51976" xr:uid="{A9423E94-4785-404D-88C0-05079E0A139A}"/>
    <cellStyle name="Normal 13 4 3 6 2 3" xfId="38326" xr:uid="{239DE91E-FD04-4795-BFBF-1349015713FA}"/>
    <cellStyle name="Normal 13 4 3 6 2 4" xfId="24763" xr:uid="{EC96C005-07EA-4E4C-844F-31BEC76F39C3}"/>
    <cellStyle name="Normal 13 4 3 6 3" xfId="51975" xr:uid="{2FC5754C-45A2-4064-9263-D08AF96321D2}"/>
    <cellStyle name="Normal 13 4 3 6 4" xfId="38325" xr:uid="{23F34974-1279-4E09-8A6C-51FB8A760931}"/>
    <cellStyle name="Normal 13 4 3 6 5" xfId="24762" xr:uid="{5D2DD487-FE6D-4258-91A3-B06D306A04E9}"/>
    <cellStyle name="Normal 13 4 3 7" xfId="10866" xr:uid="{B47AE980-4558-458E-ADA2-80074EBAB359}"/>
    <cellStyle name="Normal 13 4 3 7 2" xfId="10867" xr:uid="{9814F2CF-C477-417F-9522-94CE1CD02273}"/>
    <cellStyle name="Normal 13 4 3 7 2 2" xfId="51978" xr:uid="{55556BF9-3E5F-4246-8E4D-12EF60F6F2B1}"/>
    <cellStyle name="Normal 13 4 3 7 2 3" xfId="38328" xr:uid="{7B6B8405-C1F9-49AA-ADF9-48F817DAEE14}"/>
    <cellStyle name="Normal 13 4 3 7 2 4" xfId="24765" xr:uid="{DF70E144-D154-42A4-A394-ED708E55B1BC}"/>
    <cellStyle name="Normal 13 4 3 7 3" xfId="51977" xr:uid="{327A42A9-55F8-4331-8FAC-236A0D81D0AB}"/>
    <cellStyle name="Normal 13 4 3 7 4" xfId="38327" xr:uid="{C9FCAD3E-B510-44A8-BA10-EC559A515F70}"/>
    <cellStyle name="Normal 13 4 3 7 5" xfId="24764" xr:uid="{772A564A-932C-4FCB-AB1A-E983107628CE}"/>
    <cellStyle name="Normal 13 4 3 8" xfId="10868" xr:uid="{453A4D74-078D-4B89-8598-1B77E33789CD}"/>
    <cellStyle name="Normal 13 4 3 8 2" xfId="51979" xr:uid="{0EE1BE00-A6FE-4B07-BE27-BDA989D96035}"/>
    <cellStyle name="Normal 13 4 3 8 3" xfId="38329" xr:uid="{2C257EBF-4F40-4DE4-BB3B-F8AEEF730C80}"/>
    <cellStyle name="Normal 13 4 3 8 4" xfId="24766" xr:uid="{94FFBD41-38A5-4F00-BB90-2A0C449A0B95}"/>
    <cellStyle name="Normal 13 4 3 9" xfId="51944" xr:uid="{507AE5F2-FA37-40E7-8A33-CBC1E6A36F47}"/>
    <cellStyle name="Normal 13 4 4" xfId="10869" xr:uid="{46CABEAF-0A40-473F-B3F8-FF4E460B9F7C}"/>
    <cellStyle name="Normal 13 4 4 10" xfId="38330" xr:uid="{CD0E5DD1-1D35-47B3-81D5-3D8C301A6285}"/>
    <cellStyle name="Normal 13 4 4 11" xfId="24767" xr:uid="{4BCDF44E-7C00-40C5-8A01-1EFEE3A78E32}"/>
    <cellStyle name="Normal 13 4 4 2" xfId="10870" xr:uid="{869D9AAD-45C4-44DB-A854-6564D15783E9}"/>
    <cellStyle name="Normal 13 4 4 2 2" xfId="10871" xr:uid="{BD0F82E3-48AE-44E6-9CE3-117FB8E10AA6}"/>
    <cellStyle name="Normal 13 4 4 2 2 2" xfId="10872" xr:uid="{5559B47D-5FE8-4151-B7F3-DEE9F3B12A84}"/>
    <cellStyle name="Normal 13 4 4 2 2 2 2" xfId="10873" xr:uid="{A9F13885-2551-464B-BD2F-5F8F03D375B9}"/>
    <cellStyle name="Normal 13 4 4 2 2 2 2 2" xfId="51984" xr:uid="{C09D5273-AAD5-4C38-A89B-2FE9034AA590}"/>
    <cellStyle name="Normal 13 4 4 2 2 2 2 3" xfId="38334" xr:uid="{F73F3AA1-3FCB-4FB4-8EFF-E57042A42C98}"/>
    <cellStyle name="Normal 13 4 4 2 2 2 2 4" xfId="24771" xr:uid="{5029CA2C-D7EC-4B18-8073-9C0E1F9E407B}"/>
    <cellStyle name="Normal 13 4 4 2 2 2 3" xfId="51983" xr:uid="{61991CDB-4F61-4DD5-AD50-128ADF3DE1D2}"/>
    <cellStyle name="Normal 13 4 4 2 2 2 4" xfId="38333" xr:uid="{82181D46-FC58-449E-89DA-176C63208F13}"/>
    <cellStyle name="Normal 13 4 4 2 2 2 5" xfId="24770" xr:uid="{8CAC589D-8C96-4ACC-8920-FB6BFD47C4AE}"/>
    <cellStyle name="Normal 13 4 4 2 2 3" xfId="10874" xr:uid="{D8164917-AFFA-4163-95B9-ED1EB8716212}"/>
    <cellStyle name="Normal 13 4 4 2 2 3 2" xfId="10875" xr:uid="{76D57ADA-B8EE-4586-97DF-8381D6405BE8}"/>
    <cellStyle name="Normal 13 4 4 2 2 3 2 2" xfId="51986" xr:uid="{73396217-D2D8-429D-A89F-C94C7C2815FF}"/>
    <cellStyle name="Normal 13 4 4 2 2 3 2 3" xfId="38336" xr:uid="{CAFA730A-3FE6-4049-84AD-E51822852B5C}"/>
    <cellStyle name="Normal 13 4 4 2 2 3 2 4" xfId="24773" xr:uid="{2A858180-9340-44AC-975E-6CFB96D25F96}"/>
    <cellStyle name="Normal 13 4 4 2 2 3 3" xfId="51985" xr:uid="{19AF1886-7961-404F-8ADD-05068105C5AF}"/>
    <cellStyle name="Normal 13 4 4 2 2 3 4" xfId="38335" xr:uid="{CA00F819-16E5-4ADD-BF98-CFB914816D9B}"/>
    <cellStyle name="Normal 13 4 4 2 2 3 5" xfId="24772" xr:uid="{03A25543-7824-434D-967A-8A1D412D36D3}"/>
    <cellStyle name="Normal 13 4 4 2 2 4" xfId="10876" xr:uid="{19DF5C24-741E-41B1-9B48-038BCDDE9823}"/>
    <cellStyle name="Normal 13 4 4 2 2 4 2" xfId="51987" xr:uid="{6812FC42-A713-4F21-A7AA-63B3C2FA2B91}"/>
    <cellStyle name="Normal 13 4 4 2 2 4 3" xfId="38337" xr:uid="{E74426B1-B36C-4057-969D-D979A0E58923}"/>
    <cellStyle name="Normal 13 4 4 2 2 4 4" xfId="24774" xr:uid="{0E884BD2-EABC-4DD5-B09D-F16F6FF1B481}"/>
    <cellStyle name="Normal 13 4 4 2 2 5" xfId="51982" xr:uid="{F5FEDEC1-3CC2-4D61-842D-55869EB91A3B}"/>
    <cellStyle name="Normal 13 4 4 2 2 6" xfId="38332" xr:uid="{1026F5AA-21A4-4959-8AF5-2CD157F25C00}"/>
    <cellStyle name="Normal 13 4 4 2 2 7" xfId="24769" xr:uid="{8B165862-42A6-4003-87C5-F4BACC6BBCA6}"/>
    <cellStyle name="Normal 13 4 4 2 3" xfId="10877" xr:uid="{A703FC80-0921-46C9-BB4B-7FAB0067E386}"/>
    <cellStyle name="Normal 13 4 4 2 3 2" xfId="10878" xr:uid="{72ECCCF4-C1B6-41AC-BAF8-727BC6B1D8F3}"/>
    <cellStyle name="Normal 13 4 4 2 3 2 2" xfId="51989" xr:uid="{4010FA86-2958-439B-B735-4BAF6CE368A1}"/>
    <cellStyle name="Normal 13 4 4 2 3 2 3" xfId="38339" xr:uid="{94E2DFF2-C4FA-422C-B4C5-8D267E3B2DAD}"/>
    <cellStyle name="Normal 13 4 4 2 3 2 4" xfId="24776" xr:uid="{847FB48D-1DF0-4632-AF0B-776B30244843}"/>
    <cellStyle name="Normal 13 4 4 2 3 3" xfId="51988" xr:uid="{DEFA1FB1-31A3-4C2A-BDDC-D83E13EE2F07}"/>
    <cellStyle name="Normal 13 4 4 2 3 4" xfId="38338" xr:uid="{43830282-C2DC-4631-AA2C-D1B7EE0DD6A7}"/>
    <cellStyle name="Normal 13 4 4 2 3 5" xfId="24775" xr:uid="{CB14C0B3-1699-4D62-8F83-F2E2F93D25A8}"/>
    <cellStyle name="Normal 13 4 4 2 4" xfId="10879" xr:uid="{1FE48EDA-2C48-4837-ABE6-E7D86A3E5E9C}"/>
    <cellStyle name="Normal 13 4 4 2 4 2" xfId="10880" xr:uid="{D81FE640-DB25-472A-BA08-E171A66AB02C}"/>
    <cellStyle name="Normal 13 4 4 2 4 2 2" xfId="51991" xr:uid="{9729D346-CD51-42E4-804D-25D51A5659BF}"/>
    <cellStyle name="Normal 13 4 4 2 4 2 3" xfId="38341" xr:uid="{A5E1C735-B709-4D25-9A52-5A5B9C3FCF28}"/>
    <cellStyle name="Normal 13 4 4 2 4 2 4" xfId="24778" xr:uid="{A61E9830-560D-4625-988F-21998C564D0B}"/>
    <cellStyle name="Normal 13 4 4 2 4 3" xfId="51990" xr:uid="{D57329DE-90A1-450E-94F9-A876662A2179}"/>
    <cellStyle name="Normal 13 4 4 2 4 4" xfId="38340" xr:uid="{ED73E899-B357-4E4D-8C7C-7B9A29A90BF0}"/>
    <cellStyle name="Normal 13 4 4 2 4 5" xfId="24777" xr:uid="{1A7AF730-BE46-4DD6-903D-4DC39318B21B}"/>
    <cellStyle name="Normal 13 4 4 2 5" xfId="10881" xr:uid="{DFB8C37E-9DC6-4236-9F62-D2D7F61C2BB2}"/>
    <cellStyle name="Normal 13 4 4 2 5 2" xfId="51992" xr:uid="{7BF8868B-87B9-47D8-9B2E-9CFB297B8648}"/>
    <cellStyle name="Normal 13 4 4 2 5 3" xfId="38342" xr:uid="{36D0B1A9-C73E-4CD5-82DA-9A10F080F05F}"/>
    <cellStyle name="Normal 13 4 4 2 5 4" xfId="24779" xr:uid="{41EB0FC5-9FBF-425B-B3B2-504FB0CA75D5}"/>
    <cellStyle name="Normal 13 4 4 2 6" xfId="51981" xr:uid="{0B4D2EAB-9392-4FE3-928A-C99F75819577}"/>
    <cellStyle name="Normal 13 4 4 2 7" xfId="38331" xr:uid="{F47B6C0B-3379-4C31-9F44-910F794A095F}"/>
    <cellStyle name="Normal 13 4 4 2 8" xfId="24768" xr:uid="{A0B54E30-D30E-46BA-9D53-215EAD11AA7F}"/>
    <cellStyle name="Normal 13 4 4 3" xfId="10882" xr:uid="{DAD9CAFD-69F8-42A6-8E17-439DEC1EBE18}"/>
    <cellStyle name="Normal 13 4 4 3 2" xfId="10883" xr:uid="{98B4BF6F-0A2F-464B-A9F5-EC1DB3E4EC00}"/>
    <cellStyle name="Normal 13 4 4 3 2 2" xfId="10884" xr:uid="{6A6F174A-17CF-400D-8A9D-478A14268195}"/>
    <cellStyle name="Normal 13 4 4 3 2 2 2" xfId="51995" xr:uid="{636230BA-6793-4E14-AB35-C4B943611D5E}"/>
    <cellStyle name="Normal 13 4 4 3 2 2 3" xfId="38345" xr:uid="{F7037C7F-AD2B-4A4F-A63F-8E86429F8646}"/>
    <cellStyle name="Normal 13 4 4 3 2 2 4" xfId="24782" xr:uid="{52A1C6B7-D9AD-4B7C-BF24-BFD6FFC3348E}"/>
    <cellStyle name="Normal 13 4 4 3 2 3" xfId="51994" xr:uid="{4D5018E0-1505-4677-BDB2-248BBA813E63}"/>
    <cellStyle name="Normal 13 4 4 3 2 4" xfId="38344" xr:uid="{905892E4-C42A-4A8A-B4B7-8FCEC4A0D048}"/>
    <cellStyle name="Normal 13 4 4 3 2 5" xfId="24781" xr:uid="{D10A1E5F-7B39-4EE2-AAE6-7C4B292F24AA}"/>
    <cellStyle name="Normal 13 4 4 3 3" xfId="10885" xr:uid="{8B6EE6C2-D10F-4C9A-A9B1-3FFCF7033725}"/>
    <cellStyle name="Normal 13 4 4 3 3 2" xfId="10886" xr:uid="{06491692-77A7-4C81-8C02-61948B8323B8}"/>
    <cellStyle name="Normal 13 4 4 3 3 2 2" xfId="51997" xr:uid="{6D04EE81-339C-4CA4-A02D-E44ADE4BFB3E}"/>
    <cellStyle name="Normal 13 4 4 3 3 2 3" xfId="38347" xr:uid="{0C645B97-5929-41E1-83BA-64A0D187EAA0}"/>
    <cellStyle name="Normal 13 4 4 3 3 2 4" xfId="24784" xr:uid="{EB94B10F-7797-4333-B2F4-A3C70E083775}"/>
    <cellStyle name="Normal 13 4 4 3 3 3" xfId="51996" xr:uid="{C70F117D-1E92-4448-AEBF-28241CEB96A7}"/>
    <cellStyle name="Normal 13 4 4 3 3 4" xfId="38346" xr:uid="{061FE3AC-75A5-4B12-801F-48FEF87C9697}"/>
    <cellStyle name="Normal 13 4 4 3 3 5" xfId="24783" xr:uid="{5F3606C3-8696-4964-B558-07EA9BE73A4C}"/>
    <cellStyle name="Normal 13 4 4 3 4" xfId="10887" xr:uid="{035D1B15-379F-48DD-BBB5-690F075357D0}"/>
    <cellStyle name="Normal 13 4 4 3 4 2" xfId="51998" xr:uid="{4AA701DF-12CB-4884-A211-F85F7FFB56AC}"/>
    <cellStyle name="Normal 13 4 4 3 4 3" xfId="38348" xr:uid="{6A1D1BAB-43C1-4603-A36B-65B981F60CB8}"/>
    <cellStyle name="Normal 13 4 4 3 4 4" xfId="24785" xr:uid="{E22A524A-9F7E-47A9-9CFE-458E38D29D67}"/>
    <cellStyle name="Normal 13 4 4 3 5" xfId="51993" xr:uid="{5ED5359E-89B6-4DC1-B0CE-907592D9BF05}"/>
    <cellStyle name="Normal 13 4 4 3 6" xfId="38343" xr:uid="{B3660002-5320-4001-BF4E-123A6985124D}"/>
    <cellStyle name="Normal 13 4 4 3 7" xfId="24780" xr:uid="{DEF16E45-58CA-48DA-9965-0C190E878B19}"/>
    <cellStyle name="Normal 13 4 4 4" xfId="10888" xr:uid="{CF5150F9-51FC-4837-9842-61AC402A0317}"/>
    <cellStyle name="Normal 13 4 4 4 2" xfId="10889" xr:uid="{D43AF04D-13B0-4A0F-A627-AAC2B9435DCA}"/>
    <cellStyle name="Normal 13 4 4 4 2 2" xfId="10890" xr:uid="{59ABD086-07CA-4129-8219-EDD3CFFF8CE1}"/>
    <cellStyle name="Normal 13 4 4 4 2 2 2" xfId="52001" xr:uid="{7EDFD06F-FCD9-4A7C-B48D-9506F14EE1BD}"/>
    <cellStyle name="Normal 13 4 4 4 2 2 3" xfId="38351" xr:uid="{7143EE7A-7FAF-4BCB-B00E-BC8FDEC8C075}"/>
    <cellStyle name="Normal 13 4 4 4 2 2 4" xfId="24788" xr:uid="{05CB47AB-0F40-40D5-81B0-F43175E9863B}"/>
    <cellStyle name="Normal 13 4 4 4 2 3" xfId="52000" xr:uid="{178F226F-28F6-4EB1-876E-45D9F7039345}"/>
    <cellStyle name="Normal 13 4 4 4 2 4" xfId="38350" xr:uid="{54315B6A-12B3-434A-8CAE-6C07FACD2528}"/>
    <cellStyle name="Normal 13 4 4 4 2 5" xfId="24787" xr:uid="{ABB16607-C53C-4454-898D-A6A9ABF9569C}"/>
    <cellStyle name="Normal 13 4 4 4 3" xfId="10891" xr:uid="{512EEF8D-DBBF-47E5-BEA4-1468541861A0}"/>
    <cellStyle name="Normal 13 4 4 4 3 2" xfId="10892" xr:uid="{A081F2E6-CFB3-46F0-84F5-508FDC0A8630}"/>
    <cellStyle name="Normal 13 4 4 4 3 2 2" xfId="52003" xr:uid="{588B21FE-7407-4493-B341-230C2771A9B5}"/>
    <cellStyle name="Normal 13 4 4 4 3 2 3" xfId="38353" xr:uid="{68889464-F84B-4630-BF51-CE391AC615A3}"/>
    <cellStyle name="Normal 13 4 4 4 3 2 4" xfId="24790" xr:uid="{6CF2AE0E-6698-4C63-81D5-739B229AA8FB}"/>
    <cellStyle name="Normal 13 4 4 4 3 3" xfId="52002" xr:uid="{C0C35A39-7788-4142-9B4C-69A1B5E5C2D3}"/>
    <cellStyle name="Normal 13 4 4 4 3 4" xfId="38352" xr:uid="{31681B08-BD90-468D-B99C-264E17418DA9}"/>
    <cellStyle name="Normal 13 4 4 4 3 5" xfId="24789" xr:uid="{D13C4C53-7D9E-4AA0-8445-77568374D099}"/>
    <cellStyle name="Normal 13 4 4 4 4" xfId="10893" xr:uid="{56E45156-3FF7-460F-83A5-EAB51D59913B}"/>
    <cellStyle name="Normal 13 4 4 4 4 2" xfId="52004" xr:uid="{1C58091A-4325-4165-8804-F4D797C6B061}"/>
    <cellStyle name="Normal 13 4 4 4 4 3" xfId="38354" xr:uid="{65B30E88-8009-4D60-B5A0-D073E9ECFE61}"/>
    <cellStyle name="Normal 13 4 4 4 4 4" xfId="24791" xr:uid="{CBA7BECB-895B-4B1D-A1B8-C573A60411FB}"/>
    <cellStyle name="Normal 13 4 4 4 5" xfId="51999" xr:uid="{F101094A-4643-41BF-A79A-E962D02EE273}"/>
    <cellStyle name="Normal 13 4 4 4 6" xfId="38349" xr:uid="{6486B72B-C7A8-4CC8-B6AD-BCFF9AC10C65}"/>
    <cellStyle name="Normal 13 4 4 4 7" xfId="24786" xr:uid="{4E5371EA-7C10-4B5F-8EDE-17B9D67AB067}"/>
    <cellStyle name="Normal 13 4 4 5" xfId="10894" xr:uid="{F2B789BB-ABA1-4DD2-BF08-A5DF819B8333}"/>
    <cellStyle name="Normal 13 4 4 5 2" xfId="10895" xr:uid="{047D526B-DF75-43C3-860C-1A2F202C58C8}"/>
    <cellStyle name="Normal 13 4 4 5 2 2" xfId="10896" xr:uid="{57706F63-DEA9-4530-963B-E92064FA923C}"/>
    <cellStyle name="Normal 13 4 4 5 2 2 2" xfId="52007" xr:uid="{221DD5A2-9521-40DE-A447-4A59CA6DF6A8}"/>
    <cellStyle name="Normal 13 4 4 5 2 2 3" xfId="38357" xr:uid="{D4DAF3B5-E1FD-400D-833E-67A0C0CA1005}"/>
    <cellStyle name="Normal 13 4 4 5 2 2 4" xfId="24794" xr:uid="{83253363-9D23-4831-AFE8-7CCC6A13B4E7}"/>
    <cellStyle name="Normal 13 4 4 5 2 3" xfId="52006" xr:uid="{44AAD30C-52E8-45C4-9C48-1612066A93C1}"/>
    <cellStyle name="Normal 13 4 4 5 2 4" xfId="38356" xr:uid="{A740651B-BBA1-439A-BC22-194FDAA0C091}"/>
    <cellStyle name="Normal 13 4 4 5 2 5" xfId="24793" xr:uid="{C6FC54E2-C8CB-4A3E-B0B6-FEF153089122}"/>
    <cellStyle name="Normal 13 4 4 5 3" xfId="10897" xr:uid="{E87D0474-D542-421D-A3B9-4547351ABBAE}"/>
    <cellStyle name="Normal 13 4 4 5 3 2" xfId="10898" xr:uid="{379A430B-6372-40B4-BC2E-D1A08B39992B}"/>
    <cellStyle name="Normal 13 4 4 5 3 2 2" xfId="52009" xr:uid="{D3AD111F-373D-44CE-BAA5-8D1A93339134}"/>
    <cellStyle name="Normal 13 4 4 5 3 2 3" xfId="38359" xr:uid="{D91DB5AF-F7EF-41DC-8A98-BCC3C743F2B5}"/>
    <cellStyle name="Normal 13 4 4 5 3 2 4" xfId="24796" xr:uid="{754D4A3C-6193-42C3-B14B-4E37FD5E65DA}"/>
    <cellStyle name="Normal 13 4 4 5 3 3" xfId="52008" xr:uid="{8E958E11-4B5E-4F6C-A52A-26AB2BBC1013}"/>
    <cellStyle name="Normal 13 4 4 5 3 4" xfId="38358" xr:uid="{E8303B5E-D1F4-46A6-AD3D-C52BC4CFC885}"/>
    <cellStyle name="Normal 13 4 4 5 3 5" xfId="24795" xr:uid="{CB8AC813-32FC-4A8E-8D26-85AF6AB8E390}"/>
    <cellStyle name="Normal 13 4 4 5 4" xfId="10899" xr:uid="{CFB61D93-A1CD-4DA0-98A0-0B5686A7A502}"/>
    <cellStyle name="Normal 13 4 4 5 4 2" xfId="52010" xr:uid="{731E76D8-06A1-4A83-8746-E99798A21D04}"/>
    <cellStyle name="Normal 13 4 4 5 4 3" xfId="38360" xr:uid="{C6E05CFA-E209-4478-9F63-DE521E950982}"/>
    <cellStyle name="Normal 13 4 4 5 4 4" xfId="24797" xr:uid="{5804D4D7-1BD6-4457-98B0-94035D28440B}"/>
    <cellStyle name="Normal 13 4 4 5 5" xfId="52005" xr:uid="{53D0DABF-A9E1-4BC9-9D63-C83B44AE41B6}"/>
    <cellStyle name="Normal 13 4 4 5 6" xfId="38355" xr:uid="{082BFBF8-8A25-4C7E-8EB1-613DD0207ABD}"/>
    <cellStyle name="Normal 13 4 4 5 7" xfId="24792" xr:uid="{62A96614-F6E4-4CBA-B9AF-1A509121F873}"/>
    <cellStyle name="Normal 13 4 4 6" xfId="10900" xr:uid="{69E93652-5FFD-4BA5-A428-D951E436DB17}"/>
    <cellStyle name="Normal 13 4 4 6 2" xfId="10901" xr:uid="{285BCF88-A154-4F25-B0DF-E9B39B63EAED}"/>
    <cellStyle name="Normal 13 4 4 6 2 2" xfId="52012" xr:uid="{77CD4E10-FEAC-4C5A-9891-3217CFD379D0}"/>
    <cellStyle name="Normal 13 4 4 6 2 3" xfId="38362" xr:uid="{86C6F85E-848B-498B-B6AA-5994849E3B0B}"/>
    <cellStyle name="Normal 13 4 4 6 2 4" xfId="24799" xr:uid="{6ABFF132-94D6-4698-952D-FD84D204ABC0}"/>
    <cellStyle name="Normal 13 4 4 6 3" xfId="52011" xr:uid="{3B140656-6470-4A51-BB67-E270E7CB460A}"/>
    <cellStyle name="Normal 13 4 4 6 4" xfId="38361" xr:uid="{68761921-8D19-4E6A-B8B9-21B925DB21E2}"/>
    <cellStyle name="Normal 13 4 4 6 5" xfId="24798" xr:uid="{CB9D361C-194C-40A7-B3CC-2FB3C06AADA8}"/>
    <cellStyle name="Normal 13 4 4 7" xfId="10902" xr:uid="{D89DBE9B-CAA1-4DA5-82D1-0B1F74E23BB3}"/>
    <cellStyle name="Normal 13 4 4 7 2" xfId="10903" xr:uid="{29ED0845-5823-4B30-BD4A-C26833FDDB0F}"/>
    <cellStyle name="Normal 13 4 4 7 2 2" xfId="52014" xr:uid="{5B98B613-8D32-429A-941A-88225D79785B}"/>
    <cellStyle name="Normal 13 4 4 7 2 3" xfId="38364" xr:uid="{2836578A-892A-4E35-A7FE-9017F94154DC}"/>
    <cellStyle name="Normal 13 4 4 7 2 4" xfId="24801" xr:uid="{B3127E6D-38BD-453F-99D2-7415F0476E62}"/>
    <cellStyle name="Normal 13 4 4 7 3" xfId="52013" xr:uid="{7B7EAF91-C38C-476C-8A5B-C844C8E592E0}"/>
    <cellStyle name="Normal 13 4 4 7 4" xfId="38363" xr:uid="{CAC73130-2E7E-4C22-93E4-E1AF2602D802}"/>
    <cellStyle name="Normal 13 4 4 7 5" xfId="24800" xr:uid="{05072657-C7B3-4AFB-BC42-C22291C5FAC1}"/>
    <cellStyle name="Normal 13 4 4 8" xfId="10904" xr:uid="{AA190F1B-090C-47F8-ADE7-4E0F0657AAAD}"/>
    <cellStyle name="Normal 13 4 4 8 2" xfId="52015" xr:uid="{F09B32A8-0279-4EB4-9228-14665DA776AD}"/>
    <cellStyle name="Normal 13 4 4 8 3" xfId="38365" xr:uid="{B948D971-B522-49CA-BC35-D8AFA5585048}"/>
    <cellStyle name="Normal 13 4 4 8 4" xfId="24802" xr:uid="{A2AA56E7-6B56-491B-B211-DE51F9C5077C}"/>
    <cellStyle name="Normal 13 4 4 9" xfId="51980" xr:uid="{CE1EFC96-99D4-4FDB-A69B-DB64FBCD6C07}"/>
    <cellStyle name="Normal 13 4 5" xfId="10905" xr:uid="{497E8B53-B389-464C-BA00-9EC49310DEBC}"/>
    <cellStyle name="Normal 13 4 5 10" xfId="38366" xr:uid="{178ED6AF-5B44-46C1-A08C-36FDBB56C3D4}"/>
    <cellStyle name="Normal 13 4 5 11" xfId="24803" xr:uid="{A8423CA8-8DAC-4EA6-8CB9-21C794D6FF8C}"/>
    <cellStyle name="Normal 13 4 5 2" xfId="10906" xr:uid="{3A80BAF0-32DA-48AB-90A9-0A0703C11031}"/>
    <cellStyle name="Normal 13 4 5 2 2" xfId="10907" xr:uid="{2935CAC1-0DC7-4A3E-83BF-7CBE24870192}"/>
    <cellStyle name="Normal 13 4 5 2 2 2" xfId="10908" xr:uid="{B175E14B-A9D6-4B6B-9AB2-811600B83A4C}"/>
    <cellStyle name="Normal 13 4 5 2 2 2 2" xfId="10909" xr:uid="{38549655-A9C2-4812-B0F9-21DDA9F1E514}"/>
    <cellStyle name="Normal 13 4 5 2 2 2 2 2" xfId="52020" xr:uid="{41B3E3C2-82BE-442B-BCFC-BBFA0168FC3A}"/>
    <cellStyle name="Normal 13 4 5 2 2 2 2 3" xfId="38370" xr:uid="{A7C4AAC1-17A7-43F3-AE98-7D4AE7596A41}"/>
    <cellStyle name="Normal 13 4 5 2 2 2 2 4" xfId="24807" xr:uid="{37A4FCED-A785-470B-AA44-A73AC66CA5EF}"/>
    <cellStyle name="Normal 13 4 5 2 2 2 3" xfId="52019" xr:uid="{3FCDC941-D463-4F9E-93B1-4620A385CA70}"/>
    <cellStyle name="Normal 13 4 5 2 2 2 4" xfId="38369" xr:uid="{9D6D6405-15E8-4143-8ED4-83F30C954CFF}"/>
    <cellStyle name="Normal 13 4 5 2 2 2 5" xfId="24806" xr:uid="{1A9A5DA8-F638-401C-BF69-0A8E80038F77}"/>
    <cellStyle name="Normal 13 4 5 2 2 3" xfId="10910" xr:uid="{416C0F82-EB6F-44C1-87AC-6ED114FC6443}"/>
    <cellStyle name="Normal 13 4 5 2 2 3 2" xfId="10911" xr:uid="{948920FB-C061-410E-B1DE-9297179A2FD2}"/>
    <cellStyle name="Normal 13 4 5 2 2 3 2 2" xfId="52022" xr:uid="{C721EA6C-5F64-4553-9770-397BF2839FD7}"/>
    <cellStyle name="Normal 13 4 5 2 2 3 2 3" xfId="38372" xr:uid="{C699BB55-83C6-4C7D-B610-109840CBB8A7}"/>
    <cellStyle name="Normal 13 4 5 2 2 3 2 4" xfId="24809" xr:uid="{F6E54FC9-E09B-4234-A54A-A8C0EF358A8C}"/>
    <cellStyle name="Normal 13 4 5 2 2 3 3" xfId="52021" xr:uid="{8BF38162-195B-4B03-8506-779261F0A31C}"/>
    <cellStyle name="Normal 13 4 5 2 2 3 4" xfId="38371" xr:uid="{6E0C968D-B937-43C8-8BF1-AF2FDA1C6E1A}"/>
    <cellStyle name="Normal 13 4 5 2 2 3 5" xfId="24808" xr:uid="{03BF3864-D67A-4CA5-89C4-44C8FFBF79C0}"/>
    <cellStyle name="Normal 13 4 5 2 2 4" xfId="10912" xr:uid="{86FDBB95-9753-4D9C-9935-080E3C7BDA27}"/>
    <cellStyle name="Normal 13 4 5 2 2 4 2" xfId="52023" xr:uid="{46F4F654-F555-4BE2-AD0E-4354B802D796}"/>
    <cellStyle name="Normal 13 4 5 2 2 4 3" xfId="38373" xr:uid="{130325F3-DBB6-4A17-BD78-9750CFA0A3E0}"/>
    <cellStyle name="Normal 13 4 5 2 2 4 4" xfId="24810" xr:uid="{50685617-141A-4A43-95C7-A3C05627862F}"/>
    <cellStyle name="Normal 13 4 5 2 2 5" xfId="52018" xr:uid="{FFC2356A-3EC4-415C-BDA5-29D79AE92C06}"/>
    <cellStyle name="Normal 13 4 5 2 2 6" xfId="38368" xr:uid="{EC68355C-8283-4C9E-9665-8D04AC9E1BF6}"/>
    <cellStyle name="Normal 13 4 5 2 2 7" xfId="24805" xr:uid="{56F640A3-35B9-4C16-9A5D-305B545D07B1}"/>
    <cellStyle name="Normal 13 4 5 2 3" xfId="10913" xr:uid="{7EE0450D-956D-4D21-A0FA-B7C48ED0FBD1}"/>
    <cellStyle name="Normal 13 4 5 2 3 2" xfId="10914" xr:uid="{9DC5F013-5CEB-4B57-9C41-662F37C10ED9}"/>
    <cellStyle name="Normal 13 4 5 2 3 2 2" xfId="52025" xr:uid="{D4B6716F-0D0E-465E-973E-8005D3F785E2}"/>
    <cellStyle name="Normal 13 4 5 2 3 2 3" xfId="38375" xr:uid="{9B8AB776-152B-4CB5-955D-0C240B2A3EB0}"/>
    <cellStyle name="Normal 13 4 5 2 3 2 4" xfId="24812" xr:uid="{B98B9B49-FCEE-4B79-A23A-7E1ADF3808DA}"/>
    <cellStyle name="Normal 13 4 5 2 3 3" xfId="52024" xr:uid="{36FB4292-AFA2-4779-A7DE-B7EAA8F43FFB}"/>
    <cellStyle name="Normal 13 4 5 2 3 4" xfId="38374" xr:uid="{080E91DD-D6E1-4961-B755-A40F1DB20C34}"/>
    <cellStyle name="Normal 13 4 5 2 3 5" xfId="24811" xr:uid="{3059C452-705D-4327-B44F-632F417FF527}"/>
    <cellStyle name="Normal 13 4 5 2 4" xfId="10915" xr:uid="{67B6F54B-45E8-4852-8119-267C6FDCE4BE}"/>
    <cellStyle name="Normal 13 4 5 2 4 2" xfId="10916" xr:uid="{3F796865-3177-4E70-BDDC-266545B54B93}"/>
    <cellStyle name="Normal 13 4 5 2 4 2 2" xfId="52027" xr:uid="{E5BC45AA-AC1F-49AE-844E-9222BC2AE101}"/>
    <cellStyle name="Normal 13 4 5 2 4 2 3" xfId="38377" xr:uid="{3829F443-1E55-4740-9FE9-2AABDAC547FC}"/>
    <cellStyle name="Normal 13 4 5 2 4 2 4" xfId="24814" xr:uid="{6F75FBF0-9108-47FC-A919-F21B53AC4222}"/>
    <cellStyle name="Normal 13 4 5 2 4 3" xfId="52026" xr:uid="{C50F10B3-1F79-46F5-B442-8C8159822840}"/>
    <cellStyle name="Normal 13 4 5 2 4 4" xfId="38376" xr:uid="{8F8C8983-5F66-491A-A4A4-24DE53A6587E}"/>
    <cellStyle name="Normal 13 4 5 2 4 5" xfId="24813" xr:uid="{CAE5396A-9BB6-4AE3-A695-205F07C0D028}"/>
    <cellStyle name="Normal 13 4 5 2 5" xfId="10917" xr:uid="{52F9697D-E42B-4B45-BBEC-A19436D366BA}"/>
    <cellStyle name="Normal 13 4 5 2 5 2" xfId="52028" xr:uid="{23A45141-63B3-4B11-94D4-8D131F1B17BF}"/>
    <cellStyle name="Normal 13 4 5 2 5 3" xfId="38378" xr:uid="{ADD9F320-7275-43A8-B757-4C7A9889C451}"/>
    <cellStyle name="Normal 13 4 5 2 5 4" xfId="24815" xr:uid="{5989AD46-6ADA-4052-9E58-4D2DC94F3FF5}"/>
    <cellStyle name="Normal 13 4 5 2 6" xfId="52017" xr:uid="{B4BE1133-2B51-4572-94A0-1F6D86BEB921}"/>
    <cellStyle name="Normal 13 4 5 2 7" xfId="38367" xr:uid="{7ADE3919-28CC-4293-A0E5-A7DE2F12DF7A}"/>
    <cellStyle name="Normal 13 4 5 2 8" xfId="24804" xr:uid="{FCDCADE6-1097-4129-82C3-536B250822B3}"/>
    <cellStyle name="Normal 13 4 5 3" xfId="10918" xr:uid="{CCF94576-6C6A-44D2-93F0-DAA2B5EED9B2}"/>
    <cellStyle name="Normal 13 4 5 3 2" xfId="10919" xr:uid="{FE2613EB-7152-4441-868D-162244555086}"/>
    <cellStyle name="Normal 13 4 5 3 2 2" xfId="10920" xr:uid="{CE47E072-C227-41C7-8B7A-F668CCF764D8}"/>
    <cellStyle name="Normal 13 4 5 3 2 2 2" xfId="52031" xr:uid="{46B29BFC-A99E-41D5-B174-8D9155038C8E}"/>
    <cellStyle name="Normal 13 4 5 3 2 2 3" xfId="38381" xr:uid="{3CB73251-0BAB-496C-A07B-4E7D287C5C91}"/>
    <cellStyle name="Normal 13 4 5 3 2 2 4" xfId="24818" xr:uid="{9518126A-6497-44F8-B6E2-BA1CE71AC8F1}"/>
    <cellStyle name="Normal 13 4 5 3 2 3" xfId="52030" xr:uid="{DFBAB400-35A5-4651-9BE2-94CF3190F79F}"/>
    <cellStyle name="Normal 13 4 5 3 2 4" xfId="38380" xr:uid="{9DA89CD4-55E0-478A-8932-5A4990FC1092}"/>
    <cellStyle name="Normal 13 4 5 3 2 5" xfId="24817" xr:uid="{0BAF5ADE-FDAF-49ED-BA1F-272A250E9ACC}"/>
    <cellStyle name="Normal 13 4 5 3 3" xfId="10921" xr:uid="{D340C498-41F4-4608-8CBF-0E2486C8D1C3}"/>
    <cellStyle name="Normal 13 4 5 3 3 2" xfId="10922" xr:uid="{1C99C8D3-B3C6-4F5F-BE56-7DE65C479FF8}"/>
    <cellStyle name="Normal 13 4 5 3 3 2 2" xfId="52033" xr:uid="{C71A2145-6819-4EDF-84A1-14085194F939}"/>
    <cellStyle name="Normal 13 4 5 3 3 2 3" xfId="38383" xr:uid="{17F2E3A3-596D-479B-9899-A4CFF9A70000}"/>
    <cellStyle name="Normal 13 4 5 3 3 2 4" xfId="24820" xr:uid="{BDB3F65F-7273-4194-A081-9FCBAEE05F67}"/>
    <cellStyle name="Normal 13 4 5 3 3 3" xfId="52032" xr:uid="{D34563E5-932F-4446-80A7-499AE11ABF34}"/>
    <cellStyle name="Normal 13 4 5 3 3 4" xfId="38382" xr:uid="{65DD5F4A-8B58-4FC3-9410-DDA643195079}"/>
    <cellStyle name="Normal 13 4 5 3 3 5" xfId="24819" xr:uid="{F574721F-3BF5-4BA0-AD9F-3602BC0E1C00}"/>
    <cellStyle name="Normal 13 4 5 3 4" xfId="10923" xr:uid="{6D690EAB-CB3B-4A0C-BEB9-B47E60F0AEF8}"/>
    <cellStyle name="Normal 13 4 5 3 4 2" xfId="52034" xr:uid="{76220F17-D674-46BF-977E-8BC1D6C5427E}"/>
    <cellStyle name="Normal 13 4 5 3 4 3" xfId="38384" xr:uid="{839AB293-0ED4-4242-A191-209FD89644C8}"/>
    <cellStyle name="Normal 13 4 5 3 4 4" xfId="24821" xr:uid="{BD68B5A7-B586-4510-9999-1BAE4ABA2504}"/>
    <cellStyle name="Normal 13 4 5 3 5" xfId="52029" xr:uid="{F4F1D26D-2AEB-4159-8C3A-55CD3006C257}"/>
    <cellStyle name="Normal 13 4 5 3 6" xfId="38379" xr:uid="{0E8C4103-00F9-408B-AD75-AE9F5C6F82D8}"/>
    <cellStyle name="Normal 13 4 5 3 7" xfId="24816" xr:uid="{A60612CE-98E6-4239-B768-932255CAEFE1}"/>
    <cellStyle name="Normal 13 4 5 4" xfId="10924" xr:uid="{3E3CD5CF-4437-4183-BBDF-C8BC2F4463B3}"/>
    <cellStyle name="Normal 13 4 5 4 2" xfId="10925" xr:uid="{9C6FC310-7AB2-4F33-AEA4-0520C42719D0}"/>
    <cellStyle name="Normal 13 4 5 4 2 2" xfId="10926" xr:uid="{A3B28450-1B77-44B8-BF7C-FB646EB21596}"/>
    <cellStyle name="Normal 13 4 5 4 2 2 2" xfId="52037" xr:uid="{6C2CCC64-D33F-42C8-9E3F-A756358C7434}"/>
    <cellStyle name="Normal 13 4 5 4 2 2 3" xfId="38387" xr:uid="{687E0D57-9B4F-402F-BEBA-D51514F735F5}"/>
    <cellStyle name="Normal 13 4 5 4 2 2 4" xfId="24824" xr:uid="{AEFE69EB-A24A-4C1F-BA32-20B8056DFF19}"/>
    <cellStyle name="Normal 13 4 5 4 2 3" xfId="52036" xr:uid="{5E71AA82-DDAB-4680-8D99-19DBBFB45E98}"/>
    <cellStyle name="Normal 13 4 5 4 2 4" xfId="38386" xr:uid="{030120B3-81BE-4E47-BFFF-F72E9A17247E}"/>
    <cellStyle name="Normal 13 4 5 4 2 5" xfId="24823" xr:uid="{2A534920-02CD-4386-A57A-5ED5DD5680C3}"/>
    <cellStyle name="Normal 13 4 5 4 3" xfId="10927" xr:uid="{0C0D4806-9DD0-4D21-9423-074E71448DC9}"/>
    <cellStyle name="Normal 13 4 5 4 3 2" xfId="10928" xr:uid="{62F7C4DC-E916-4FB8-84B5-959F52D362A5}"/>
    <cellStyle name="Normal 13 4 5 4 3 2 2" xfId="52039" xr:uid="{551B8804-7479-457F-89DE-E62B5E338A1E}"/>
    <cellStyle name="Normal 13 4 5 4 3 2 3" xfId="38389" xr:uid="{DE2C20EF-CBB6-4FE3-B206-3F35E57A7B47}"/>
    <cellStyle name="Normal 13 4 5 4 3 2 4" xfId="24826" xr:uid="{784DA7BE-DD5E-4B0F-ABC0-FF3F90F8E474}"/>
    <cellStyle name="Normal 13 4 5 4 3 3" xfId="52038" xr:uid="{1755CCC7-B113-434C-B780-A8993754B36A}"/>
    <cellStyle name="Normal 13 4 5 4 3 4" xfId="38388" xr:uid="{9C860BC3-EF71-485F-B5AA-142096974645}"/>
    <cellStyle name="Normal 13 4 5 4 3 5" xfId="24825" xr:uid="{7E75B6AC-A550-4A06-B2D8-E42633DFC327}"/>
    <cellStyle name="Normal 13 4 5 4 4" xfId="10929" xr:uid="{384CB18B-A755-4E1B-9C07-B1D043BA30D9}"/>
    <cellStyle name="Normal 13 4 5 4 4 2" xfId="52040" xr:uid="{087926FB-0B35-4CC3-ACB6-B3B1E20CC1F9}"/>
    <cellStyle name="Normal 13 4 5 4 4 3" xfId="38390" xr:uid="{A2A806EA-29FA-457B-BF24-E4557E8D3CA1}"/>
    <cellStyle name="Normal 13 4 5 4 4 4" xfId="24827" xr:uid="{33AC01AB-C702-422E-A3FD-9718E391C83E}"/>
    <cellStyle name="Normal 13 4 5 4 5" xfId="52035" xr:uid="{C4EF8A0B-FDF5-4A65-9655-7BEB02379189}"/>
    <cellStyle name="Normal 13 4 5 4 6" xfId="38385" xr:uid="{9A949CD9-0AEB-4CA4-8C0C-558244546924}"/>
    <cellStyle name="Normal 13 4 5 4 7" xfId="24822" xr:uid="{3EA0515B-05BE-432C-9D7D-2BBD319F9E47}"/>
    <cellStyle name="Normal 13 4 5 5" xfId="10930" xr:uid="{62FA923C-E723-4B85-A0A9-07FF6621553B}"/>
    <cellStyle name="Normal 13 4 5 5 2" xfId="10931" xr:uid="{7AF7833E-9E0B-4915-8AB5-4F19B9126F4C}"/>
    <cellStyle name="Normal 13 4 5 5 2 2" xfId="10932" xr:uid="{83FA7B07-4238-457B-9FFC-FA1A01980381}"/>
    <cellStyle name="Normal 13 4 5 5 2 2 2" xfId="52043" xr:uid="{7983D307-6C4B-4D67-9C48-29A5D5290DB9}"/>
    <cellStyle name="Normal 13 4 5 5 2 2 3" xfId="38393" xr:uid="{BF79E92E-D144-44A3-9ECA-F6ABE4511EA5}"/>
    <cellStyle name="Normal 13 4 5 5 2 2 4" xfId="24830" xr:uid="{9DDDFBD6-3C39-47CC-80B2-0C151DCA45A3}"/>
    <cellStyle name="Normal 13 4 5 5 2 3" xfId="52042" xr:uid="{4D74DDEA-B077-496B-801D-9BCB4C2C6DBA}"/>
    <cellStyle name="Normal 13 4 5 5 2 4" xfId="38392" xr:uid="{B1B6A039-427A-4FD6-A38D-0239CCFF6FA2}"/>
    <cellStyle name="Normal 13 4 5 5 2 5" xfId="24829" xr:uid="{6F402359-199E-4B1B-BC71-997D7349E382}"/>
    <cellStyle name="Normal 13 4 5 5 3" xfId="10933" xr:uid="{BF08ED29-02C1-44E8-8DDE-99BE639EF05B}"/>
    <cellStyle name="Normal 13 4 5 5 3 2" xfId="10934" xr:uid="{AD9E0AE7-EEDD-4253-AD49-DFE15DB5A638}"/>
    <cellStyle name="Normal 13 4 5 5 3 2 2" xfId="52045" xr:uid="{4C36B69B-494F-459B-BF1A-8D09AB9719A9}"/>
    <cellStyle name="Normal 13 4 5 5 3 2 3" xfId="38395" xr:uid="{561B0758-EB20-4679-B94D-3C3BFA3FC7F8}"/>
    <cellStyle name="Normal 13 4 5 5 3 2 4" xfId="24832" xr:uid="{FDFAB79E-742F-4419-B225-ED85C644427E}"/>
    <cellStyle name="Normal 13 4 5 5 3 3" xfId="52044" xr:uid="{1A6A7E9A-1095-4563-B5F3-77B963528148}"/>
    <cellStyle name="Normal 13 4 5 5 3 4" xfId="38394" xr:uid="{9E27994D-7124-4915-9C32-53EBEA7E7ED4}"/>
    <cellStyle name="Normal 13 4 5 5 3 5" xfId="24831" xr:uid="{6375BC60-0E69-4D07-AFE3-1D1A159B472B}"/>
    <cellStyle name="Normal 13 4 5 5 4" xfId="10935" xr:uid="{57850A1A-1A43-4334-A272-20C910828C9C}"/>
    <cellStyle name="Normal 13 4 5 5 4 2" xfId="52046" xr:uid="{E8F99C78-B763-4388-95A4-52F19C0CE924}"/>
    <cellStyle name="Normal 13 4 5 5 4 3" xfId="38396" xr:uid="{5925F859-A8FA-4790-BD8C-FE4E47F39A43}"/>
    <cellStyle name="Normal 13 4 5 5 4 4" xfId="24833" xr:uid="{15AFEFF5-184F-48F6-B34F-1115AB31CF3E}"/>
    <cellStyle name="Normal 13 4 5 5 5" xfId="52041" xr:uid="{C647B0ED-8464-4A0D-806B-FD3FBCC12D87}"/>
    <cellStyle name="Normal 13 4 5 5 6" xfId="38391" xr:uid="{AA604707-E141-49B0-ADAC-DB0F498C372D}"/>
    <cellStyle name="Normal 13 4 5 5 7" xfId="24828" xr:uid="{A99382EA-0D82-42D0-86EB-07AFCE222A23}"/>
    <cellStyle name="Normal 13 4 5 6" xfId="10936" xr:uid="{55F6AB2B-BC5E-4686-8D45-3AF2D0FD18F7}"/>
    <cellStyle name="Normal 13 4 5 6 2" xfId="10937" xr:uid="{A71641AA-D3AB-4DE6-B80F-A19CE04B4832}"/>
    <cellStyle name="Normal 13 4 5 6 2 2" xfId="52048" xr:uid="{80AD4E65-4B56-4211-9A1F-9501F589678F}"/>
    <cellStyle name="Normal 13 4 5 6 2 3" xfId="38398" xr:uid="{18FBE973-3DA9-42C4-AB25-6FBC4DD7CF13}"/>
    <cellStyle name="Normal 13 4 5 6 2 4" xfId="24835" xr:uid="{AB8D034D-0CF3-42E9-A01C-2FC3735C74D5}"/>
    <cellStyle name="Normal 13 4 5 6 3" xfId="52047" xr:uid="{C5CE7A21-79E1-4F5C-A99B-FBCA94DD2D7F}"/>
    <cellStyle name="Normal 13 4 5 6 4" xfId="38397" xr:uid="{1B49C710-4469-4924-AD3A-3FA3DB77FA06}"/>
    <cellStyle name="Normal 13 4 5 6 5" xfId="24834" xr:uid="{9E22EA5E-E1B6-4CDD-925A-0793819B540C}"/>
    <cellStyle name="Normal 13 4 5 7" xfId="10938" xr:uid="{891F4961-E9E9-4AF4-A92F-FB58B097A3DD}"/>
    <cellStyle name="Normal 13 4 5 7 2" xfId="10939" xr:uid="{BE5DD59D-8EC2-4E8D-8F30-71CEE8DC1924}"/>
    <cellStyle name="Normal 13 4 5 7 2 2" xfId="52050" xr:uid="{9C3F8466-0F04-4113-B758-C554C12EB72B}"/>
    <cellStyle name="Normal 13 4 5 7 2 3" xfId="38400" xr:uid="{9C074051-AF41-4E55-A303-7C207DC40D0C}"/>
    <cellStyle name="Normal 13 4 5 7 2 4" xfId="24837" xr:uid="{60A40726-FB7F-44E2-8380-0D433DD5CE81}"/>
    <cellStyle name="Normal 13 4 5 7 3" xfId="52049" xr:uid="{6B1B796E-5F3A-48AA-B4F6-F5FC5D630D95}"/>
    <cellStyle name="Normal 13 4 5 7 4" xfId="38399" xr:uid="{474A1273-8575-4143-ACB2-B2D21AB7F55B}"/>
    <cellStyle name="Normal 13 4 5 7 5" xfId="24836" xr:uid="{AC404FED-77E9-4810-8BEB-16F2CE0F7BA3}"/>
    <cellStyle name="Normal 13 4 5 8" xfId="10940" xr:uid="{BDE4818F-C0A7-4AB0-8B8D-D68E1A46FE7F}"/>
    <cellStyle name="Normal 13 4 5 8 2" xfId="52051" xr:uid="{6E074985-9766-45CD-A2D7-F5B45BA8E43C}"/>
    <cellStyle name="Normal 13 4 5 8 3" xfId="38401" xr:uid="{8D50A073-49E3-4E16-A6AD-F1EDC290840D}"/>
    <cellStyle name="Normal 13 4 5 8 4" xfId="24838" xr:uid="{681E34EA-88C8-4586-888E-72B6684BFAC4}"/>
    <cellStyle name="Normal 13 4 5 9" xfId="52016" xr:uid="{01297824-F45E-46A4-9747-E929F6D41732}"/>
    <cellStyle name="Normal 13 4 6" xfId="10941" xr:uid="{934A90D9-BC65-4471-AB37-9E9CA04A8D11}"/>
    <cellStyle name="Normal 13 4 6 10" xfId="38402" xr:uid="{45AF8700-E134-4C7E-93E6-7EE4EDE3923A}"/>
    <cellStyle name="Normal 13 4 6 11" xfId="24839" xr:uid="{8CDDB36B-EFED-4EF2-802E-7F6FECC2A680}"/>
    <cellStyle name="Normal 13 4 6 2" xfId="10942" xr:uid="{F168F41D-5FDE-4AF6-AD03-B27F13501134}"/>
    <cellStyle name="Normal 13 4 6 2 2" xfId="10943" xr:uid="{D444A445-44B4-4A31-922D-F7334770B9DB}"/>
    <cellStyle name="Normal 13 4 6 2 2 2" xfId="10944" xr:uid="{E391D8C3-2804-44C3-8F1A-1B70067D009A}"/>
    <cellStyle name="Normal 13 4 6 2 2 2 2" xfId="10945" xr:uid="{C02DE646-E1C9-4C98-9956-42C4C3414207}"/>
    <cellStyle name="Normal 13 4 6 2 2 2 2 2" xfId="52056" xr:uid="{D4CA91C0-8E69-4490-9C71-C71CB90521BD}"/>
    <cellStyle name="Normal 13 4 6 2 2 2 2 3" xfId="38406" xr:uid="{C4B674B3-EA57-4BAD-8233-C22E245BFE75}"/>
    <cellStyle name="Normal 13 4 6 2 2 2 2 4" xfId="24843" xr:uid="{13CE6547-A7EE-48FE-907B-93A72D9B5F8E}"/>
    <cellStyle name="Normal 13 4 6 2 2 2 3" xfId="52055" xr:uid="{D1CF44FE-54CB-4458-ABFC-492F47F4AB18}"/>
    <cellStyle name="Normal 13 4 6 2 2 2 4" xfId="38405" xr:uid="{E625EDF1-5EED-4DBA-A010-AE80023E1546}"/>
    <cellStyle name="Normal 13 4 6 2 2 2 5" xfId="24842" xr:uid="{99D206E8-EC68-481B-AAF8-84D620DF9F38}"/>
    <cellStyle name="Normal 13 4 6 2 2 3" xfId="10946" xr:uid="{3B92BBF8-D833-4F84-82FA-2053888D620C}"/>
    <cellStyle name="Normal 13 4 6 2 2 3 2" xfId="10947" xr:uid="{40693D29-D7E6-43FD-AEB5-4628E81717CF}"/>
    <cellStyle name="Normal 13 4 6 2 2 3 2 2" xfId="52058" xr:uid="{95BC9C95-CB90-4744-8931-917453759A6B}"/>
    <cellStyle name="Normal 13 4 6 2 2 3 2 3" xfId="38408" xr:uid="{4244A985-B48F-4F27-8008-BDFA93D4F761}"/>
    <cellStyle name="Normal 13 4 6 2 2 3 2 4" xfId="24845" xr:uid="{75C2D91E-C4CE-40E7-8CB3-A5BC120D4A5B}"/>
    <cellStyle name="Normal 13 4 6 2 2 3 3" xfId="52057" xr:uid="{8952A05C-4017-4B83-AC9B-1F98CF143A9A}"/>
    <cellStyle name="Normal 13 4 6 2 2 3 4" xfId="38407" xr:uid="{D21FFBC5-7498-470E-AF8C-E05F77E1ADB6}"/>
    <cellStyle name="Normal 13 4 6 2 2 3 5" xfId="24844" xr:uid="{C8A3BB85-2FFC-4E49-A27F-AB2D7C921223}"/>
    <cellStyle name="Normal 13 4 6 2 2 4" xfId="10948" xr:uid="{A498550F-5969-48CD-8690-33BFC5FDFF87}"/>
    <cellStyle name="Normal 13 4 6 2 2 4 2" xfId="52059" xr:uid="{2F260A72-B934-44FA-A4C5-6AD16400EB31}"/>
    <cellStyle name="Normal 13 4 6 2 2 4 3" xfId="38409" xr:uid="{B28B9955-BACC-48D1-8186-5A8BB04D314B}"/>
    <cellStyle name="Normal 13 4 6 2 2 4 4" xfId="24846" xr:uid="{BDF41BE7-0C20-410D-A6BB-464082A8347A}"/>
    <cellStyle name="Normal 13 4 6 2 2 5" xfId="52054" xr:uid="{ED5208E3-01F4-4A5B-8E4F-7CFBB864C3BC}"/>
    <cellStyle name="Normal 13 4 6 2 2 6" xfId="38404" xr:uid="{8706D0A8-B833-4410-8EE3-02E1DCAC9FCD}"/>
    <cellStyle name="Normal 13 4 6 2 2 7" xfId="24841" xr:uid="{E1832EB7-C164-4A80-B030-9DEBF8AA200C}"/>
    <cellStyle name="Normal 13 4 6 2 3" xfId="10949" xr:uid="{63055574-4538-444E-B36A-61BC6ACACD95}"/>
    <cellStyle name="Normal 13 4 6 2 3 2" xfId="10950" xr:uid="{39479FF9-CAD6-42D8-AA0D-BDAA985C7CA2}"/>
    <cellStyle name="Normal 13 4 6 2 3 2 2" xfId="52061" xr:uid="{7DAF656B-A1BD-47C4-AF67-1AA3FC23E171}"/>
    <cellStyle name="Normal 13 4 6 2 3 2 3" xfId="38411" xr:uid="{51396EC9-E833-4251-B0E8-C9EF8FC0DF68}"/>
    <cellStyle name="Normal 13 4 6 2 3 2 4" xfId="24848" xr:uid="{822226A8-D3EA-4750-898C-52B4B266865A}"/>
    <cellStyle name="Normal 13 4 6 2 3 3" xfId="52060" xr:uid="{33E06D50-88B6-42C8-B677-2044E7B41603}"/>
    <cellStyle name="Normal 13 4 6 2 3 4" xfId="38410" xr:uid="{7D2AF687-0985-45E5-95A8-912290A0011F}"/>
    <cellStyle name="Normal 13 4 6 2 3 5" xfId="24847" xr:uid="{824A6F5C-5F08-4BC5-AC6F-7A68DDCEA4F4}"/>
    <cellStyle name="Normal 13 4 6 2 4" xfId="10951" xr:uid="{787D464F-611E-463F-9D4A-300934832EAC}"/>
    <cellStyle name="Normal 13 4 6 2 4 2" xfId="10952" xr:uid="{F1832CE6-0A81-4819-BDF8-83328AE81582}"/>
    <cellStyle name="Normal 13 4 6 2 4 2 2" xfId="52063" xr:uid="{4EE4D52A-8750-48C7-A33C-8BE431AC1771}"/>
    <cellStyle name="Normal 13 4 6 2 4 2 3" xfId="38413" xr:uid="{55EC99CE-D3D7-4707-860B-953690F0BC57}"/>
    <cellStyle name="Normal 13 4 6 2 4 2 4" xfId="24850" xr:uid="{2C1F3D53-AAB5-417D-856F-3D7F16575A02}"/>
    <cellStyle name="Normal 13 4 6 2 4 3" xfId="52062" xr:uid="{D008F878-C418-4A24-A6C5-62FEC8AD3FD0}"/>
    <cellStyle name="Normal 13 4 6 2 4 4" xfId="38412" xr:uid="{BB3987D8-D3C9-4CEB-B729-68549FC48E2E}"/>
    <cellStyle name="Normal 13 4 6 2 4 5" xfId="24849" xr:uid="{07C69E52-F147-4CE7-A7F6-169DC54BA5CE}"/>
    <cellStyle name="Normal 13 4 6 2 5" xfId="10953" xr:uid="{55870931-EB6B-4D92-A090-BB2286B446D0}"/>
    <cellStyle name="Normal 13 4 6 2 5 2" xfId="52064" xr:uid="{92CBD046-C923-4BB3-8AAE-80E9CA6E7937}"/>
    <cellStyle name="Normal 13 4 6 2 5 3" xfId="38414" xr:uid="{9F730C2B-0447-4C45-AD93-3F88B8E24C57}"/>
    <cellStyle name="Normal 13 4 6 2 5 4" xfId="24851" xr:uid="{A78A858B-0F8C-48C5-AC0B-202E6A63E438}"/>
    <cellStyle name="Normal 13 4 6 2 6" xfId="52053" xr:uid="{BD8BE977-F1BE-4BD0-A026-0BC59873EE13}"/>
    <cellStyle name="Normal 13 4 6 2 7" xfId="38403" xr:uid="{47386308-83FB-4E24-98FF-6A34EFF2D7C8}"/>
    <cellStyle name="Normal 13 4 6 2 8" xfId="24840" xr:uid="{EF3FF3CF-C755-494A-AA77-FB66D84503A3}"/>
    <cellStyle name="Normal 13 4 6 3" xfId="10954" xr:uid="{93A01D8E-F516-4E9B-AC57-8C50F39B1257}"/>
    <cellStyle name="Normal 13 4 6 3 2" xfId="10955" xr:uid="{0DE5C6C0-F016-4B05-A480-F12ACA862273}"/>
    <cellStyle name="Normal 13 4 6 3 2 2" xfId="10956" xr:uid="{89F52164-1CF4-4F00-81BB-4A9D02FD6BD3}"/>
    <cellStyle name="Normal 13 4 6 3 2 2 2" xfId="52067" xr:uid="{4BAACFA3-5264-4564-8E61-624419AE5AF3}"/>
    <cellStyle name="Normal 13 4 6 3 2 2 3" xfId="38417" xr:uid="{344CB5CF-1F6B-466D-B080-3565CDF79AFA}"/>
    <cellStyle name="Normal 13 4 6 3 2 2 4" xfId="24854" xr:uid="{7604B270-4EFC-4196-8AC0-1B57BEC6B1E9}"/>
    <cellStyle name="Normal 13 4 6 3 2 3" xfId="52066" xr:uid="{6E3C4368-6984-486D-A0AB-11D17E5473AA}"/>
    <cellStyle name="Normal 13 4 6 3 2 4" xfId="38416" xr:uid="{A9458A54-4356-45D7-8105-091C01AB9B6E}"/>
    <cellStyle name="Normal 13 4 6 3 2 5" xfId="24853" xr:uid="{266BF786-6CBB-4058-A7CD-597E0A28832A}"/>
    <cellStyle name="Normal 13 4 6 3 3" xfId="10957" xr:uid="{D04E31B2-8CE0-40AC-A221-C66D9F01321E}"/>
    <cellStyle name="Normal 13 4 6 3 3 2" xfId="10958" xr:uid="{D335BD9B-546F-41FA-8026-AC57A3C62936}"/>
    <cellStyle name="Normal 13 4 6 3 3 2 2" xfId="52069" xr:uid="{42ABE319-62D2-4536-976B-6CA8BFBADDED}"/>
    <cellStyle name="Normal 13 4 6 3 3 2 3" xfId="38419" xr:uid="{AF10F546-E9B3-4788-B2DF-BB2C48B83FD1}"/>
    <cellStyle name="Normal 13 4 6 3 3 2 4" xfId="24856" xr:uid="{9E5FA20B-3322-4976-8F68-2E5079A9EDD4}"/>
    <cellStyle name="Normal 13 4 6 3 3 3" xfId="52068" xr:uid="{8C48D63B-AAD1-4E06-AD77-0F189CA2742E}"/>
    <cellStyle name="Normal 13 4 6 3 3 4" xfId="38418" xr:uid="{08A4BDF5-9C62-4F80-BCC9-CA2C5918B628}"/>
    <cellStyle name="Normal 13 4 6 3 3 5" xfId="24855" xr:uid="{C66D356B-F9D0-4A1C-8F36-8D63FFA7ED97}"/>
    <cellStyle name="Normal 13 4 6 3 4" xfId="10959" xr:uid="{D24FC278-7D3B-42F0-9893-1A9597CA69D1}"/>
    <cellStyle name="Normal 13 4 6 3 4 2" xfId="52070" xr:uid="{23D31195-C3FD-46E8-8DC2-2F13D846C4B6}"/>
    <cellStyle name="Normal 13 4 6 3 4 3" xfId="38420" xr:uid="{BE059745-A5A7-4535-8F26-6CCC91157FB5}"/>
    <cellStyle name="Normal 13 4 6 3 4 4" xfId="24857" xr:uid="{029C45BA-0976-4D44-B2C1-ABA67DD98B8E}"/>
    <cellStyle name="Normal 13 4 6 3 5" xfId="52065" xr:uid="{4014E76B-4153-453D-BF86-055215EF2E97}"/>
    <cellStyle name="Normal 13 4 6 3 6" xfId="38415" xr:uid="{BDB6FDC2-2392-4923-8B0E-AB0971C7BFB5}"/>
    <cellStyle name="Normal 13 4 6 3 7" xfId="24852" xr:uid="{F7CAC410-7EA4-45AF-8975-8F236C2C1136}"/>
    <cellStyle name="Normal 13 4 6 4" xfId="10960" xr:uid="{5664FB78-CC1E-4762-A35E-E8E5270B54EA}"/>
    <cellStyle name="Normal 13 4 6 4 2" xfId="10961" xr:uid="{E302B054-E5CE-4C94-B2D1-45CD07492C07}"/>
    <cellStyle name="Normal 13 4 6 4 2 2" xfId="10962" xr:uid="{0A598CA9-E985-49EC-A1E1-20673EA79AB4}"/>
    <cellStyle name="Normal 13 4 6 4 2 2 2" xfId="52073" xr:uid="{48499DC3-27E5-4FF8-9AE6-39D39EAAC2B2}"/>
    <cellStyle name="Normal 13 4 6 4 2 2 3" xfId="38423" xr:uid="{6DAF7165-002D-4C74-AF82-5ADCD55C5175}"/>
    <cellStyle name="Normal 13 4 6 4 2 2 4" xfId="24860" xr:uid="{EADCA3B7-B97E-40D8-95B8-E02A04A66E31}"/>
    <cellStyle name="Normal 13 4 6 4 2 3" xfId="52072" xr:uid="{B273B95B-D589-47CB-A6E9-E12CBE405E20}"/>
    <cellStyle name="Normal 13 4 6 4 2 4" xfId="38422" xr:uid="{16B03E2E-A2E8-40C3-A307-21B4B4D6700B}"/>
    <cellStyle name="Normal 13 4 6 4 2 5" xfId="24859" xr:uid="{8EFDAEB5-5D2C-41D8-B454-49E651BA75E4}"/>
    <cellStyle name="Normal 13 4 6 4 3" xfId="10963" xr:uid="{AC95D5FF-E19A-49DE-ADCD-8A628B78E1CA}"/>
    <cellStyle name="Normal 13 4 6 4 3 2" xfId="10964" xr:uid="{5A7FAC9C-75DD-4EAC-A12F-CA463F81F3F0}"/>
    <cellStyle name="Normal 13 4 6 4 3 2 2" xfId="52075" xr:uid="{D778669B-F37F-4687-8823-18A6B4641B6E}"/>
    <cellStyle name="Normal 13 4 6 4 3 2 3" xfId="38425" xr:uid="{67D2B9E4-A7CE-4FB3-96CC-D3F103A34BA2}"/>
    <cellStyle name="Normal 13 4 6 4 3 2 4" xfId="24862" xr:uid="{684D5E42-DF77-4689-9104-4D213371C22C}"/>
    <cellStyle name="Normal 13 4 6 4 3 3" xfId="52074" xr:uid="{615DA34F-4867-441C-8BE4-8B243CD0F475}"/>
    <cellStyle name="Normal 13 4 6 4 3 4" xfId="38424" xr:uid="{79F40320-AC1A-4466-93A8-7099B2B675B4}"/>
    <cellStyle name="Normal 13 4 6 4 3 5" xfId="24861" xr:uid="{92A895F0-E9D1-46C8-A6D4-66F986B71B92}"/>
    <cellStyle name="Normal 13 4 6 4 4" xfId="10965" xr:uid="{B8C6781F-1ADE-419D-8481-BDEEEDB2AD8D}"/>
    <cellStyle name="Normal 13 4 6 4 4 2" xfId="52076" xr:uid="{C7345E1B-7FAE-495D-A2BB-C57F78D93787}"/>
    <cellStyle name="Normal 13 4 6 4 4 3" xfId="38426" xr:uid="{8DD32573-18D5-473A-9062-B029FC1F80B5}"/>
    <cellStyle name="Normal 13 4 6 4 4 4" xfId="24863" xr:uid="{5A35F8F6-93E6-4B34-831A-DB9198D7B2FB}"/>
    <cellStyle name="Normal 13 4 6 4 5" xfId="52071" xr:uid="{B84F3C50-F026-4772-BB69-0606DF2B3A0E}"/>
    <cellStyle name="Normal 13 4 6 4 6" xfId="38421" xr:uid="{58F30CF9-C48B-4890-92EB-7E3DDA6C10A4}"/>
    <cellStyle name="Normal 13 4 6 4 7" xfId="24858" xr:uid="{2945AE47-F6E5-4D9C-A8EF-B339786C2B8B}"/>
    <cellStyle name="Normal 13 4 6 5" xfId="10966" xr:uid="{3536228C-0100-470C-86B4-AA2A4F16568F}"/>
    <cellStyle name="Normal 13 4 6 5 2" xfId="10967" xr:uid="{CEB7D85E-8F5B-4E92-A3FC-349AC197EF7E}"/>
    <cellStyle name="Normal 13 4 6 5 2 2" xfId="10968" xr:uid="{E643F61C-0673-446F-8D7F-39DCDF531C29}"/>
    <cellStyle name="Normal 13 4 6 5 2 2 2" xfId="52079" xr:uid="{00F3476B-728D-4D77-AAE4-BDA489836A8A}"/>
    <cellStyle name="Normal 13 4 6 5 2 2 3" xfId="38429" xr:uid="{0C434216-EDA4-4639-8017-D09218283F59}"/>
    <cellStyle name="Normal 13 4 6 5 2 2 4" xfId="24866" xr:uid="{FC1E1AAE-1EC0-4467-8F09-664E9ED80D05}"/>
    <cellStyle name="Normal 13 4 6 5 2 3" xfId="52078" xr:uid="{0E9400D2-3803-4D74-A068-6F82A305F2C0}"/>
    <cellStyle name="Normal 13 4 6 5 2 4" xfId="38428" xr:uid="{F1025493-D79D-49F1-9E95-AF1288BED58C}"/>
    <cellStyle name="Normal 13 4 6 5 2 5" xfId="24865" xr:uid="{6C25C702-4598-4566-950E-D1AA6D19533C}"/>
    <cellStyle name="Normal 13 4 6 5 3" xfId="10969" xr:uid="{F4E4E343-4713-4711-B556-6DAF5D0EF593}"/>
    <cellStyle name="Normal 13 4 6 5 3 2" xfId="10970" xr:uid="{A149B478-8CEF-49F2-B7FF-1EFA3236C038}"/>
    <cellStyle name="Normal 13 4 6 5 3 2 2" xfId="52081" xr:uid="{AE5FD498-2F6C-4995-B0EE-880200C04499}"/>
    <cellStyle name="Normal 13 4 6 5 3 2 3" xfId="38431" xr:uid="{18B78AA6-6EC3-457A-8682-C7B89550DA48}"/>
    <cellStyle name="Normal 13 4 6 5 3 2 4" xfId="24868" xr:uid="{4DBAAF96-F1B6-4211-858F-7FEF261E7A8D}"/>
    <cellStyle name="Normal 13 4 6 5 3 3" xfId="52080" xr:uid="{64EAA8EC-0FCF-4DB5-ADD9-688461A6E9B1}"/>
    <cellStyle name="Normal 13 4 6 5 3 4" xfId="38430" xr:uid="{E8EA0CED-13DD-4587-8307-396BC064992F}"/>
    <cellStyle name="Normal 13 4 6 5 3 5" xfId="24867" xr:uid="{42A81A7C-D5F9-48B1-B41E-B991BF1827D1}"/>
    <cellStyle name="Normal 13 4 6 5 4" xfId="10971" xr:uid="{BD820FCA-14D9-4790-9F7B-8E82CE6F4323}"/>
    <cellStyle name="Normal 13 4 6 5 4 2" xfId="52082" xr:uid="{E8CD4B4D-8240-430C-B18C-09C2D3371B60}"/>
    <cellStyle name="Normal 13 4 6 5 4 3" xfId="38432" xr:uid="{1B564EAC-DE58-41DF-B9BE-051DBBDFF75E}"/>
    <cellStyle name="Normal 13 4 6 5 4 4" xfId="24869" xr:uid="{32E753AC-D18C-46F8-96F8-CF4E3FF69468}"/>
    <cellStyle name="Normal 13 4 6 5 5" xfId="52077" xr:uid="{81EEB513-143F-4726-B30F-0CCFAAE7A673}"/>
    <cellStyle name="Normal 13 4 6 5 6" xfId="38427" xr:uid="{E925E542-F71A-44F9-A74F-296ED3F3D6D7}"/>
    <cellStyle name="Normal 13 4 6 5 7" xfId="24864" xr:uid="{CF94075E-8AB6-4AD6-A2C1-C59C527AE836}"/>
    <cellStyle name="Normal 13 4 6 6" xfId="10972" xr:uid="{3970AD36-DC56-4E11-BAE6-A4060809E4FD}"/>
    <cellStyle name="Normal 13 4 6 6 2" xfId="10973" xr:uid="{E723D27D-A3D1-4086-AF5D-1AB2FC9F6A8D}"/>
    <cellStyle name="Normal 13 4 6 6 2 2" xfId="52084" xr:uid="{58AECBCB-0D76-423A-84EC-040E4407BDC8}"/>
    <cellStyle name="Normal 13 4 6 6 2 3" xfId="38434" xr:uid="{E4FBDCFD-3858-4922-B401-45180F5D0B1C}"/>
    <cellStyle name="Normal 13 4 6 6 2 4" xfId="24871" xr:uid="{08B4736E-BA5E-43D8-BEE8-DBEF69839002}"/>
    <cellStyle name="Normal 13 4 6 6 3" xfId="52083" xr:uid="{792D6A86-BA6F-4774-A373-B4643400A772}"/>
    <cellStyle name="Normal 13 4 6 6 4" xfId="38433" xr:uid="{CBBE60E7-E41B-47C6-95D5-45F83145A585}"/>
    <cellStyle name="Normal 13 4 6 6 5" xfId="24870" xr:uid="{9FAC1027-8909-43D0-9C7D-CA7C33E23EB3}"/>
    <cellStyle name="Normal 13 4 6 7" xfId="10974" xr:uid="{08779071-F9B0-49FC-9AE3-CE2B4D37C0B1}"/>
    <cellStyle name="Normal 13 4 6 7 2" xfId="10975" xr:uid="{656ED603-AFB8-4EEA-8A0B-2625D5CC51A8}"/>
    <cellStyle name="Normal 13 4 6 7 2 2" xfId="52086" xr:uid="{A225F230-2FED-430C-B7C2-075337A0B084}"/>
    <cellStyle name="Normal 13 4 6 7 2 3" xfId="38436" xr:uid="{046E65C1-9817-4C70-B19C-046CC04D797F}"/>
    <cellStyle name="Normal 13 4 6 7 2 4" xfId="24873" xr:uid="{E401352F-6ABD-47E1-AE2B-566D4AC51B5A}"/>
    <cellStyle name="Normal 13 4 6 7 3" xfId="52085" xr:uid="{ED0F2489-E20F-4868-B58C-6FBE1BCA461A}"/>
    <cellStyle name="Normal 13 4 6 7 4" xfId="38435" xr:uid="{C57A78A8-8B93-4CD5-988E-704BC51AC6A0}"/>
    <cellStyle name="Normal 13 4 6 7 5" xfId="24872" xr:uid="{B40B78EB-B711-49E4-A695-DB65BDFA6457}"/>
    <cellStyle name="Normal 13 4 6 8" xfId="10976" xr:uid="{48042657-9F0E-4C29-A8C9-95275BC44014}"/>
    <cellStyle name="Normal 13 4 6 8 2" xfId="52087" xr:uid="{FB9397E0-9A60-4422-BB71-F1239E50C98A}"/>
    <cellStyle name="Normal 13 4 6 8 3" xfId="38437" xr:uid="{37A81592-B95E-4619-BBD4-E2BBD8B6094F}"/>
    <cellStyle name="Normal 13 4 6 8 4" xfId="24874" xr:uid="{15F9A11B-DFA4-444E-A437-EF977327FE0D}"/>
    <cellStyle name="Normal 13 4 6 9" xfId="52052" xr:uid="{AFD95739-DE8B-4024-95D9-0D2125ADD706}"/>
    <cellStyle name="Normal 13 4 7" xfId="10977" xr:uid="{3BC08E22-5CF8-4DEE-AA27-4FEA1AE8EA8B}"/>
    <cellStyle name="Normal 13 4 7 2" xfId="10978" xr:uid="{7F387259-1351-4384-9FB2-91A24F4006E6}"/>
    <cellStyle name="Normal 13 4 7 2 2" xfId="10979" xr:uid="{A11AA3B1-F264-4BA9-B3FA-CBC255CF7729}"/>
    <cellStyle name="Normal 13 4 7 2 2 2" xfId="10980" xr:uid="{D49D310F-CAE5-4465-AD5B-673C0E98445D}"/>
    <cellStyle name="Normal 13 4 7 2 2 2 2" xfId="52091" xr:uid="{C51F56DB-D601-43B3-925D-42F00EE9A356}"/>
    <cellStyle name="Normal 13 4 7 2 2 2 3" xfId="38441" xr:uid="{071CB37B-A241-49CA-BEFE-2FFA7197F573}"/>
    <cellStyle name="Normal 13 4 7 2 2 2 4" xfId="24878" xr:uid="{EF6D9D2B-7010-4B1C-90DE-28A75F0B1AD6}"/>
    <cellStyle name="Normal 13 4 7 2 2 3" xfId="52090" xr:uid="{26D32243-BEEB-45E4-AAC8-71BA383FE286}"/>
    <cellStyle name="Normal 13 4 7 2 2 4" xfId="38440" xr:uid="{6B954630-205E-4F78-9FB4-0100A3FF1148}"/>
    <cellStyle name="Normal 13 4 7 2 2 5" xfId="24877" xr:uid="{9AF68D35-E29E-4103-9692-7AC6549FE050}"/>
    <cellStyle name="Normal 13 4 7 2 3" xfId="10981" xr:uid="{84DDAE05-159D-405D-8DB4-4199D278DE63}"/>
    <cellStyle name="Normal 13 4 7 2 3 2" xfId="10982" xr:uid="{799B4601-6FD1-44FA-B15A-4499E08E3A72}"/>
    <cellStyle name="Normal 13 4 7 2 3 2 2" xfId="52093" xr:uid="{D7083B8E-8EEF-4A1A-BCC6-A14A4C90E692}"/>
    <cellStyle name="Normal 13 4 7 2 3 2 3" xfId="38443" xr:uid="{171AAA55-9BC3-466F-BE5B-7B90B1DEB24E}"/>
    <cellStyle name="Normal 13 4 7 2 3 2 4" xfId="24880" xr:uid="{A4184FD7-823B-4A2F-AC09-1D1CAB3C55B1}"/>
    <cellStyle name="Normal 13 4 7 2 3 3" xfId="52092" xr:uid="{470B4BFB-9335-4726-9E6B-EB3D51544C4E}"/>
    <cellStyle name="Normal 13 4 7 2 3 4" xfId="38442" xr:uid="{B4DF1DF5-E1DB-40B4-B7BE-692F2E46618E}"/>
    <cellStyle name="Normal 13 4 7 2 3 5" xfId="24879" xr:uid="{2AB7FAB4-F491-4D3E-B3DB-519E5DB58CD6}"/>
    <cellStyle name="Normal 13 4 7 2 4" xfId="10983" xr:uid="{CF0D450B-B7A7-485D-85FB-B4EEFADE5394}"/>
    <cellStyle name="Normal 13 4 7 2 4 2" xfId="52094" xr:uid="{34252507-D15F-45E9-B973-75B0759572D0}"/>
    <cellStyle name="Normal 13 4 7 2 4 3" xfId="38444" xr:uid="{C2B458D0-A925-4A97-8FF7-43BC39CCE30A}"/>
    <cellStyle name="Normal 13 4 7 2 4 4" xfId="24881" xr:uid="{8839AD18-E079-4EB1-B493-60D4199D4D12}"/>
    <cellStyle name="Normal 13 4 7 2 5" xfId="52089" xr:uid="{109F7D51-7494-4FBD-80D6-8C85824CD05E}"/>
    <cellStyle name="Normal 13 4 7 2 6" xfId="38439" xr:uid="{4B8CD370-37D9-4E95-BED4-FF631473963D}"/>
    <cellStyle name="Normal 13 4 7 2 7" xfId="24876" xr:uid="{C0A347C3-4D8B-457C-8166-A7C40651D405}"/>
    <cellStyle name="Normal 13 4 7 3" xfId="10984" xr:uid="{BF868FA8-D358-448A-BF84-94EE5772B02F}"/>
    <cellStyle name="Normal 13 4 7 3 2" xfId="10985" xr:uid="{1A012D18-1562-4626-B380-A277CF472041}"/>
    <cellStyle name="Normal 13 4 7 3 2 2" xfId="10986" xr:uid="{4DDC01C3-B4B0-4573-8586-010A2E8B40EA}"/>
    <cellStyle name="Normal 13 4 7 3 2 2 2" xfId="52097" xr:uid="{E1E151AD-ACDE-4785-A8AD-460CC46861C9}"/>
    <cellStyle name="Normal 13 4 7 3 2 2 3" xfId="38447" xr:uid="{87C43008-9ED4-4BAD-8F3D-5E435AB02EF7}"/>
    <cellStyle name="Normal 13 4 7 3 2 2 4" xfId="24884" xr:uid="{AB22A278-361A-4521-AE73-B90980416B39}"/>
    <cellStyle name="Normal 13 4 7 3 2 3" xfId="52096" xr:uid="{53ACFBD2-21A6-4D87-88E5-DE3793BF8D28}"/>
    <cellStyle name="Normal 13 4 7 3 2 4" xfId="38446" xr:uid="{37A3C40A-A158-4348-9CEC-4552DAD29A6A}"/>
    <cellStyle name="Normal 13 4 7 3 2 5" xfId="24883" xr:uid="{91FC9311-9729-4B23-8D25-C3384F4C1ADB}"/>
    <cellStyle name="Normal 13 4 7 3 3" xfId="10987" xr:uid="{D55124AC-02C3-454F-8EBA-D2AE9DCF6F15}"/>
    <cellStyle name="Normal 13 4 7 3 3 2" xfId="10988" xr:uid="{8861414D-D325-472E-95EA-306AD9EAFA30}"/>
    <cellStyle name="Normal 13 4 7 3 3 2 2" xfId="52099" xr:uid="{8F77A7F8-3690-42B0-9CF6-DF94CEFCA6CA}"/>
    <cellStyle name="Normal 13 4 7 3 3 2 3" xfId="38449" xr:uid="{7CC08F40-C9A5-4071-8926-FC4177A2CD9B}"/>
    <cellStyle name="Normal 13 4 7 3 3 2 4" xfId="24886" xr:uid="{5D6A744E-B70F-4139-AB25-B44F66563277}"/>
    <cellStyle name="Normal 13 4 7 3 3 3" xfId="52098" xr:uid="{A7B9A2B8-25C1-489F-B040-1EB986B4CEC7}"/>
    <cellStyle name="Normal 13 4 7 3 3 4" xfId="38448" xr:uid="{4E2B238C-B109-4792-90DE-13DCFCC53FB9}"/>
    <cellStyle name="Normal 13 4 7 3 3 5" xfId="24885" xr:uid="{953658BF-E2D7-4625-BA1E-C9AEAFC769F0}"/>
    <cellStyle name="Normal 13 4 7 3 4" xfId="10989" xr:uid="{6F2456E9-94BC-47B8-AD23-0E1B3E276281}"/>
    <cellStyle name="Normal 13 4 7 3 4 2" xfId="52100" xr:uid="{49E0735B-D24F-44DB-93EB-3944ECCE18BE}"/>
    <cellStyle name="Normal 13 4 7 3 4 3" xfId="38450" xr:uid="{F1823E3E-DCBF-4272-A578-308193020693}"/>
    <cellStyle name="Normal 13 4 7 3 4 4" xfId="24887" xr:uid="{1FA8C254-95D5-40C5-8C9C-67CCEC3C071E}"/>
    <cellStyle name="Normal 13 4 7 3 5" xfId="52095" xr:uid="{B2A4B12D-BB5C-4DA6-A00F-567CB7D57507}"/>
    <cellStyle name="Normal 13 4 7 3 6" xfId="38445" xr:uid="{CDFA8281-7EA8-45AC-9B17-6DC60C6FED83}"/>
    <cellStyle name="Normal 13 4 7 3 7" xfId="24882" xr:uid="{FB2036AF-67B9-4EF5-B9CE-5BA031800C92}"/>
    <cellStyle name="Normal 13 4 7 4" xfId="10990" xr:uid="{C1BB9E55-3ADB-4D7D-A7C2-68F8E59B8115}"/>
    <cellStyle name="Normal 13 4 7 4 2" xfId="10991" xr:uid="{7CD4FD71-372D-4540-9A78-A87FB443E2A5}"/>
    <cellStyle name="Normal 13 4 7 4 2 2" xfId="52102" xr:uid="{E354C251-3C08-4BCA-BDFD-BFF05BBD00A5}"/>
    <cellStyle name="Normal 13 4 7 4 2 3" xfId="38452" xr:uid="{D18DAC8B-8239-4188-A797-8B0CD258613E}"/>
    <cellStyle name="Normal 13 4 7 4 2 4" xfId="24889" xr:uid="{DFA1B5BE-6539-452D-AD8D-E8A2EAD00D7E}"/>
    <cellStyle name="Normal 13 4 7 4 3" xfId="52101" xr:uid="{C349E61A-D3EA-43F7-BF87-9B19C7947C12}"/>
    <cellStyle name="Normal 13 4 7 4 4" xfId="38451" xr:uid="{B535D7B8-4FD8-44B7-A35C-094FD42B0404}"/>
    <cellStyle name="Normal 13 4 7 4 5" xfId="24888" xr:uid="{C0229D62-3C01-4EEE-AC7B-D373EE94BD96}"/>
    <cellStyle name="Normal 13 4 7 5" xfId="10992" xr:uid="{D38AA55E-0927-4F84-92BD-9898AD69DB40}"/>
    <cellStyle name="Normal 13 4 7 5 2" xfId="10993" xr:uid="{BA04DD2E-86B6-4BB8-82BD-EC6EBC1246A6}"/>
    <cellStyle name="Normal 13 4 7 5 2 2" xfId="52104" xr:uid="{81A8B91C-F2C6-4AC3-A924-4580E487D95C}"/>
    <cellStyle name="Normal 13 4 7 5 2 3" xfId="38454" xr:uid="{6C2BBF8F-06A8-40AD-9B57-AC99CC33423F}"/>
    <cellStyle name="Normal 13 4 7 5 2 4" xfId="24891" xr:uid="{4D42B7D6-A4DB-4AE1-A8EB-ED253585DF25}"/>
    <cellStyle name="Normal 13 4 7 5 3" xfId="52103" xr:uid="{0C0EF9A1-6A62-47E4-9CA9-0BA2AB96319D}"/>
    <cellStyle name="Normal 13 4 7 5 4" xfId="38453" xr:uid="{DBE0EFFB-0B4A-4A1D-9F95-CB0F3A3CB848}"/>
    <cellStyle name="Normal 13 4 7 5 5" xfId="24890" xr:uid="{F8122C24-1340-4165-BEE8-7B04B9334FA9}"/>
    <cellStyle name="Normal 13 4 7 6" xfId="10994" xr:uid="{05D5B95A-60B8-4519-A07F-7023B905B3AE}"/>
    <cellStyle name="Normal 13 4 7 6 2" xfId="52105" xr:uid="{FE882834-0410-4F1E-8338-61854B74BE5F}"/>
    <cellStyle name="Normal 13 4 7 6 3" xfId="38455" xr:uid="{49F5DDE8-B267-4839-BC25-18ED23E75E10}"/>
    <cellStyle name="Normal 13 4 7 6 4" xfId="24892" xr:uid="{2E395CBF-077C-4F86-8AAE-B4759D6B2CAF}"/>
    <cellStyle name="Normal 13 4 7 7" xfId="52088" xr:uid="{049FF935-DC41-412B-9584-C2DE5AD4EAA7}"/>
    <cellStyle name="Normal 13 4 7 8" xfId="38438" xr:uid="{3EDE941D-5AAB-4E11-84C1-94462A910535}"/>
    <cellStyle name="Normal 13 4 7 9" xfId="24875" xr:uid="{8B6DB88C-7FF4-4880-B450-B17811976887}"/>
    <cellStyle name="Normal 13 4 8" xfId="10995" xr:uid="{BF10C3BF-2E71-4E1F-8ADA-B36E94996E07}"/>
    <cellStyle name="Normal 13 4 8 2" xfId="10996" xr:uid="{1637825D-ECD4-4EF3-B2D7-D2BE0B20E4AF}"/>
    <cellStyle name="Normal 13 4 8 2 2" xfId="10997" xr:uid="{70DE6BE1-FF76-4DFF-A37F-1195AFFE5D0A}"/>
    <cellStyle name="Normal 13 4 8 2 2 2" xfId="10998" xr:uid="{0585FB29-0BFF-4DD9-8B7C-99B9BBF4D161}"/>
    <cellStyle name="Normal 13 4 8 2 2 2 2" xfId="52109" xr:uid="{AAF89A02-1A02-4C8F-B582-5C34471F3498}"/>
    <cellStyle name="Normal 13 4 8 2 2 2 3" xfId="38459" xr:uid="{7E035842-8F73-4BF3-999B-CF9691833FFC}"/>
    <cellStyle name="Normal 13 4 8 2 2 2 4" xfId="24896" xr:uid="{8D5851D9-D93E-48A9-8356-193C659F9298}"/>
    <cellStyle name="Normal 13 4 8 2 2 3" xfId="52108" xr:uid="{FB3B8AB0-CF12-4160-A478-66BD35E01715}"/>
    <cellStyle name="Normal 13 4 8 2 2 4" xfId="38458" xr:uid="{CDC448CA-AC52-41E8-BFD1-9620E078C664}"/>
    <cellStyle name="Normal 13 4 8 2 2 5" xfId="24895" xr:uid="{53B307E3-17C8-47C7-9AF0-A7E3C70928B4}"/>
    <cellStyle name="Normal 13 4 8 2 3" xfId="10999" xr:uid="{B66537E5-A069-41A0-92C4-43AD3EBC3E34}"/>
    <cellStyle name="Normal 13 4 8 2 3 2" xfId="11000" xr:uid="{EADDD765-3ABF-43F6-B765-14DEA175E5E0}"/>
    <cellStyle name="Normal 13 4 8 2 3 2 2" xfId="52111" xr:uid="{CABFA20E-E958-4CBC-9809-14CD8D2DA3F1}"/>
    <cellStyle name="Normal 13 4 8 2 3 2 3" xfId="38461" xr:uid="{04B52F37-282A-4517-9F05-C1708908059E}"/>
    <cellStyle name="Normal 13 4 8 2 3 2 4" xfId="24898" xr:uid="{5C7964ED-1D19-49AD-BB07-6873F8ED8BD0}"/>
    <cellStyle name="Normal 13 4 8 2 3 3" xfId="52110" xr:uid="{B25DE3C8-4CEA-4685-AEAE-2855BE7489D3}"/>
    <cellStyle name="Normal 13 4 8 2 3 4" xfId="38460" xr:uid="{C964B727-516A-4699-BCA7-ED5C39D2E5DD}"/>
    <cellStyle name="Normal 13 4 8 2 3 5" xfId="24897" xr:uid="{6338223E-F9AE-45F0-99B2-2E963409B75B}"/>
    <cellStyle name="Normal 13 4 8 2 4" xfId="11001" xr:uid="{D4202007-2660-42F4-B2B5-E0A2CACED38D}"/>
    <cellStyle name="Normal 13 4 8 2 4 2" xfId="52112" xr:uid="{57D5B22F-EBCB-471E-8F58-5B982BC9F1CD}"/>
    <cellStyle name="Normal 13 4 8 2 4 3" xfId="38462" xr:uid="{8005F928-05DB-47ED-8B0C-1D3D5A73EE6C}"/>
    <cellStyle name="Normal 13 4 8 2 4 4" xfId="24899" xr:uid="{5156440C-C46D-4477-9F0E-3AB8C8EDCC08}"/>
    <cellStyle name="Normal 13 4 8 2 5" xfId="52107" xr:uid="{D1DF60AE-7AAD-4D23-AC30-5EE7C1741ADA}"/>
    <cellStyle name="Normal 13 4 8 2 6" xfId="38457" xr:uid="{74E291A3-1CBA-4983-978D-397121DC36BC}"/>
    <cellStyle name="Normal 13 4 8 2 7" xfId="24894" xr:uid="{9330B04D-D3C0-4F12-9094-F5F6EE578D32}"/>
    <cellStyle name="Normal 13 4 8 3" xfId="11002" xr:uid="{410E29A9-BFFE-4398-B98F-833FC19B9C84}"/>
    <cellStyle name="Normal 13 4 8 3 2" xfId="11003" xr:uid="{59D8C962-25CA-4FD5-A1A1-4CBE18A0576B}"/>
    <cellStyle name="Normal 13 4 8 3 2 2" xfId="11004" xr:uid="{50C9D8AC-9912-47BC-A36E-F0522C7FB4D4}"/>
    <cellStyle name="Normal 13 4 8 3 2 2 2" xfId="52115" xr:uid="{AD3DDF43-1041-4249-AABD-E3BB31AAC700}"/>
    <cellStyle name="Normal 13 4 8 3 2 2 3" xfId="38465" xr:uid="{F2DF1BAC-B4BF-42EB-B0AA-99F0E3564D86}"/>
    <cellStyle name="Normal 13 4 8 3 2 2 4" xfId="24902" xr:uid="{0B443964-FC5B-41C6-83EE-D2B473C95C3E}"/>
    <cellStyle name="Normal 13 4 8 3 2 3" xfId="52114" xr:uid="{FA7C5BD4-BAB6-464F-93D4-90B657480494}"/>
    <cellStyle name="Normal 13 4 8 3 2 4" xfId="38464" xr:uid="{2E407A27-D2C4-4BD5-BDF8-E2BE149F6C1C}"/>
    <cellStyle name="Normal 13 4 8 3 2 5" xfId="24901" xr:uid="{8EB43FC3-C805-4327-B9B3-52D52967FE89}"/>
    <cellStyle name="Normal 13 4 8 3 3" xfId="11005" xr:uid="{8DE8CEA1-5731-4753-92E7-242B6C07E6B3}"/>
    <cellStyle name="Normal 13 4 8 3 3 2" xfId="11006" xr:uid="{029E4192-5EAB-4A0D-9E9B-5C5C7B5CD096}"/>
    <cellStyle name="Normal 13 4 8 3 3 2 2" xfId="52117" xr:uid="{713333D7-975E-4C31-A8A7-D31530325FBB}"/>
    <cellStyle name="Normal 13 4 8 3 3 2 3" xfId="38467" xr:uid="{6B1E31F4-7E9C-47EB-A066-3BD37AACD60D}"/>
    <cellStyle name="Normal 13 4 8 3 3 2 4" xfId="24904" xr:uid="{86EC0892-B335-48C3-BD14-E6D89F625CB0}"/>
    <cellStyle name="Normal 13 4 8 3 3 3" xfId="52116" xr:uid="{D64DFC06-045F-43D4-91AB-2CFCCCBA6A95}"/>
    <cellStyle name="Normal 13 4 8 3 3 4" xfId="38466" xr:uid="{678C5C9E-EF0A-492A-90D6-33C83078D786}"/>
    <cellStyle name="Normal 13 4 8 3 3 5" xfId="24903" xr:uid="{10C5577A-830B-440C-B694-228ACE1118FA}"/>
    <cellStyle name="Normal 13 4 8 3 4" xfId="11007" xr:uid="{0C5B0906-C3B9-4BE9-B1E5-E7C0CAC3FF8A}"/>
    <cellStyle name="Normal 13 4 8 3 4 2" xfId="52118" xr:uid="{6AD847A8-CF46-4397-9830-D59E74EAEA49}"/>
    <cellStyle name="Normal 13 4 8 3 4 3" xfId="38468" xr:uid="{6530B5FE-AA0D-4F1C-B0C1-A641CB332F38}"/>
    <cellStyle name="Normal 13 4 8 3 4 4" xfId="24905" xr:uid="{A5D0E524-BD35-4530-B71E-B756FE759386}"/>
    <cellStyle name="Normal 13 4 8 3 5" xfId="52113" xr:uid="{1E45A193-57C0-429A-997A-DDED27A75CB2}"/>
    <cellStyle name="Normal 13 4 8 3 6" xfId="38463" xr:uid="{6947F202-20BB-48C1-A6B1-B2FC0743D1AC}"/>
    <cellStyle name="Normal 13 4 8 3 7" xfId="24900" xr:uid="{8BB0423E-AD35-4D75-83FB-F84CA36999C8}"/>
    <cellStyle name="Normal 13 4 8 4" xfId="11008" xr:uid="{47A1081D-4552-4FB8-80DB-6255E2181B69}"/>
    <cellStyle name="Normal 13 4 8 4 2" xfId="11009" xr:uid="{D32DA18E-0596-4AFF-9551-A161DEE4F858}"/>
    <cellStyle name="Normal 13 4 8 4 2 2" xfId="52120" xr:uid="{01CB20B4-41D2-46FA-BB02-4FB842072A44}"/>
    <cellStyle name="Normal 13 4 8 4 2 3" xfId="38470" xr:uid="{B1F30BA8-9C67-4147-9AA8-0097037C54CB}"/>
    <cellStyle name="Normal 13 4 8 4 2 4" xfId="24907" xr:uid="{A1C098FF-E33C-4CCA-AF83-63535BC1CCDD}"/>
    <cellStyle name="Normal 13 4 8 4 3" xfId="52119" xr:uid="{D87367F3-BC93-4CB2-959F-0C91F6D6C959}"/>
    <cellStyle name="Normal 13 4 8 4 4" xfId="38469" xr:uid="{906F80D7-10F1-475A-B261-54E7535DF23A}"/>
    <cellStyle name="Normal 13 4 8 4 5" xfId="24906" xr:uid="{B71D7DA7-860A-4B29-90DD-C2CCF1346D5C}"/>
    <cellStyle name="Normal 13 4 8 5" xfId="11010" xr:uid="{84080EEC-5B27-4DFE-9723-BA83F79549CA}"/>
    <cellStyle name="Normal 13 4 8 5 2" xfId="11011" xr:uid="{B3040663-144E-4187-A6CA-9499453ABA38}"/>
    <cellStyle name="Normal 13 4 8 5 2 2" xfId="52122" xr:uid="{158A537C-7E92-490A-9B87-73B3BAD5CCB1}"/>
    <cellStyle name="Normal 13 4 8 5 2 3" xfId="38472" xr:uid="{1C9F544A-382D-4FB3-B8E7-153A5E383407}"/>
    <cellStyle name="Normal 13 4 8 5 2 4" xfId="24909" xr:uid="{B27C3BE9-54E0-41B3-9E4E-C50D853257ED}"/>
    <cellStyle name="Normal 13 4 8 5 3" xfId="52121" xr:uid="{F71ECCD1-598C-4A1A-AE17-161FF1BF2195}"/>
    <cellStyle name="Normal 13 4 8 5 4" xfId="38471" xr:uid="{DFBBE370-BFE2-47BA-890A-8487CB1FCB1E}"/>
    <cellStyle name="Normal 13 4 8 5 5" xfId="24908" xr:uid="{543C065B-D2FF-449D-BE4F-874764939955}"/>
    <cellStyle name="Normal 13 4 8 6" xfId="11012" xr:uid="{9B95C7F7-9DCF-4347-A764-AAC5E721F4C6}"/>
    <cellStyle name="Normal 13 4 8 6 2" xfId="52123" xr:uid="{D3CE8273-372A-4EF0-937A-DE3285F3D1A7}"/>
    <cellStyle name="Normal 13 4 8 6 3" xfId="38473" xr:uid="{E10379A2-9F58-4BB1-B1EA-3E89F72BFA25}"/>
    <cellStyle name="Normal 13 4 8 6 4" xfId="24910" xr:uid="{625597FE-883F-4A7C-8983-68E6508099BE}"/>
    <cellStyle name="Normal 13 4 8 7" xfId="52106" xr:uid="{78DB6344-9A4F-4E23-8C9B-D96096E6C39E}"/>
    <cellStyle name="Normal 13 4 8 8" xfId="38456" xr:uid="{B46538F1-D0A9-47F0-A7AF-30B697BFE95E}"/>
    <cellStyle name="Normal 13 4 8 9" xfId="24893" xr:uid="{C912B612-3DDD-4612-8BB1-A05B338ECCFA}"/>
    <cellStyle name="Normal 13 4 9" xfId="11013" xr:uid="{B3FAABAE-9E2A-4D01-9082-4D8FB2D2992A}"/>
    <cellStyle name="Normal 13 4 9 2" xfId="11014" xr:uid="{3DCE5B25-AEA4-498D-808B-02E670772DE3}"/>
    <cellStyle name="Normal 13 4 9 2 2" xfId="11015" xr:uid="{2CB3FEB1-85D2-41CF-BAA8-67D82CD907E9}"/>
    <cellStyle name="Normal 13 4 9 2 2 2" xfId="52126" xr:uid="{5490AA0F-58AD-4294-BD23-8D876AA6A8D4}"/>
    <cellStyle name="Normal 13 4 9 2 2 3" xfId="38476" xr:uid="{5D77011D-AC08-45BD-A7E4-814C89118C9A}"/>
    <cellStyle name="Normal 13 4 9 2 2 4" xfId="24913" xr:uid="{F2EF5184-16A8-4620-AB7A-5176F251522B}"/>
    <cellStyle name="Normal 13 4 9 2 3" xfId="52125" xr:uid="{ACED4556-7660-4772-81C9-D35D67733A21}"/>
    <cellStyle name="Normal 13 4 9 2 4" xfId="38475" xr:uid="{2E7BFCC2-ADB6-4AFA-9249-75725D1F280C}"/>
    <cellStyle name="Normal 13 4 9 2 5" xfId="24912" xr:uid="{4AF1230B-0BF2-42D0-9E8C-0BA289C1D8ED}"/>
    <cellStyle name="Normal 13 4 9 3" xfId="11016" xr:uid="{66CF439D-26EE-407F-8067-A30FC9FBBD8B}"/>
    <cellStyle name="Normal 13 4 9 3 2" xfId="11017" xr:uid="{1719D29E-A9B3-4EDA-9174-97ACDA712477}"/>
    <cellStyle name="Normal 13 4 9 3 2 2" xfId="52128" xr:uid="{695550E9-602C-4AB6-8F38-1EBE8889975B}"/>
    <cellStyle name="Normal 13 4 9 3 2 3" xfId="38478" xr:uid="{5D4361A6-5F65-4596-99BC-95F8667E1C1A}"/>
    <cellStyle name="Normal 13 4 9 3 2 4" xfId="24915" xr:uid="{E4484BA6-A846-4B8F-A4C8-5A5442FF7321}"/>
    <cellStyle name="Normal 13 4 9 3 3" xfId="52127" xr:uid="{CE9185F0-CEBA-4E2F-A893-B99074B24F40}"/>
    <cellStyle name="Normal 13 4 9 3 4" xfId="38477" xr:uid="{8D5814C4-24A3-4858-A62D-1345F2DE1783}"/>
    <cellStyle name="Normal 13 4 9 3 5" xfId="24914" xr:uid="{F82815E8-41A2-4D4A-BF06-46042B29D050}"/>
    <cellStyle name="Normal 13 4 9 4" xfId="11018" xr:uid="{3FC0AD8D-2ADF-41B7-8FE3-4D5C7F66C5DF}"/>
    <cellStyle name="Normal 13 4 9 4 2" xfId="52129" xr:uid="{CE7016B1-F8C2-4EF9-8F9E-DCE2A99EEF37}"/>
    <cellStyle name="Normal 13 4 9 4 3" xfId="38479" xr:uid="{90FC4BD1-A0AC-4C6E-B9D4-C69837D96EF1}"/>
    <cellStyle name="Normal 13 4 9 4 4" xfId="24916" xr:uid="{9BADF9B7-02CE-4A5C-BA0D-C08B228608B4}"/>
    <cellStyle name="Normal 13 4 9 5" xfId="52124" xr:uid="{F171DFDA-8BBD-482D-A302-E1E147F46EFC}"/>
    <cellStyle name="Normal 13 4 9 6" xfId="38474" xr:uid="{6C6EE9DD-340A-4C15-8069-0556E76E277D}"/>
    <cellStyle name="Normal 13 4 9 7" xfId="24911" xr:uid="{FDFEFD11-4983-4AD0-996E-746E62356A83}"/>
    <cellStyle name="Normal 13 5" xfId="11019" xr:uid="{D5D5135B-476C-48B6-90B1-BE19A903EED5}"/>
    <cellStyle name="Normal 13 5 10" xfId="11020" xr:uid="{8AC3E2C4-0C93-47A8-AA94-8DD8DDA27483}"/>
    <cellStyle name="Normal 13 5 10 2" xfId="11021" xr:uid="{B84897C6-7206-45DB-A564-69F60DB57581}"/>
    <cellStyle name="Normal 13 5 10 2 2" xfId="11022" xr:uid="{0CA5A0E4-21B5-4148-8382-A374CED6C695}"/>
    <cellStyle name="Normal 13 5 10 2 2 2" xfId="52133" xr:uid="{1D06ABD8-2FD6-4C33-92CE-A54C441A9604}"/>
    <cellStyle name="Normal 13 5 10 2 2 3" xfId="38483" xr:uid="{E6033067-D1A2-4FD6-8A75-CB5B08C6CAF4}"/>
    <cellStyle name="Normal 13 5 10 2 2 4" xfId="24920" xr:uid="{06162414-A686-4E35-9D61-E210879E1506}"/>
    <cellStyle name="Normal 13 5 10 2 3" xfId="52132" xr:uid="{F5ABDEAB-C66D-498F-BE84-ECB510998F31}"/>
    <cellStyle name="Normal 13 5 10 2 4" xfId="38482" xr:uid="{9F05BD08-9A89-4CD0-803B-A5E4C9DC23C6}"/>
    <cellStyle name="Normal 13 5 10 2 5" xfId="24919" xr:uid="{C838A7A1-0C98-49CD-8D87-2C1120DBB08D}"/>
    <cellStyle name="Normal 13 5 10 3" xfId="11023" xr:uid="{7B7CCADC-467A-4EF5-9C0E-A163D2B43266}"/>
    <cellStyle name="Normal 13 5 10 3 2" xfId="11024" xr:uid="{FFB91D91-C549-4508-86DE-EF91370F4EE7}"/>
    <cellStyle name="Normal 13 5 10 3 2 2" xfId="52135" xr:uid="{92211712-1EF0-4942-A5F8-AA16C97FDBA1}"/>
    <cellStyle name="Normal 13 5 10 3 2 3" xfId="38485" xr:uid="{B0DF5F5A-DA77-4121-94D3-A951BD792EC8}"/>
    <cellStyle name="Normal 13 5 10 3 2 4" xfId="24922" xr:uid="{22754BA5-40F3-4B4C-ABDD-21FBE9208111}"/>
    <cellStyle name="Normal 13 5 10 3 3" xfId="52134" xr:uid="{59FED349-4A9B-4950-A84F-DFCE44CA9925}"/>
    <cellStyle name="Normal 13 5 10 3 4" xfId="38484" xr:uid="{BAB33718-6E44-4B7E-9C06-4BA1EA80AFDB}"/>
    <cellStyle name="Normal 13 5 10 3 5" xfId="24921" xr:uid="{CAA537B2-71FE-4C06-87A1-E57246E7BB63}"/>
    <cellStyle name="Normal 13 5 10 4" xfId="11025" xr:uid="{A7D78FD9-1E42-406A-A403-1D65A611BEDA}"/>
    <cellStyle name="Normal 13 5 10 4 2" xfId="52136" xr:uid="{5BFDE666-CCE9-45E5-A11F-6E7BF49A2ED2}"/>
    <cellStyle name="Normal 13 5 10 4 3" xfId="38486" xr:uid="{CE894825-FE5F-4AA5-8D07-900875739EFD}"/>
    <cellStyle name="Normal 13 5 10 4 4" xfId="24923" xr:uid="{E80939B5-8F5B-499C-AFF5-82916A2A8E07}"/>
    <cellStyle name="Normal 13 5 10 5" xfId="52131" xr:uid="{363614FC-25EA-40D1-9A73-96AEF9EAC76F}"/>
    <cellStyle name="Normal 13 5 10 6" xfId="38481" xr:uid="{C244410A-2658-45E5-BBA4-408A4033B1C7}"/>
    <cellStyle name="Normal 13 5 10 7" xfId="24918" xr:uid="{2383D172-D7E6-4330-A90B-0A8F381F071F}"/>
    <cellStyle name="Normal 13 5 11" xfId="11026" xr:uid="{E1F9734C-5A2C-4D21-9DC0-05CF2D722219}"/>
    <cellStyle name="Normal 13 5 11 2" xfId="11027" xr:uid="{294736B5-C7F8-4B1F-BEF1-A626FBF2AED8}"/>
    <cellStyle name="Normal 13 5 11 2 2" xfId="11028" xr:uid="{C2A55304-FE6A-488F-814E-7931B43F676C}"/>
    <cellStyle name="Normal 13 5 11 2 2 2" xfId="52139" xr:uid="{60595ED0-2948-4274-87C7-A4574F3B7DDF}"/>
    <cellStyle name="Normal 13 5 11 2 2 3" xfId="38489" xr:uid="{3045DE9E-EAD4-439E-A6B9-E62DD0C9D358}"/>
    <cellStyle name="Normal 13 5 11 2 2 4" xfId="24926" xr:uid="{D45AB31B-7575-4A32-A2B7-F5094759CD00}"/>
    <cellStyle name="Normal 13 5 11 2 3" xfId="52138" xr:uid="{65451F0D-D061-49D9-86E1-48CE40598176}"/>
    <cellStyle name="Normal 13 5 11 2 4" xfId="38488" xr:uid="{ED5F93BE-05C5-4650-994D-1293FE60A08F}"/>
    <cellStyle name="Normal 13 5 11 2 5" xfId="24925" xr:uid="{68F7473F-9EAC-4DC7-BA59-AC72B4721241}"/>
    <cellStyle name="Normal 13 5 11 3" xfId="11029" xr:uid="{B9A12648-4586-4122-99FD-A83D7EB395A7}"/>
    <cellStyle name="Normal 13 5 11 3 2" xfId="11030" xr:uid="{99693BD8-8FE0-4D8C-8314-B0015D7A3BC3}"/>
    <cellStyle name="Normal 13 5 11 3 2 2" xfId="52141" xr:uid="{AAD41D22-8A74-4556-8C32-17940DF2F545}"/>
    <cellStyle name="Normal 13 5 11 3 2 3" xfId="38491" xr:uid="{B6D684FF-BDBB-413D-B000-DC8678FC2C16}"/>
    <cellStyle name="Normal 13 5 11 3 2 4" xfId="24928" xr:uid="{F7F21137-F8CA-43B5-89EE-555C42FD4F7E}"/>
    <cellStyle name="Normal 13 5 11 3 3" xfId="52140" xr:uid="{AE148D93-32D1-4F41-BABF-9B5C1EB6C4B8}"/>
    <cellStyle name="Normal 13 5 11 3 4" xfId="38490" xr:uid="{66A8BB2B-1DBE-4168-BF57-549F32C4BC2F}"/>
    <cellStyle name="Normal 13 5 11 3 5" xfId="24927" xr:uid="{72BFF715-1238-4808-BB62-AE498E1F1AB6}"/>
    <cellStyle name="Normal 13 5 11 4" xfId="11031" xr:uid="{223FFA35-7565-45BC-B428-948B8BF97693}"/>
    <cellStyle name="Normal 13 5 11 4 2" xfId="52142" xr:uid="{202E2536-0795-446F-87D1-D80180024AC1}"/>
    <cellStyle name="Normal 13 5 11 4 3" xfId="38492" xr:uid="{AE6D5F30-C694-4A7A-86F2-1617F54C1323}"/>
    <cellStyle name="Normal 13 5 11 4 4" xfId="24929" xr:uid="{679DB0C8-8573-400C-A4E4-390FC43FC518}"/>
    <cellStyle name="Normal 13 5 11 5" xfId="52137" xr:uid="{B1B3BE8E-03BF-4E6A-8000-4DC42AAEEDE4}"/>
    <cellStyle name="Normal 13 5 11 6" xfId="38487" xr:uid="{86877D3F-BAB6-40D6-8809-4B41B95A0515}"/>
    <cellStyle name="Normal 13 5 11 7" xfId="24924" xr:uid="{0682BF09-384A-4584-B31E-3A87AC269962}"/>
    <cellStyle name="Normal 13 5 12" xfId="11032" xr:uid="{6E170929-BAEF-4236-85A7-D91B09C27F06}"/>
    <cellStyle name="Normal 13 5 12 2" xfId="11033" xr:uid="{D7742262-4828-493D-A341-1F392B08FCF6}"/>
    <cellStyle name="Normal 13 5 12 2 2" xfId="11034" xr:uid="{EA13865E-71B1-414D-A973-FFDA81190B56}"/>
    <cellStyle name="Normal 13 5 12 2 2 2" xfId="52145" xr:uid="{C525057C-1C7B-4864-8C17-A4B48BC86179}"/>
    <cellStyle name="Normal 13 5 12 2 2 3" xfId="38495" xr:uid="{C9F06D0C-A099-47BB-AFF6-C906D64BAF13}"/>
    <cellStyle name="Normal 13 5 12 2 2 4" xfId="24932" xr:uid="{FB4BAB06-376B-4B70-8A44-4FE3270A8259}"/>
    <cellStyle name="Normal 13 5 12 2 3" xfId="52144" xr:uid="{9A807AB7-EE62-49EE-BB3F-B1D42288473B}"/>
    <cellStyle name="Normal 13 5 12 2 4" xfId="38494" xr:uid="{9A47261F-2155-4C20-801D-502441806E9F}"/>
    <cellStyle name="Normal 13 5 12 2 5" xfId="24931" xr:uid="{3AB9ABA1-B7CC-419B-8A9E-3777527C7312}"/>
    <cellStyle name="Normal 13 5 12 3" xfId="11035" xr:uid="{D056571E-3445-4926-9885-B09627213604}"/>
    <cellStyle name="Normal 13 5 12 3 2" xfId="11036" xr:uid="{021FB5CA-0E69-4D14-9607-5AFB467631F1}"/>
    <cellStyle name="Normal 13 5 12 3 2 2" xfId="52147" xr:uid="{BF10A745-EF65-46AF-8F71-60ECC6D63A63}"/>
    <cellStyle name="Normal 13 5 12 3 2 3" xfId="38497" xr:uid="{653BB6E2-33E3-4B92-AFF0-91ECF98B6D68}"/>
    <cellStyle name="Normal 13 5 12 3 2 4" xfId="24934" xr:uid="{2A6540CC-9471-4527-9A88-DBB16A3C7C7E}"/>
    <cellStyle name="Normal 13 5 12 3 3" xfId="52146" xr:uid="{5C324AE2-4346-4F88-874A-DF0ED5506B9E}"/>
    <cellStyle name="Normal 13 5 12 3 4" xfId="38496" xr:uid="{32E1C66C-FF6B-4D28-91CB-E4D73D2B85A9}"/>
    <cellStyle name="Normal 13 5 12 3 5" xfId="24933" xr:uid="{D9D15AB3-9137-4268-A5EE-FCEDC0CDA694}"/>
    <cellStyle name="Normal 13 5 12 4" xfId="11037" xr:uid="{9EAB46AA-B270-496F-B86C-F65006933902}"/>
    <cellStyle name="Normal 13 5 12 4 2" xfId="52148" xr:uid="{F548C126-D20D-4C19-93F6-8C7FB53B9440}"/>
    <cellStyle name="Normal 13 5 12 4 3" xfId="38498" xr:uid="{E289996D-DD35-482C-8C99-46312E743AB5}"/>
    <cellStyle name="Normal 13 5 12 4 4" xfId="24935" xr:uid="{B8B1E478-FFA4-42E4-B678-FD2DAD3D2656}"/>
    <cellStyle name="Normal 13 5 12 5" xfId="52143" xr:uid="{D59B94CE-0D88-4793-9FA2-1977A83E8AEF}"/>
    <cellStyle name="Normal 13 5 12 6" xfId="38493" xr:uid="{C4FCBC4D-A4FC-4B0B-9C5F-2D4402070283}"/>
    <cellStyle name="Normal 13 5 12 7" xfId="24930" xr:uid="{1A687AF4-334E-4244-BE76-02FBF6C14673}"/>
    <cellStyle name="Normal 13 5 13" xfId="11038" xr:uid="{F17494CE-4495-4A40-85A4-2998CB7DD532}"/>
    <cellStyle name="Normal 13 5 13 2" xfId="11039" xr:uid="{15832FA7-1F3A-4554-9706-A374576A852D}"/>
    <cellStyle name="Normal 13 5 13 2 2" xfId="11040" xr:uid="{0C9499C7-9A4D-46A1-BE4E-3A76D0A91D6C}"/>
    <cellStyle name="Normal 13 5 13 2 2 2" xfId="52151" xr:uid="{D58B8B81-614D-406C-A93F-0EE3F77E40FD}"/>
    <cellStyle name="Normal 13 5 13 2 2 3" xfId="38501" xr:uid="{A5E29DE4-08F8-49F1-8B61-6925DC9EAFBC}"/>
    <cellStyle name="Normal 13 5 13 2 2 4" xfId="24938" xr:uid="{5607ECCB-2F29-4426-9526-DFE05B09EDD0}"/>
    <cellStyle name="Normal 13 5 13 2 3" xfId="52150" xr:uid="{DC2F178C-CBAE-44B4-AB01-E85D232DC870}"/>
    <cellStyle name="Normal 13 5 13 2 4" xfId="38500" xr:uid="{1606931F-6141-4A69-AFF5-9317F20C64BB}"/>
    <cellStyle name="Normal 13 5 13 2 5" xfId="24937" xr:uid="{7989347C-E8F6-48BB-8EB4-D18C0110F6FC}"/>
    <cellStyle name="Normal 13 5 13 3" xfId="11041" xr:uid="{7EED5039-1E0F-48D3-8C83-923079462E7D}"/>
    <cellStyle name="Normal 13 5 13 3 2" xfId="11042" xr:uid="{2221B939-7513-427B-B9F7-943F32325142}"/>
    <cellStyle name="Normal 13 5 13 3 2 2" xfId="52153" xr:uid="{1463205A-834B-4F44-B6D4-CCF88806FD51}"/>
    <cellStyle name="Normal 13 5 13 3 2 3" xfId="38503" xr:uid="{3F4CA952-D93A-4437-AA6B-5F2A76E51873}"/>
    <cellStyle name="Normal 13 5 13 3 2 4" xfId="24940" xr:uid="{3E6AEC16-1826-4A16-9E87-31AA1B074E7D}"/>
    <cellStyle name="Normal 13 5 13 3 3" xfId="52152" xr:uid="{413F5B65-D615-4CD4-910B-D457D952CF9A}"/>
    <cellStyle name="Normal 13 5 13 3 4" xfId="38502" xr:uid="{E0170BA4-ED56-46A9-A5C9-B5239A95FE49}"/>
    <cellStyle name="Normal 13 5 13 3 5" xfId="24939" xr:uid="{89FDD86A-D696-4D07-B999-AAB7C28C483A}"/>
    <cellStyle name="Normal 13 5 13 4" xfId="11043" xr:uid="{90256701-4B23-4F68-A673-ECC3E7633D88}"/>
    <cellStyle name="Normal 13 5 13 4 2" xfId="52154" xr:uid="{85535723-36EA-49A9-998D-37F9149EF80D}"/>
    <cellStyle name="Normal 13 5 13 4 3" xfId="38504" xr:uid="{A7D6F012-7827-49FF-9145-AB64C7E11625}"/>
    <cellStyle name="Normal 13 5 13 4 4" xfId="24941" xr:uid="{92939ED7-EC3C-4A14-B96D-16BA04652539}"/>
    <cellStyle name="Normal 13 5 13 5" xfId="52149" xr:uid="{69604264-BEB5-40FB-A54F-276893F2BC07}"/>
    <cellStyle name="Normal 13 5 13 6" xfId="38499" xr:uid="{DF0A2634-3FDB-42E3-A22E-76B1543AD11E}"/>
    <cellStyle name="Normal 13 5 13 7" xfId="24936" xr:uid="{2D24EEF1-7A93-43B3-9842-0EFB81BCFEDC}"/>
    <cellStyle name="Normal 13 5 14" xfId="11044" xr:uid="{E6C91317-302F-4C6F-9427-838598867B82}"/>
    <cellStyle name="Normal 13 5 14 2" xfId="11045" xr:uid="{34D412E9-0F2A-4D54-88FB-BC3B47669F22}"/>
    <cellStyle name="Normal 13 5 14 2 2" xfId="52156" xr:uid="{63F7ADB5-EE3E-471C-B17C-1A2A45DA3945}"/>
    <cellStyle name="Normal 13 5 14 2 3" xfId="38506" xr:uid="{5105733D-E9DD-4FC4-8B6F-D56728E7F887}"/>
    <cellStyle name="Normal 13 5 14 2 4" xfId="24943" xr:uid="{7DD8062E-39E3-450B-8F65-28CD2E8FA9F9}"/>
    <cellStyle name="Normal 13 5 14 3" xfId="52155" xr:uid="{81C91AC2-B664-4B2D-B63D-5BBD4D512182}"/>
    <cellStyle name="Normal 13 5 14 4" xfId="38505" xr:uid="{87775F5D-0CEE-4C60-BE18-EA525969BAF4}"/>
    <cellStyle name="Normal 13 5 14 5" xfId="24942" xr:uid="{26F85747-2D87-45FE-AD0C-7EC4F7DEBF96}"/>
    <cellStyle name="Normal 13 5 15" xfId="11046" xr:uid="{6E30EAE1-2896-4444-B615-2E6A94B1D1FD}"/>
    <cellStyle name="Normal 13 5 15 2" xfId="11047" xr:uid="{BC3DFB92-234A-4E90-912E-A1B58FE14BF9}"/>
    <cellStyle name="Normal 13 5 15 2 2" xfId="52158" xr:uid="{02CC7999-9E22-40E1-A8AC-49CF0040A33D}"/>
    <cellStyle name="Normal 13 5 15 2 3" xfId="38508" xr:uid="{4BC37AB6-4864-498F-A931-8661D404F8ED}"/>
    <cellStyle name="Normal 13 5 15 2 4" xfId="24945" xr:uid="{E48013A6-7FF0-4A88-A99F-A8000CB8E349}"/>
    <cellStyle name="Normal 13 5 15 3" xfId="52157" xr:uid="{923CCD14-BCE9-4843-9C20-1A3ECF605AA4}"/>
    <cellStyle name="Normal 13 5 15 4" xfId="38507" xr:uid="{77A38C18-73D4-43B1-BBFB-798CB434B070}"/>
    <cellStyle name="Normal 13 5 15 5" xfId="24944" xr:uid="{2AC7D13A-47BE-432F-9F4B-B8EF93970C3B}"/>
    <cellStyle name="Normal 13 5 16" xfId="11048" xr:uid="{73C161DF-C84B-48BC-9B52-0009C7EFA5E8}"/>
    <cellStyle name="Normal 13 5 16 2" xfId="52159" xr:uid="{715214A8-AA81-4D57-8363-A8E9D8C1FB4C}"/>
    <cellStyle name="Normal 13 5 16 3" xfId="38509" xr:uid="{E1981A2E-9969-4CBB-A3FB-C11399591793}"/>
    <cellStyle name="Normal 13 5 16 4" xfId="24946" xr:uid="{A4628EBE-D0E0-43F8-B5C6-4EDD1578ECA1}"/>
    <cellStyle name="Normal 13 5 17" xfId="52130" xr:uid="{53225383-24A8-49EA-863F-9BA790F55342}"/>
    <cellStyle name="Normal 13 5 18" xfId="38480" xr:uid="{DE05F33C-118E-49A1-AF97-2ED42FD0CD1B}"/>
    <cellStyle name="Normal 13 5 19" xfId="24917" xr:uid="{3D7B6BE9-3347-4BA4-9629-4D4BCD8C89A3}"/>
    <cellStyle name="Normal 13 5 2" xfId="11049" xr:uid="{CA745EE7-33AC-4321-B882-3B8C8BE0F296}"/>
    <cellStyle name="Normal 13 5 2 10" xfId="38510" xr:uid="{093D91DD-C8EB-40A1-BC48-95D6DF1CF9BE}"/>
    <cellStyle name="Normal 13 5 2 11" xfId="24947" xr:uid="{99ACF4E7-2E6A-4BE3-A173-14322B83D5D9}"/>
    <cellStyle name="Normal 13 5 2 2" xfId="11050" xr:uid="{7CEC8ECE-AABC-40B1-BD77-F817687CA1A8}"/>
    <cellStyle name="Normal 13 5 2 2 2" xfId="11051" xr:uid="{CA847C05-B948-411E-821B-0EBB7F8CA1DA}"/>
    <cellStyle name="Normal 13 5 2 2 2 2" xfId="11052" xr:uid="{0696A22C-946A-4314-B7BE-20970A9DB18C}"/>
    <cellStyle name="Normal 13 5 2 2 2 2 2" xfId="11053" xr:uid="{4DF98CA5-F5DE-42E0-A048-A0437B0DEE65}"/>
    <cellStyle name="Normal 13 5 2 2 2 2 2 2" xfId="52164" xr:uid="{5A871710-7739-40A4-B0ED-0BBCD5568665}"/>
    <cellStyle name="Normal 13 5 2 2 2 2 2 3" xfId="38514" xr:uid="{FC36BF93-97A9-4E43-8F17-6E752FB24C5B}"/>
    <cellStyle name="Normal 13 5 2 2 2 2 2 4" xfId="24951" xr:uid="{F70FC9C2-282D-4C82-9AA9-1C59637BDA24}"/>
    <cellStyle name="Normal 13 5 2 2 2 2 3" xfId="52163" xr:uid="{44A461EE-9DDE-4C53-B0DF-5F8E68D8A2FC}"/>
    <cellStyle name="Normal 13 5 2 2 2 2 4" xfId="38513" xr:uid="{7FC78E3C-48EC-4E89-9D7B-25E9D136837F}"/>
    <cellStyle name="Normal 13 5 2 2 2 2 5" xfId="24950" xr:uid="{7D757472-B9EE-4330-959F-C64B8B564A5F}"/>
    <cellStyle name="Normal 13 5 2 2 2 3" xfId="11054" xr:uid="{BC464157-4916-451A-824B-DA58CC27D73B}"/>
    <cellStyle name="Normal 13 5 2 2 2 3 2" xfId="11055" xr:uid="{651B2E50-F803-4AEF-AB8A-C66B8C7917B7}"/>
    <cellStyle name="Normal 13 5 2 2 2 3 2 2" xfId="52166" xr:uid="{3EFFA856-F4B2-4AC5-A5B6-9D2874209D61}"/>
    <cellStyle name="Normal 13 5 2 2 2 3 2 3" xfId="38516" xr:uid="{F9B34423-4043-4F93-8767-1FBC5FC2D896}"/>
    <cellStyle name="Normal 13 5 2 2 2 3 2 4" xfId="24953" xr:uid="{8105C941-19B6-4D3F-9C39-9CFD7011D648}"/>
    <cellStyle name="Normal 13 5 2 2 2 3 3" xfId="52165" xr:uid="{07CDFB3C-A597-4194-AC2A-857F4F3CED8C}"/>
    <cellStyle name="Normal 13 5 2 2 2 3 4" xfId="38515" xr:uid="{3A1AD4B1-5EA9-48D3-8DCC-663E4E719421}"/>
    <cellStyle name="Normal 13 5 2 2 2 3 5" xfId="24952" xr:uid="{341B5D80-48D2-4013-89DD-9A93A223278C}"/>
    <cellStyle name="Normal 13 5 2 2 2 4" xfId="11056" xr:uid="{F6A812E5-0213-4149-961A-E2C728536E72}"/>
    <cellStyle name="Normal 13 5 2 2 2 4 2" xfId="52167" xr:uid="{3A86DD38-5941-4382-9485-E401450E3281}"/>
    <cellStyle name="Normal 13 5 2 2 2 4 3" xfId="38517" xr:uid="{35740707-FB76-402E-B169-8F821252639C}"/>
    <cellStyle name="Normal 13 5 2 2 2 4 4" xfId="24954" xr:uid="{4C539C18-B441-4E8F-B311-E9518E9A9155}"/>
    <cellStyle name="Normal 13 5 2 2 2 5" xfId="52162" xr:uid="{8117F2DB-7890-4955-B03A-A95030D0ACA9}"/>
    <cellStyle name="Normal 13 5 2 2 2 6" xfId="38512" xr:uid="{4DDEF232-4EA2-40BD-A991-2989F567A03A}"/>
    <cellStyle name="Normal 13 5 2 2 2 7" xfId="24949" xr:uid="{190DB5D6-D455-44F7-9E8E-47C7306070B2}"/>
    <cellStyle name="Normal 13 5 2 2 3" xfId="11057" xr:uid="{CDE342E7-138F-46CD-B1A5-DA7F6DDE1D23}"/>
    <cellStyle name="Normal 13 5 2 2 3 2" xfId="11058" xr:uid="{5707959B-B29F-4623-91FF-827FA360B661}"/>
    <cellStyle name="Normal 13 5 2 2 3 2 2" xfId="52169" xr:uid="{77FD3A49-D247-4BF4-88EF-F78DBB8C0F69}"/>
    <cellStyle name="Normal 13 5 2 2 3 2 3" xfId="38519" xr:uid="{10BE3798-93A2-443F-9BE3-5B182C7826BB}"/>
    <cellStyle name="Normal 13 5 2 2 3 2 4" xfId="24956" xr:uid="{BD2869E8-E72C-4BA6-A872-E1B575E20F5F}"/>
    <cellStyle name="Normal 13 5 2 2 3 3" xfId="52168" xr:uid="{5385208F-1E0D-4C8B-B4B7-C90FE7300C9D}"/>
    <cellStyle name="Normal 13 5 2 2 3 4" xfId="38518" xr:uid="{29D1E30E-50B3-4635-B22E-E27F1E293644}"/>
    <cellStyle name="Normal 13 5 2 2 3 5" xfId="24955" xr:uid="{20D68DED-0C5B-4EE3-BDDE-0D49FA50FDB0}"/>
    <cellStyle name="Normal 13 5 2 2 4" xfId="11059" xr:uid="{7F64EEAE-14ED-4310-9ACB-38158C8B75DE}"/>
    <cellStyle name="Normal 13 5 2 2 4 2" xfId="11060" xr:uid="{826B7E50-2EB8-430D-93D3-CDA93A3E511E}"/>
    <cellStyle name="Normal 13 5 2 2 4 2 2" xfId="52171" xr:uid="{F5D4003C-6CE8-4A22-997B-FE16279E5298}"/>
    <cellStyle name="Normal 13 5 2 2 4 2 3" xfId="38521" xr:uid="{E3134C38-A44C-4F7C-A1F1-C9C9A40A4AF7}"/>
    <cellStyle name="Normal 13 5 2 2 4 2 4" xfId="24958" xr:uid="{C00164B6-56EC-4916-A6D3-8C3987C2082C}"/>
    <cellStyle name="Normal 13 5 2 2 4 3" xfId="52170" xr:uid="{63278E59-1859-4461-BB80-3928FF6BBB32}"/>
    <cellStyle name="Normal 13 5 2 2 4 4" xfId="38520" xr:uid="{87C90794-5E0D-4DAE-A686-4835DCFBB77A}"/>
    <cellStyle name="Normal 13 5 2 2 4 5" xfId="24957" xr:uid="{FB17D8E7-2A3E-4C90-A5EF-4CE9CCDD628D}"/>
    <cellStyle name="Normal 13 5 2 2 5" xfId="11061" xr:uid="{DAA8F3BA-23F1-419E-85F0-ED281E0B448A}"/>
    <cellStyle name="Normal 13 5 2 2 5 2" xfId="52172" xr:uid="{694D7941-AA9B-49B1-BC68-02BE27A67517}"/>
    <cellStyle name="Normal 13 5 2 2 5 3" xfId="38522" xr:uid="{1EDED99F-11B8-4161-8E81-5396BFE63D48}"/>
    <cellStyle name="Normal 13 5 2 2 5 4" xfId="24959" xr:uid="{F6631AB7-E4FA-4F2D-B934-07CA91C6A899}"/>
    <cellStyle name="Normal 13 5 2 2 6" xfId="52161" xr:uid="{86B6DB88-FD6A-49C9-ACF6-9A13C2855DB1}"/>
    <cellStyle name="Normal 13 5 2 2 7" xfId="38511" xr:uid="{D8D917CC-19B8-46DB-BF60-149797BD8AF6}"/>
    <cellStyle name="Normal 13 5 2 2 8" xfId="24948" xr:uid="{7B014F11-6D07-4F14-99C6-03300C34CBBD}"/>
    <cellStyle name="Normal 13 5 2 3" xfId="11062" xr:uid="{BA7BB121-1086-4B4A-A22F-73E5D38A6E17}"/>
    <cellStyle name="Normal 13 5 2 3 2" xfId="11063" xr:uid="{DC52806C-2181-41B8-B279-5D6927DEEFF6}"/>
    <cellStyle name="Normal 13 5 2 3 2 2" xfId="11064" xr:uid="{4D5CE000-3C64-49FB-B286-4C9EFA2AC11E}"/>
    <cellStyle name="Normal 13 5 2 3 2 2 2" xfId="52175" xr:uid="{2DE775E8-D289-4016-8DF6-F5C4A8E408DA}"/>
    <cellStyle name="Normal 13 5 2 3 2 2 3" xfId="38525" xr:uid="{BC7CC1BA-DC69-43F8-A577-5389C72AE90A}"/>
    <cellStyle name="Normal 13 5 2 3 2 2 4" xfId="24962" xr:uid="{1CF7CF13-37D3-4DC3-8746-776CFF16420A}"/>
    <cellStyle name="Normal 13 5 2 3 2 3" xfId="52174" xr:uid="{248BECB1-3382-4188-BF37-25D5D9A58AB5}"/>
    <cellStyle name="Normal 13 5 2 3 2 4" xfId="38524" xr:uid="{B595967F-CE22-47AD-97D4-423D6EC51721}"/>
    <cellStyle name="Normal 13 5 2 3 2 5" xfId="24961" xr:uid="{4E81E9C7-3832-4BDB-94FD-05E74A3FB7E0}"/>
    <cellStyle name="Normal 13 5 2 3 3" xfId="11065" xr:uid="{4A93B15C-AE0C-4784-95C2-08C4791DD56D}"/>
    <cellStyle name="Normal 13 5 2 3 3 2" xfId="11066" xr:uid="{F2E6DCDD-106F-483C-BD8F-3982D78B4979}"/>
    <cellStyle name="Normal 13 5 2 3 3 2 2" xfId="52177" xr:uid="{8AEFDC39-DE98-45AD-95E7-43D8765A27CE}"/>
    <cellStyle name="Normal 13 5 2 3 3 2 3" xfId="38527" xr:uid="{ECDC78A8-EB44-41A9-89CB-C6AE8CBC17B1}"/>
    <cellStyle name="Normal 13 5 2 3 3 2 4" xfId="24964" xr:uid="{AEEA6EAA-067F-490A-B40C-045BAABAF031}"/>
    <cellStyle name="Normal 13 5 2 3 3 3" xfId="52176" xr:uid="{C82ACB89-0066-4F6B-A76F-E9F74B5CD3B4}"/>
    <cellStyle name="Normal 13 5 2 3 3 4" xfId="38526" xr:uid="{8BC9EE5C-03E0-4D64-94C8-57AD788027BB}"/>
    <cellStyle name="Normal 13 5 2 3 3 5" xfId="24963" xr:uid="{71DD22A4-8B81-4905-866B-B3C20883FD86}"/>
    <cellStyle name="Normal 13 5 2 3 4" xfId="11067" xr:uid="{8B49DCE7-B843-4E08-8DB4-CFA68D9BCC12}"/>
    <cellStyle name="Normal 13 5 2 3 4 2" xfId="52178" xr:uid="{D3F8E32F-7B31-4A4C-9B4B-D6FDE89C024B}"/>
    <cellStyle name="Normal 13 5 2 3 4 3" xfId="38528" xr:uid="{3AA4004F-9106-4992-93FE-77EFC679B907}"/>
    <cellStyle name="Normal 13 5 2 3 4 4" xfId="24965" xr:uid="{9CA18DA2-7792-48B8-AC9C-7B8A42D25118}"/>
    <cellStyle name="Normal 13 5 2 3 5" xfId="52173" xr:uid="{D04C5133-FB6E-435D-B598-4FBF9F8F0AF4}"/>
    <cellStyle name="Normal 13 5 2 3 6" xfId="38523" xr:uid="{F5705A5C-6941-4B7A-AFE9-88B75D01125E}"/>
    <cellStyle name="Normal 13 5 2 3 7" xfId="24960" xr:uid="{ACF85FB9-DD87-4DD7-ACBE-F5AD837F7AD3}"/>
    <cellStyle name="Normal 13 5 2 4" xfId="11068" xr:uid="{1FD44769-05FA-46C6-B9A5-EC7179805BE1}"/>
    <cellStyle name="Normal 13 5 2 4 2" xfId="11069" xr:uid="{1C80E5DF-F1F0-4E0F-9484-543FFF80DC05}"/>
    <cellStyle name="Normal 13 5 2 4 2 2" xfId="11070" xr:uid="{9DE9A4DB-0E46-4ACA-97AB-86160B7123C7}"/>
    <cellStyle name="Normal 13 5 2 4 2 2 2" xfId="52181" xr:uid="{32A851FD-842C-4C9E-A036-E9484F601A22}"/>
    <cellStyle name="Normal 13 5 2 4 2 2 3" xfId="38531" xr:uid="{89A42C02-6094-418B-B686-778C888D4A9B}"/>
    <cellStyle name="Normal 13 5 2 4 2 2 4" xfId="24968" xr:uid="{2D5B3D5F-0347-46FF-836F-AD866A653CED}"/>
    <cellStyle name="Normal 13 5 2 4 2 3" xfId="52180" xr:uid="{AFC94F4E-20E7-431F-AFFA-29EA2F13EC68}"/>
    <cellStyle name="Normal 13 5 2 4 2 4" xfId="38530" xr:uid="{CB4C4811-5DDA-4713-9350-C802159B48CB}"/>
    <cellStyle name="Normal 13 5 2 4 2 5" xfId="24967" xr:uid="{65C1779A-95AF-4724-8B7E-8DE2BBC1194A}"/>
    <cellStyle name="Normal 13 5 2 4 3" xfId="11071" xr:uid="{7A065FF5-8A35-4215-A815-AAC7B98B7CC1}"/>
    <cellStyle name="Normal 13 5 2 4 3 2" xfId="11072" xr:uid="{A2FCCAEB-235E-46D2-BA21-1200F2479372}"/>
    <cellStyle name="Normal 13 5 2 4 3 2 2" xfId="52183" xr:uid="{16ADF8DE-132A-461A-9B96-415A952FE6AE}"/>
    <cellStyle name="Normal 13 5 2 4 3 2 3" xfId="38533" xr:uid="{102F4EB5-A121-4C30-9963-2433A5FFBE8D}"/>
    <cellStyle name="Normal 13 5 2 4 3 2 4" xfId="24970" xr:uid="{25E08C40-C9B3-49F5-BEF2-FCAA6BE8CB20}"/>
    <cellStyle name="Normal 13 5 2 4 3 3" xfId="52182" xr:uid="{71814E78-C146-4BBD-92A0-798767FF72F7}"/>
    <cellStyle name="Normal 13 5 2 4 3 4" xfId="38532" xr:uid="{AFF514F0-6B06-4903-B2E4-FC67E43DDE48}"/>
    <cellStyle name="Normal 13 5 2 4 3 5" xfId="24969" xr:uid="{86008E61-4988-4567-AF99-8A366B3ED272}"/>
    <cellStyle name="Normal 13 5 2 4 4" xfId="11073" xr:uid="{04E707B8-0368-49D4-A3CA-199F6FAAF95E}"/>
    <cellStyle name="Normal 13 5 2 4 4 2" xfId="52184" xr:uid="{05E837C6-4040-4D63-91A9-F53DF660BBDD}"/>
    <cellStyle name="Normal 13 5 2 4 4 3" xfId="38534" xr:uid="{D7F1498F-25B1-4098-A9E4-851788D9BCFA}"/>
    <cellStyle name="Normal 13 5 2 4 4 4" xfId="24971" xr:uid="{F1647160-9654-4860-BEAA-536493E436E0}"/>
    <cellStyle name="Normal 13 5 2 4 5" xfId="52179" xr:uid="{3F0130CC-9F1B-42DB-8B8D-0612FA3D227C}"/>
    <cellStyle name="Normal 13 5 2 4 6" xfId="38529" xr:uid="{0A2FD6BE-EC8E-467F-A7A7-C40A9597EA60}"/>
    <cellStyle name="Normal 13 5 2 4 7" xfId="24966" xr:uid="{6EFA76DD-D7ED-49A5-A643-65AADE6D5AD6}"/>
    <cellStyle name="Normal 13 5 2 5" xfId="11074" xr:uid="{53904C13-F0DF-4116-A4B2-F21F3006180A}"/>
    <cellStyle name="Normal 13 5 2 5 2" xfId="11075" xr:uid="{F852037E-CD38-48E6-9443-23DD0BA93754}"/>
    <cellStyle name="Normal 13 5 2 5 2 2" xfId="11076" xr:uid="{9578C4EC-4F63-452A-9035-C7A213F16E5B}"/>
    <cellStyle name="Normal 13 5 2 5 2 2 2" xfId="52187" xr:uid="{0BAF9778-3011-446D-9508-62C96FD19C7A}"/>
    <cellStyle name="Normal 13 5 2 5 2 2 3" xfId="38537" xr:uid="{F73A5D6A-03E9-4FF1-924B-0F704106F106}"/>
    <cellStyle name="Normal 13 5 2 5 2 2 4" xfId="24974" xr:uid="{0E705D6F-3CEA-489C-BB64-6A528ECA66FE}"/>
    <cellStyle name="Normal 13 5 2 5 2 3" xfId="52186" xr:uid="{BDA8350C-5B9C-4FFF-8435-FE872B11C987}"/>
    <cellStyle name="Normal 13 5 2 5 2 4" xfId="38536" xr:uid="{BAB6201F-F59B-445F-9E9A-C4056323A0F5}"/>
    <cellStyle name="Normal 13 5 2 5 2 5" xfId="24973" xr:uid="{5375D4C8-960B-4B24-8420-9701690E2EBC}"/>
    <cellStyle name="Normal 13 5 2 5 3" xfId="11077" xr:uid="{DCD44B73-1C12-4E9D-8992-0FECD0BE0E20}"/>
    <cellStyle name="Normal 13 5 2 5 3 2" xfId="11078" xr:uid="{29B9249C-E84E-4ADC-B072-5E593E9DE3E9}"/>
    <cellStyle name="Normal 13 5 2 5 3 2 2" xfId="52189" xr:uid="{8074F2E6-D43C-40FA-B7EF-B0D7925ABD2B}"/>
    <cellStyle name="Normal 13 5 2 5 3 2 3" xfId="38539" xr:uid="{9302F509-55CB-4482-9DF6-56FDE4E5F7AD}"/>
    <cellStyle name="Normal 13 5 2 5 3 2 4" xfId="24976" xr:uid="{6B32B400-58CB-4D54-A560-5DE91307773B}"/>
    <cellStyle name="Normal 13 5 2 5 3 3" xfId="52188" xr:uid="{D066AD52-DE8B-4BB5-9AD3-57E4BF74620B}"/>
    <cellStyle name="Normal 13 5 2 5 3 4" xfId="38538" xr:uid="{95CB7AFB-EEFA-4684-BA75-DDB051733B85}"/>
    <cellStyle name="Normal 13 5 2 5 3 5" xfId="24975" xr:uid="{BEAACC07-1285-4B54-88A8-A4ACBA296BE1}"/>
    <cellStyle name="Normal 13 5 2 5 4" xfId="11079" xr:uid="{2659BA8D-7255-4339-9198-2F767F6E7B56}"/>
    <cellStyle name="Normal 13 5 2 5 4 2" xfId="52190" xr:uid="{CFD5DE17-1121-4A98-9C52-EB15CA1F6AC0}"/>
    <cellStyle name="Normal 13 5 2 5 4 3" xfId="38540" xr:uid="{4C78C2F3-7D17-4989-87B4-2F9B1837A983}"/>
    <cellStyle name="Normal 13 5 2 5 4 4" xfId="24977" xr:uid="{F9E4565D-0A71-43A5-A730-13D230982FB0}"/>
    <cellStyle name="Normal 13 5 2 5 5" xfId="52185" xr:uid="{F5DBD5D3-12D0-4F3A-8259-E9760AE46531}"/>
    <cellStyle name="Normal 13 5 2 5 6" xfId="38535" xr:uid="{41405650-25FF-4BA6-9925-1FDFBA78C157}"/>
    <cellStyle name="Normal 13 5 2 5 7" xfId="24972" xr:uid="{24ABEA7B-03BF-40B9-A85C-3C3F9B8AF274}"/>
    <cellStyle name="Normal 13 5 2 6" xfId="11080" xr:uid="{3A2155C9-B313-4745-BFA2-B8158B4A8C68}"/>
    <cellStyle name="Normal 13 5 2 6 2" xfId="11081" xr:uid="{D58EE40F-5151-4B4C-B3BA-355E18343514}"/>
    <cellStyle name="Normal 13 5 2 6 2 2" xfId="52192" xr:uid="{3C02727D-463D-4717-ACFA-80D00FFE66DD}"/>
    <cellStyle name="Normal 13 5 2 6 2 3" xfId="38542" xr:uid="{F269749E-B4F7-4DDC-ABD8-C1FA22ECBC08}"/>
    <cellStyle name="Normal 13 5 2 6 2 4" xfId="24979" xr:uid="{189517C0-9F25-4492-991C-CB59F36FFD5F}"/>
    <cellStyle name="Normal 13 5 2 6 3" xfId="52191" xr:uid="{6D19C824-B2E4-4189-86A7-D9B8CDF84622}"/>
    <cellStyle name="Normal 13 5 2 6 4" xfId="38541" xr:uid="{6C543F1F-61BE-4AEC-BAC1-5A4EC196F383}"/>
    <cellStyle name="Normal 13 5 2 6 5" xfId="24978" xr:uid="{73A89A23-34A7-44B2-80B4-EBF0352B8296}"/>
    <cellStyle name="Normal 13 5 2 7" xfId="11082" xr:uid="{D8EE9F76-8D5B-4D9C-A1F8-726D242BFB72}"/>
    <cellStyle name="Normal 13 5 2 7 2" xfId="11083" xr:uid="{2F3EF017-5588-49B9-97C9-1BE0492A2B4B}"/>
    <cellStyle name="Normal 13 5 2 7 2 2" xfId="52194" xr:uid="{D2B84E05-51AD-42BA-89A6-60B4E197834D}"/>
    <cellStyle name="Normal 13 5 2 7 2 3" xfId="38544" xr:uid="{63592D1F-B515-49D0-94A6-BCE6C9C27AE8}"/>
    <cellStyle name="Normal 13 5 2 7 2 4" xfId="24981" xr:uid="{76DC030B-6010-44C4-A256-E89FB02727A3}"/>
    <cellStyle name="Normal 13 5 2 7 3" xfId="52193" xr:uid="{3375286F-764B-4993-92D7-A4A15480C24B}"/>
    <cellStyle name="Normal 13 5 2 7 4" xfId="38543" xr:uid="{E789A095-A467-4980-88C3-E895F19040B3}"/>
    <cellStyle name="Normal 13 5 2 7 5" xfId="24980" xr:uid="{D1C27EC6-FA1E-4ECE-ABEF-30B8C0AD514B}"/>
    <cellStyle name="Normal 13 5 2 8" xfId="11084" xr:uid="{75C053A0-EBE4-42F9-BDD4-36598BB2276A}"/>
    <cellStyle name="Normal 13 5 2 8 2" xfId="52195" xr:uid="{58DD93F5-4E8F-4409-BEC9-CD2A7DD64155}"/>
    <cellStyle name="Normal 13 5 2 8 3" xfId="38545" xr:uid="{95F30582-A40C-4581-A0B0-854E0DFD14D0}"/>
    <cellStyle name="Normal 13 5 2 8 4" xfId="24982" xr:uid="{1611202C-A94B-4375-B07F-48CC2B41AD91}"/>
    <cellStyle name="Normal 13 5 2 9" xfId="52160" xr:uid="{35B00872-8B32-4EB6-A2CA-68F2430A7CE2}"/>
    <cellStyle name="Normal 13 5 3" xfId="11085" xr:uid="{E6985090-1084-4643-8C0B-9D39229BC6B2}"/>
    <cellStyle name="Normal 13 5 3 10" xfId="38546" xr:uid="{9E9053C6-A567-41C3-9BA5-2F5BB884FF7E}"/>
    <cellStyle name="Normal 13 5 3 11" xfId="24983" xr:uid="{EDDD31A0-7014-4B53-B204-9556C73E351D}"/>
    <cellStyle name="Normal 13 5 3 2" xfId="11086" xr:uid="{589872A7-5851-46FC-84F4-E6AD10A209DD}"/>
    <cellStyle name="Normal 13 5 3 2 2" xfId="11087" xr:uid="{610758CE-52F5-431A-9513-2A532FCF11C3}"/>
    <cellStyle name="Normal 13 5 3 2 2 2" xfId="11088" xr:uid="{5E4BEBC6-453B-4264-9BBE-685190309980}"/>
    <cellStyle name="Normal 13 5 3 2 2 2 2" xfId="11089" xr:uid="{81E59FD2-FA77-4CA8-8275-AB3F17A7D8EB}"/>
    <cellStyle name="Normal 13 5 3 2 2 2 2 2" xfId="52200" xr:uid="{FC0C3422-22F2-483A-B998-897A8AE5B7C5}"/>
    <cellStyle name="Normal 13 5 3 2 2 2 2 3" xfId="38550" xr:uid="{F47EE9A5-2404-4062-BE0B-F16BB33B419B}"/>
    <cellStyle name="Normal 13 5 3 2 2 2 2 4" xfId="24987" xr:uid="{3BBCA4F3-196D-4D5A-808A-E9A24BB112BC}"/>
    <cellStyle name="Normal 13 5 3 2 2 2 3" xfId="52199" xr:uid="{3D58CF23-E9C7-461B-8C2C-9E024718C970}"/>
    <cellStyle name="Normal 13 5 3 2 2 2 4" xfId="38549" xr:uid="{27BD7A2A-1062-44AA-964A-5FB9D5E1B2DF}"/>
    <cellStyle name="Normal 13 5 3 2 2 2 5" xfId="24986" xr:uid="{D44CF5AB-FDD2-4FA2-845A-69B3A8F264D2}"/>
    <cellStyle name="Normal 13 5 3 2 2 3" xfId="11090" xr:uid="{9725E26C-2355-4365-BFA1-0741DB64340C}"/>
    <cellStyle name="Normal 13 5 3 2 2 3 2" xfId="11091" xr:uid="{66316E65-7DFF-44CD-A77D-64326DB9C285}"/>
    <cellStyle name="Normal 13 5 3 2 2 3 2 2" xfId="52202" xr:uid="{87AB921F-C200-48F4-A8D6-E3125E3B3390}"/>
    <cellStyle name="Normal 13 5 3 2 2 3 2 3" xfId="38552" xr:uid="{4BE59B0B-8CAC-4724-AD42-652258ED67D7}"/>
    <cellStyle name="Normal 13 5 3 2 2 3 2 4" xfId="24989" xr:uid="{E638800A-BC3B-43EF-91F8-1107C786482D}"/>
    <cellStyle name="Normal 13 5 3 2 2 3 3" xfId="52201" xr:uid="{E546C30D-F82C-4C6D-A7D7-84CE8F0630E8}"/>
    <cellStyle name="Normal 13 5 3 2 2 3 4" xfId="38551" xr:uid="{35056DC5-52A7-47AC-B166-129361FC7161}"/>
    <cellStyle name="Normal 13 5 3 2 2 3 5" xfId="24988" xr:uid="{59C07E8F-D65F-43E7-A2F1-66F4D44A12A5}"/>
    <cellStyle name="Normal 13 5 3 2 2 4" xfId="11092" xr:uid="{FEF65406-C8A0-4759-AAB9-772875E1C8AC}"/>
    <cellStyle name="Normal 13 5 3 2 2 4 2" xfId="52203" xr:uid="{8EB618DE-57EE-4F3C-81A4-7B6125ABD143}"/>
    <cellStyle name="Normal 13 5 3 2 2 4 3" xfId="38553" xr:uid="{F1633573-C940-4519-8881-A9BA5671E374}"/>
    <cellStyle name="Normal 13 5 3 2 2 4 4" xfId="24990" xr:uid="{E22EA6C8-B00F-4FB0-9A4C-C395F6279531}"/>
    <cellStyle name="Normal 13 5 3 2 2 5" xfId="52198" xr:uid="{4E375A4D-8B51-4D87-AABF-426AEE471844}"/>
    <cellStyle name="Normal 13 5 3 2 2 6" xfId="38548" xr:uid="{30614791-EEE5-4CA1-8F5D-BF8DAFCBC49A}"/>
    <cellStyle name="Normal 13 5 3 2 2 7" xfId="24985" xr:uid="{27CBAF69-5359-4DBB-9CAF-8CF645F9F446}"/>
    <cellStyle name="Normal 13 5 3 2 3" xfId="11093" xr:uid="{B6AF4093-5EEC-4A20-90F9-02E2561CED11}"/>
    <cellStyle name="Normal 13 5 3 2 3 2" xfId="11094" xr:uid="{5DEEBF82-2CAF-445D-86D7-FA9E31291A1F}"/>
    <cellStyle name="Normal 13 5 3 2 3 2 2" xfId="52205" xr:uid="{6535D38E-39F9-4506-B546-AD89F8C62AD1}"/>
    <cellStyle name="Normal 13 5 3 2 3 2 3" xfId="38555" xr:uid="{262EB549-3FFE-4343-AB19-27CFF9EF0A34}"/>
    <cellStyle name="Normal 13 5 3 2 3 2 4" xfId="24992" xr:uid="{3DBC5E40-7254-4ECB-83A3-5DC25107990A}"/>
    <cellStyle name="Normal 13 5 3 2 3 3" xfId="52204" xr:uid="{DF62BA86-9361-4E9E-BCDC-9760E37E3007}"/>
    <cellStyle name="Normal 13 5 3 2 3 4" xfId="38554" xr:uid="{79BF588F-BC83-4984-B8F4-B2185978FFB6}"/>
    <cellStyle name="Normal 13 5 3 2 3 5" xfId="24991" xr:uid="{DCA8EF42-90E3-4211-9303-FDF92940C249}"/>
    <cellStyle name="Normal 13 5 3 2 4" xfId="11095" xr:uid="{286AC7CE-169F-4FE3-BD1F-9588A350708A}"/>
    <cellStyle name="Normal 13 5 3 2 4 2" xfId="11096" xr:uid="{53BDAB91-5436-4056-885E-E92F267A4E19}"/>
    <cellStyle name="Normal 13 5 3 2 4 2 2" xfId="52207" xr:uid="{5419519A-1CBC-461A-95E6-1EF2A1F53E3E}"/>
    <cellStyle name="Normal 13 5 3 2 4 2 3" xfId="38557" xr:uid="{03841D44-1B46-44C5-9261-787DBD5CDDF6}"/>
    <cellStyle name="Normal 13 5 3 2 4 2 4" xfId="24994" xr:uid="{D796FC56-435E-4190-9BF8-9F99B5A4B2CC}"/>
    <cellStyle name="Normal 13 5 3 2 4 3" xfId="52206" xr:uid="{7DC5C984-E5F3-4A59-820B-5062139E7DBD}"/>
    <cellStyle name="Normal 13 5 3 2 4 4" xfId="38556" xr:uid="{BC9BDFB0-6129-473C-B777-C22F159B7F75}"/>
    <cellStyle name="Normal 13 5 3 2 4 5" xfId="24993" xr:uid="{28D32B3A-42EF-4FF6-935E-7D2D82FA0B59}"/>
    <cellStyle name="Normal 13 5 3 2 5" xfId="11097" xr:uid="{DA68F41A-D602-4DFE-BEDB-2FA8E0415254}"/>
    <cellStyle name="Normal 13 5 3 2 5 2" xfId="52208" xr:uid="{7F19AECE-5705-4EE0-B7E0-048E0AE83253}"/>
    <cellStyle name="Normal 13 5 3 2 5 3" xfId="38558" xr:uid="{EBFD1023-08C8-4F54-8FC8-A99DAC946AB0}"/>
    <cellStyle name="Normal 13 5 3 2 5 4" xfId="24995" xr:uid="{3BDD925D-6822-4BC1-911A-0320D5C5F28C}"/>
    <cellStyle name="Normal 13 5 3 2 6" xfId="52197" xr:uid="{21401529-7B64-44BA-BD8A-799F83B608CD}"/>
    <cellStyle name="Normal 13 5 3 2 7" xfId="38547" xr:uid="{5222C475-F68B-4BEA-AC30-94B033B3E3BF}"/>
    <cellStyle name="Normal 13 5 3 2 8" xfId="24984" xr:uid="{644E3C8D-6C63-486C-9A25-2323D5B558F4}"/>
    <cellStyle name="Normal 13 5 3 3" xfId="11098" xr:uid="{72D482EB-EAE4-4FDD-A66A-52F6AA8FD09D}"/>
    <cellStyle name="Normal 13 5 3 3 2" xfId="11099" xr:uid="{ED116841-380C-42E4-B755-E3B3F8E003BD}"/>
    <cellStyle name="Normal 13 5 3 3 2 2" xfId="11100" xr:uid="{0A7123FA-15C3-4A8E-80F7-2942F7E69837}"/>
    <cellStyle name="Normal 13 5 3 3 2 2 2" xfId="52211" xr:uid="{605068F1-42AE-4C1C-B705-3F0350CC9F26}"/>
    <cellStyle name="Normal 13 5 3 3 2 2 3" xfId="38561" xr:uid="{3A938440-C59F-43A8-BB87-EB1154552FEC}"/>
    <cellStyle name="Normal 13 5 3 3 2 2 4" xfId="24998" xr:uid="{17693BEB-61B9-4842-AEA2-9EC9F3E2D47B}"/>
    <cellStyle name="Normal 13 5 3 3 2 3" xfId="52210" xr:uid="{65647A55-2CB1-46E0-8783-1A8232BC066F}"/>
    <cellStyle name="Normal 13 5 3 3 2 4" xfId="38560" xr:uid="{8BAEF2DE-C35C-4A03-B5A0-992CE208FF66}"/>
    <cellStyle name="Normal 13 5 3 3 2 5" xfId="24997" xr:uid="{46290759-17D4-42E7-9F65-6989F0E847CF}"/>
    <cellStyle name="Normal 13 5 3 3 3" xfId="11101" xr:uid="{51D6E70A-E8F9-4066-9EFB-B4FCF33EA30C}"/>
    <cellStyle name="Normal 13 5 3 3 3 2" xfId="11102" xr:uid="{13BCE989-D5D3-4B1A-ADAB-54CEEF589239}"/>
    <cellStyle name="Normal 13 5 3 3 3 2 2" xfId="52213" xr:uid="{BAB0264A-4D51-45C9-BAB3-88AAF354F85A}"/>
    <cellStyle name="Normal 13 5 3 3 3 2 3" xfId="38563" xr:uid="{46C85764-1915-459B-93B1-F2757C7F972F}"/>
    <cellStyle name="Normal 13 5 3 3 3 2 4" xfId="25000" xr:uid="{DBE396EC-E680-4C0C-8FBA-348FF33D4CFF}"/>
    <cellStyle name="Normal 13 5 3 3 3 3" xfId="52212" xr:uid="{E023C637-96CB-48B0-9759-C2725AB974EF}"/>
    <cellStyle name="Normal 13 5 3 3 3 4" xfId="38562" xr:uid="{F8D7D204-0803-49DE-8440-5A6B8A239FA0}"/>
    <cellStyle name="Normal 13 5 3 3 3 5" xfId="24999" xr:uid="{D5D8CD9B-593F-49E4-996F-FCED0118FE17}"/>
    <cellStyle name="Normal 13 5 3 3 4" xfId="11103" xr:uid="{3FD5DA26-74C9-48D5-89A8-EC6CBAED772B}"/>
    <cellStyle name="Normal 13 5 3 3 4 2" xfId="52214" xr:uid="{F249D61E-7F26-4626-96BC-98E474E10101}"/>
    <cellStyle name="Normal 13 5 3 3 4 3" xfId="38564" xr:uid="{49BB8F31-10D5-4D84-8DA1-4639623F1B2C}"/>
    <cellStyle name="Normal 13 5 3 3 4 4" xfId="25001" xr:uid="{E291E2C0-A998-419B-9C10-103129DD60FD}"/>
    <cellStyle name="Normal 13 5 3 3 5" xfId="52209" xr:uid="{19AC3D9C-361F-4A14-84D5-68D60097868E}"/>
    <cellStyle name="Normal 13 5 3 3 6" xfId="38559" xr:uid="{D372EEBA-545C-4CC0-88E6-1CAE88717773}"/>
    <cellStyle name="Normal 13 5 3 3 7" xfId="24996" xr:uid="{BFBE1044-48AC-4FBB-8F49-96620BF8F5B6}"/>
    <cellStyle name="Normal 13 5 3 4" xfId="11104" xr:uid="{9939E5B1-D219-4C3A-863C-05F58B124404}"/>
    <cellStyle name="Normal 13 5 3 4 2" xfId="11105" xr:uid="{16CC255A-A906-480A-B6B9-B5F8731B4094}"/>
    <cellStyle name="Normal 13 5 3 4 2 2" xfId="11106" xr:uid="{6DA79CB8-D6C8-438E-870B-8CA9D8B7FECD}"/>
    <cellStyle name="Normal 13 5 3 4 2 2 2" xfId="52217" xr:uid="{A86E452A-97E6-4CD7-B5BE-1E4E9FB2C7F8}"/>
    <cellStyle name="Normal 13 5 3 4 2 2 3" xfId="38567" xr:uid="{2A681B24-4916-4EC2-8451-7264765A06D5}"/>
    <cellStyle name="Normal 13 5 3 4 2 2 4" xfId="25004" xr:uid="{FF7BAEEB-910B-4A57-81D7-BFB998E27525}"/>
    <cellStyle name="Normal 13 5 3 4 2 3" xfId="52216" xr:uid="{5BA111C6-4607-43DD-8AD9-2858C5242033}"/>
    <cellStyle name="Normal 13 5 3 4 2 4" xfId="38566" xr:uid="{E8DC9DEC-4EA3-406C-B377-854DD2E11BEB}"/>
    <cellStyle name="Normal 13 5 3 4 2 5" xfId="25003" xr:uid="{DC3447A6-5CE5-455F-877E-12C439670087}"/>
    <cellStyle name="Normal 13 5 3 4 3" xfId="11107" xr:uid="{D73C2E5C-00DC-471E-9222-7CFBB8DA6E33}"/>
    <cellStyle name="Normal 13 5 3 4 3 2" xfId="11108" xr:uid="{B3D1F284-DC7C-49FB-873F-C4888552C082}"/>
    <cellStyle name="Normal 13 5 3 4 3 2 2" xfId="52219" xr:uid="{97214D18-D61B-4131-9BFD-2406A9584B92}"/>
    <cellStyle name="Normal 13 5 3 4 3 2 3" xfId="38569" xr:uid="{4E7C6F34-2D9C-45CE-816B-AC8B671A0D8B}"/>
    <cellStyle name="Normal 13 5 3 4 3 2 4" xfId="25006" xr:uid="{AC211785-5A1F-42CE-AE68-73DE8918765C}"/>
    <cellStyle name="Normal 13 5 3 4 3 3" xfId="52218" xr:uid="{871B1E01-0D7C-4ECB-9B64-6F9DD144DDDC}"/>
    <cellStyle name="Normal 13 5 3 4 3 4" xfId="38568" xr:uid="{8EE15B89-5360-4C3A-A556-BD4651CD4E85}"/>
    <cellStyle name="Normal 13 5 3 4 3 5" xfId="25005" xr:uid="{BB4AF4D8-B747-42B1-B3A7-FAD0E9B7B276}"/>
    <cellStyle name="Normal 13 5 3 4 4" xfId="11109" xr:uid="{62C0745C-1B91-4C23-B9B5-284A1A10FCB7}"/>
    <cellStyle name="Normal 13 5 3 4 4 2" xfId="52220" xr:uid="{3AABC957-7B4E-422D-BF7C-5560EAF350EA}"/>
    <cellStyle name="Normal 13 5 3 4 4 3" xfId="38570" xr:uid="{78190AFD-267E-4A73-A683-6758E574A13B}"/>
    <cellStyle name="Normal 13 5 3 4 4 4" xfId="25007" xr:uid="{CE4E6933-F271-4DFA-8466-1BE374667753}"/>
    <cellStyle name="Normal 13 5 3 4 5" xfId="52215" xr:uid="{2A1D79C0-7B54-46F3-A586-7C9654B33026}"/>
    <cellStyle name="Normal 13 5 3 4 6" xfId="38565" xr:uid="{654C5DE4-349E-452A-805E-8D75E24F6125}"/>
    <cellStyle name="Normal 13 5 3 4 7" xfId="25002" xr:uid="{A011693A-91E8-42FE-9E7C-6205BEB30793}"/>
    <cellStyle name="Normal 13 5 3 5" xfId="11110" xr:uid="{C2CF9F39-647A-4B29-8501-B3D01CF6A565}"/>
    <cellStyle name="Normal 13 5 3 5 2" xfId="11111" xr:uid="{4AAA39B8-59F6-4DEC-BF3C-18F7EF8E236D}"/>
    <cellStyle name="Normal 13 5 3 5 2 2" xfId="11112" xr:uid="{2D0B75D8-C809-4403-B70F-6499989D770C}"/>
    <cellStyle name="Normal 13 5 3 5 2 2 2" xfId="52223" xr:uid="{5C456772-EE9B-47F9-9D6D-63FF221C40FB}"/>
    <cellStyle name="Normal 13 5 3 5 2 2 3" xfId="38573" xr:uid="{C40B0883-203E-4470-9627-055B3DA4113D}"/>
    <cellStyle name="Normal 13 5 3 5 2 2 4" xfId="25010" xr:uid="{2053C2B4-BB8A-4D1C-BE53-EEE904A9C013}"/>
    <cellStyle name="Normal 13 5 3 5 2 3" xfId="52222" xr:uid="{40A69D02-0E51-4686-98F6-75EC2552ABFD}"/>
    <cellStyle name="Normal 13 5 3 5 2 4" xfId="38572" xr:uid="{54093054-A4AC-4ACF-BCC1-58694F9A0B28}"/>
    <cellStyle name="Normal 13 5 3 5 2 5" xfId="25009" xr:uid="{59CABA5E-4F15-451B-BB9B-9BD9F520FC6E}"/>
    <cellStyle name="Normal 13 5 3 5 3" xfId="11113" xr:uid="{A752E93D-0331-4A91-855D-09A0B43B591C}"/>
    <cellStyle name="Normal 13 5 3 5 3 2" xfId="11114" xr:uid="{A2892307-7EB9-442C-930B-8F3A8281856C}"/>
    <cellStyle name="Normal 13 5 3 5 3 2 2" xfId="52225" xr:uid="{FF69FDE3-A9DA-400A-B617-B41D278FC61B}"/>
    <cellStyle name="Normal 13 5 3 5 3 2 3" xfId="38575" xr:uid="{36D5F1AA-493E-4B79-AFB0-E1A8D51C7BBD}"/>
    <cellStyle name="Normal 13 5 3 5 3 2 4" xfId="25012" xr:uid="{222D26FB-C70A-4122-8DB3-31C1A67EAD79}"/>
    <cellStyle name="Normal 13 5 3 5 3 3" xfId="52224" xr:uid="{ABE03C94-977F-458A-9ABB-405008D09EEE}"/>
    <cellStyle name="Normal 13 5 3 5 3 4" xfId="38574" xr:uid="{D6189417-3CC7-415A-BBB3-CE21B71356C1}"/>
    <cellStyle name="Normal 13 5 3 5 3 5" xfId="25011" xr:uid="{285082AD-9F26-4CA6-98C4-9D2DEB1E1992}"/>
    <cellStyle name="Normal 13 5 3 5 4" xfId="11115" xr:uid="{D14BDBF0-2522-4CEC-A8FC-2043393897E8}"/>
    <cellStyle name="Normal 13 5 3 5 4 2" xfId="52226" xr:uid="{706A1953-EBEF-4BAF-8404-4983BE1415C1}"/>
    <cellStyle name="Normal 13 5 3 5 4 3" xfId="38576" xr:uid="{DA1E87C7-E94B-4EDA-9C7F-F3EAB8D491B6}"/>
    <cellStyle name="Normal 13 5 3 5 4 4" xfId="25013" xr:uid="{6A7505D4-E370-4478-A0EA-DB2FA273FD87}"/>
    <cellStyle name="Normal 13 5 3 5 5" xfId="52221" xr:uid="{64F51BA4-136C-47A7-A465-6CE4D59E4271}"/>
    <cellStyle name="Normal 13 5 3 5 6" xfId="38571" xr:uid="{B25FD925-9B72-4561-86D5-1B200CF28FFF}"/>
    <cellStyle name="Normal 13 5 3 5 7" xfId="25008" xr:uid="{D602C58A-B1B5-4F05-9006-993926EDD83C}"/>
    <cellStyle name="Normal 13 5 3 6" xfId="11116" xr:uid="{3E9B8093-E3D9-48AE-BC1C-97F4A9808A9D}"/>
    <cellStyle name="Normal 13 5 3 6 2" xfId="11117" xr:uid="{CFA24663-0846-41B3-AEFC-E86DB87242EC}"/>
    <cellStyle name="Normal 13 5 3 6 2 2" xfId="52228" xr:uid="{E4518576-3840-4F78-B879-3D55506A61F9}"/>
    <cellStyle name="Normal 13 5 3 6 2 3" xfId="38578" xr:uid="{8016A97F-C537-4AB6-9687-B35FD5EC1185}"/>
    <cellStyle name="Normal 13 5 3 6 2 4" xfId="25015" xr:uid="{D94A9BFF-BBC1-4EA7-9658-B3DC97C9492F}"/>
    <cellStyle name="Normal 13 5 3 6 3" xfId="52227" xr:uid="{F79F5B2E-FF68-48A9-ADCA-34A682F7E857}"/>
    <cellStyle name="Normal 13 5 3 6 4" xfId="38577" xr:uid="{C31C22CF-5E35-42CC-9047-64378F5AED4C}"/>
    <cellStyle name="Normal 13 5 3 6 5" xfId="25014" xr:uid="{C4B2F179-11DA-4DDE-8239-D6297D505BDB}"/>
    <cellStyle name="Normal 13 5 3 7" xfId="11118" xr:uid="{6A28B6CF-5D55-4CD5-B007-7591FD6F1959}"/>
    <cellStyle name="Normal 13 5 3 7 2" xfId="11119" xr:uid="{61087B3D-A82A-4DC7-9434-D7B45BD836E0}"/>
    <cellStyle name="Normal 13 5 3 7 2 2" xfId="52230" xr:uid="{CFA178EF-E7C0-4BE3-88D6-76D3421DC28F}"/>
    <cellStyle name="Normal 13 5 3 7 2 3" xfId="38580" xr:uid="{50F2BE72-AC63-4742-8CB6-C1DAE20BAE5D}"/>
    <cellStyle name="Normal 13 5 3 7 2 4" xfId="25017" xr:uid="{CE0F9E03-40D2-4626-916D-91E6F60476BF}"/>
    <cellStyle name="Normal 13 5 3 7 3" xfId="52229" xr:uid="{586D7896-1C86-4E06-B3F1-47A62B30AF1A}"/>
    <cellStyle name="Normal 13 5 3 7 4" xfId="38579" xr:uid="{D647A3FC-2882-4CBA-A9A7-44FE0ACD46D5}"/>
    <cellStyle name="Normal 13 5 3 7 5" xfId="25016" xr:uid="{CC768F0B-5BC5-4E44-BF93-A6845242AA51}"/>
    <cellStyle name="Normal 13 5 3 8" xfId="11120" xr:uid="{1C7F3730-C8E6-44F7-BE0C-0C14E0F2AD36}"/>
    <cellStyle name="Normal 13 5 3 8 2" xfId="52231" xr:uid="{E45851DF-C119-461C-A6E9-9A316C105862}"/>
    <cellStyle name="Normal 13 5 3 8 3" xfId="38581" xr:uid="{4131651E-B5F5-4E8E-B420-45F0B584A5E5}"/>
    <cellStyle name="Normal 13 5 3 8 4" xfId="25018" xr:uid="{316FF6E7-4E22-478F-86B2-B65B37A30A39}"/>
    <cellStyle name="Normal 13 5 3 9" xfId="52196" xr:uid="{F531A96F-EAAB-4AD8-95DF-9B747AB867EC}"/>
    <cellStyle name="Normal 13 5 4" xfId="11121" xr:uid="{52994288-B3F1-4D2A-9B72-2827B208B5CA}"/>
    <cellStyle name="Normal 13 5 4 10" xfId="38582" xr:uid="{E153ABE8-6378-4905-B61C-B3093D780D33}"/>
    <cellStyle name="Normal 13 5 4 11" xfId="25019" xr:uid="{ECDFD82E-D8D1-458C-9230-549BED4A7F3D}"/>
    <cellStyle name="Normal 13 5 4 2" xfId="11122" xr:uid="{C34ED4ED-0DB3-415F-BF3A-E41C8BCE5273}"/>
    <cellStyle name="Normal 13 5 4 2 2" xfId="11123" xr:uid="{6672CEA7-2D1E-4A5A-B875-03367D5FCFB2}"/>
    <cellStyle name="Normal 13 5 4 2 2 2" xfId="11124" xr:uid="{AB602F88-D365-40DF-B28A-C6EE3215210B}"/>
    <cellStyle name="Normal 13 5 4 2 2 2 2" xfId="11125" xr:uid="{C4756C23-7B1C-4CEA-8822-DF136ED57750}"/>
    <cellStyle name="Normal 13 5 4 2 2 2 2 2" xfId="52236" xr:uid="{1BDFD402-230E-4737-B771-38BBAA7189E1}"/>
    <cellStyle name="Normal 13 5 4 2 2 2 2 3" xfId="38586" xr:uid="{2F04E5F2-FAA2-46B1-AA80-35F1B24AF8A2}"/>
    <cellStyle name="Normal 13 5 4 2 2 2 2 4" xfId="25023" xr:uid="{F9F02C19-2128-4AF8-AF51-9C0C9F5B1999}"/>
    <cellStyle name="Normal 13 5 4 2 2 2 3" xfId="52235" xr:uid="{448476F4-902F-45AC-BE0A-004A8F72BADF}"/>
    <cellStyle name="Normal 13 5 4 2 2 2 4" xfId="38585" xr:uid="{D6FA633B-51F0-4B89-ADB4-EA65C4BBD5F8}"/>
    <cellStyle name="Normal 13 5 4 2 2 2 5" xfId="25022" xr:uid="{6954BB57-BFB5-4AAF-B675-ABD484BEF621}"/>
    <cellStyle name="Normal 13 5 4 2 2 3" xfId="11126" xr:uid="{988BF6DA-7DC6-4632-BB8F-65CAC350BC3C}"/>
    <cellStyle name="Normal 13 5 4 2 2 3 2" xfId="11127" xr:uid="{54E134D5-75CB-4E91-9944-81EB317857B0}"/>
    <cellStyle name="Normal 13 5 4 2 2 3 2 2" xfId="52238" xr:uid="{2C3483E0-1929-45D0-A21A-3C7CF3E4D88C}"/>
    <cellStyle name="Normal 13 5 4 2 2 3 2 3" xfId="38588" xr:uid="{1D7A6AE1-E449-49C3-A884-09FB67C1E457}"/>
    <cellStyle name="Normal 13 5 4 2 2 3 2 4" xfId="25025" xr:uid="{D492DA58-E3C4-4319-809F-046417D56E2C}"/>
    <cellStyle name="Normal 13 5 4 2 2 3 3" xfId="52237" xr:uid="{7D196038-C5C3-41E1-99E9-7348ABF59899}"/>
    <cellStyle name="Normal 13 5 4 2 2 3 4" xfId="38587" xr:uid="{BC6EEC16-E8A4-47AA-B093-06128D37878B}"/>
    <cellStyle name="Normal 13 5 4 2 2 3 5" xfId="25024" xr:uid="{A2654711-F0D7-4183-B192-F8B0176C726D}"/>
    <cellStyle name="Normal 13 5 4 2 2 4" xfId="11128" xr:uid="{FAF00446-3B18-4FD9-B35D-D24941E2FA57}"/>
    <cellStyle name="Normal 13 5 4 2 2 4 2" xfId="52239" xr:uid="{4FE87E32-E240-404B-889B-2DB546AC4205}"/>
    <cellStyle name="Normal 13 5 4 2 2 4 3" xfId="38589" xr:uid="{DDFE616D-8E24-42B3-AF66-CF54B95EDDE6}"/>
    <cellStyle name="Normal 13 5 4 2 2 4 4" xfId="25026" xr:uid="{E4135BA2-A47D-4986-B82F-AE695D29C49E}"/>
    <cellStyle name="Normal 13 5 4 2 2 5" xfId="52234" xr:uid="{1EC55FB7-D417-4327-BF07-ACAA02B6AB9C}"/>
    <cellStyle name="Normal 13 5 4 2 2 6" xfId="38584" xr:uid="{5F4FE598-A530-4089-A012-C102C82DC0B1}"/>
    <cellStyle name="Normal 13 5 4 2 2 7" xfId="25021" xr:uid="{73A217A0-3BC1-43A4-ACA4-54C33978E8BC}"/>
    <cellStyle name="Normal 13 5 4 2 3" xfId="11129" xr:uid="{FC5A889C-2175-49DF-8B24-029EF2EB3BC6}"/>
    <cellStyle name="Normal 13 5 4 2 3 2" xfId="11130" xr:uid="{56350573-D31F-4EE8-8ECC-B9ADF2A6F024}"/>
    <cellStyle name="Normal 13 5 4 2 3 2 2" xfId="52241" xr:uid="{0298E87B-BE26-4060-AD4D-541CE12EA30D}"/>
    <cellStyle name="Normal 13 5 4 2 3 2 3" xfId="38591" xr:uid="{57AD3215-3CD6-498D-A9B4-E7F26FA5FD92}"/>
    <cellStyle name="Normal 13 5 4 2 3 2 4" xfId="25028" xr:uid="{5C6E67F1-22F3-45AF-A29C-3AA9A2739525}"/>
    <cellStyle name="Normal 13 5 4 2 3 3" xfId="52240" xr:uid="{E8CFA327-B61D-4839-A779-707A57FC7DB5}"/>
    <cellStyle name="Normal 13 5 4 2 3 4" xfId="38590" xr:uid="{DEAC6F12-0689-4A8B-9806-9C007C7B7976}"/>
    <cellStyle name="Normal 13 5 4 2 3 5" xfId="25027" xr:uid="{7906243F-520F-4FE5-8557-360534C1E086}"/>
    <cellStyle name="Normal 13 5 4 2 4" xfId="11131" xr:uid="{127CFC4B-2886-4CAC-B70B-7654A92A22A1}"/>
    <cellStyle name="Normal 13 5 4 2 4 2" xfId="11132" xr:uid="{9FBED812-7EF4-4241-966C-B08487A48A60}"/>
    <cellStyle name="Normal 13 5 4 2 4 2 2" xfId="52243" xr:uid="{6609EA9D-8B97-4DEF-A712-6B081856372D}"/>
    <cellStyle name="Normal 13 5 4 2 4 2 3" xfId="38593" xr:uid="{682DA40A-DCF4-4671-A15D-8BEA2DA3C8A9}"/>
    <cellStyle name="Normal 13 5 4 2 4 2 4" xfId="25030" xr:uid="{A9C30081-E3D7-48AD-954A-311829A7E587}"/>
    <cellStyle name="Normal 13 5 4 2 4 3" xfId="52242" xr:uid="{6D9D6C27-DE94-461B-8820-B68449150989}"/>
    <cellStyle name="Normal 13 5 4 2 4 4" xfId="38592" xr:uid="{9A006A1A-CFEF-4A6F-B95F-EB741EA553AF}"/>
    <cellStyle name="Normal 13 5 4 2 4 5" xfId="25029" xr:uid="{9DF0B4F3-8F47-447D-9D7D-B87C22D53518}"/>
    <cellStyle name="Normal 13 5 4 2 5" xfId="11133" xr:uid="{8F6FCCD3-A186-4632-94DC-538147A76932}"/>
    <cellStyle name="Normal 13 5 4 2 5 2" xfId="52244" xr:uid="{FDBAA6AB-A3CD-4BC2-91E7-EC99028678FE}"/>
    <cellStyle name="Normal 13 5 4 2 5 3" xfId="38594" xr:uid="{28505D98-A3F6-4EAD-88B4-32B2F0A7DEC6}"/>
    <cellStyle name="Normal 13 5 4 2 5 4" xfId="25031" xr:uid="{4D83A69C-4511-4E17-9F70-F2475749B08E}"/>
    <cellStyle name="Normal 13 5 4 2 6" xfId="52233" xr:uid="{C725ED40-F4E3-4AC0-AE04-51AF660A9552}"/>
    <cellStyle name="Normal 13 5 4 2 7" xfId="38583" xr:uid="{86DABAFA-8527-4894-B7B6-B60C0D880B02}"/>
    <cellStyle name="Normal 13 5 4 2 8" xfId="25020" xr:uid="{19BEABED-C39C-4419-9B10-D5E3FAAD03E5}"/>
    <cellStyle name="Normal 13 5 4 3" xfId="11134" xr:uid="{C9D0B160-7BB2-4711-BBAE-D81B3F73A4E6}"/>
    <cellStyle name="Normal 13 5 4 3 2" xfId="11135" xr:uid="{96A580F4-C0D9-432C-B4DA-199034BA6D5F}"/>
    <cellStyle name="Normal 13 5 4 3 2 2" xfId="11136" xr:uid="{27DD0B90-2E8F-4403-AA09-6ECD8D9A68B5}"/>
    <cellStyle name="Normal 13 5 4 3 2 2 2" xfId="52247" xr:uid="{7F337F73-C36D-441F-8AD0-D8A78CA2EED9}"/>
    <cellStyle name="Normal 13 5 4 3 2 2 3" xfId="38597" xr:uid="{E8700A55-9277-4302-BA09-A7BA1DB60C71}"/>
    <cellStyle name="Normal 13 5 4 3 2 2 4" xfId="25034" xr:uid="{8E5233E3-62E8-42A4-8029-49C1BEF39F1C}"/>
    <cellStyle name="Normal 13 5 4 3 2 3" xfId="52246" xr:uid="{08BCD778-0EFF-49F4-AC08-3DFEACF8E2E0}"/>
    <cellStyle name="Normal 13 5 4 3 2 4" xfId="38596" xr:uid="{EEDA6E36-65C6-4275-B610-107F8B7C98A2}"/>
    <cellStyle name="Normal 13 5 4 3 2 5" xfId="25033" xr:uid="{1D433DC0-4D0E-4F18-AEDF-672F454C24DA}"/>
    <cellStyle name="Normal 13 5 4 3 3" xfId="11137" xr:uid="{BE9EC14D-539C-4F69-9DCB-6A554862FD8A}"/>
    <cellStyle name="Normal 13 5 4 3 3 2" xfId="11138" xr:uid="{96DC941B-4590-4D37-9D7E-A3D9B0534DD6}"/>
    <cellStyle name="Normal 13 5 4 3 3 2 2" xfId="52249" xr:uid="{01C7C3E0-EF6E-4DB6-B196-F78DE6B32865}"/>
    <cellStyle name="Normal 13 5 4 3 3 2 3" xfId="38599" xr:uid="{960A4515-A8FD-47FB-96D7-C329FB0C1EF9}"/>
    <cellStyle name="Normal 13 5 4 3 3 2 4" xfId="25036" xr:uid="{C04FD751-3B96-4624-BEAE-22DFB638F3F2}"/>
    <cellStyle name="Normal 13 5 4 3 3 3" xfId="52248" xr:uid="{40224CC0-D98E-4B44-951F-8C6CA9CDE567}"/>
    <cellStyle name="Normal 13 5 4 3 3 4" xfId="38598" xr:uid="{252E8D6D-88D4-43E4-89FF-293CF307B43A}"/>
    <cellStyle name="Normal 13 5 4 3 3 5" xfId="25035" xr:uid="{70359781-9384-4DE6-8356-6FE59B38A0C6}"/>
    <cellStyle name="Normal 13 5 4 3 4" xfId="11139" xr:uid="{594EA8E9-FA07-43B0-A3FD-CB420F9FFE20}"/>
    <cellStyle name="Normal 13 5 4 3 4 2" xfId="52250" xr:uid="{197C8F06-29D7-4EF6-A466-DFD37D0C53A7}"/>
    <cellStyle name="Normal 13 5 4 3 4 3" xfId="38600" xr:uid="{98590DC1-1784-482B-86CD-B933B1A6B587}"/>
    <cellStyle name="Normal 13 5 4 3 4 4" xfId="25037" xr:uid="{73E08BA4-F806-42BB-811B-D3EB179B3956}"/>
    <cellStyle name="Normal 13 5 4 3 5" xfId="52245" xr:uid="{EBEEE39E-6875-49F2-BFA5-74A30FED62C1}"/>
    <cellStyle name="Normal 13 5 4 3 6" xfId="38595" xr:uid="{AC68D0D2-3E7E-4EE3-8A5A-25E68C0451B5}"/>
    <cellStyle name="Normal 13 5 4 3 7" xfId="25032" xr:uid="{1289CAE3-087A-4288-A659-20C6CC465EF7}"/>
    <cellStyle name="Normal 13 5 4 4" xfId="11140" xr:uid="{19599CF4-5A2B-42B5-A14F-9FC3AC0E5661}"/>
    <cellStyle name="Normal 13 5 4 4 2" xfId="11141" xr:uid="{A96EB8C5-1790-4C50-8F2B-28E2086B69D7}"/>
    <cellStyle name="Normal 13 5 4 4 2 2" xfId="11142" xr:uid="{7B3F6A96-8E13-4095-9435-A96FF9ABE20E}"/>
    <cellStyle name="Normal 13 5 4 4 2 2 2" xfId="52253" xr:uid="{B0D6FF9E-7F6E-4A90-91C0-FD12A89B96B0}"/>
    <cellStyle name="Normal 13 5 4 4 2 2 3" xfId="38603" xr:uid="{AC360A3B-7472-420B-8E6D-8BA5604D0768}"/>
    <cellStyle name="Normal 13 5 4 4 2 2 4" xfId="25040" xr:uid="{58570CA2-EA21-4DD8-ACFA-C070CEC81AC9}"/>
    <cellStyle name="Normal 13 5 4 4 2 3" xfId="52252" xr:uid="{E4A91862-08AD-4B99-A588-505C0B51C21D}"/>
    <cellStyle name="Normal 13 5 4 4 2 4" xfId="38602" xr:uid="{0505B071-FA06-4333-844B-4365F06B4C9F}"/>
    <cellStyle name="Normal 13 5 4 4 2 5" xfId="25039" xr:uid="{2B6698DC-C19E-49C0-B44B-6E67ECC6EE30}"/>
    <cellStyle name="Normal 13 5 4 4 3" xfId="11143" xr:uid="{E72231DE-BCD5-423E-80BF-AA3E5D2D6C65}"/>
    <cellStyle name="Normal 13 5 4 4 3 2" xfId="11144" xr:uid="{A1900B32-52EF-440D-B73D-C93D1F0412E6}"/>
    <cellStyle name="Normal 13 5 4 4 3 2 2" xfId="52255" xr:uid="{9A2F0B57-CC3F-41CF-962E-7F6DC058BE4C}"/>
    <cellStyle name="Normal 13 5 4 4 3 2 3" xfId="38605" xr:uid="{79F89E12-46B5-451A-9B23-1B0DCE4BF360}"/>
    <cellStyle name="Normal 13 5 4 4 3 2 4" xfId="25042" xr:uid="{EE0B7C04-9557-4DA6-8878-571ABE0AE494}"/>
    <cellStyle name="Normal 13 5 4 4 3 3" xfId="52254" xr:uid="{B69A04B1-0CC9-4C1D-9D12-B0DA2C214AD4}"/>
    <cellStyle name="Normal 13 5 4 4 3 4" xfId="38604" xr:uid="{4F6067E7-4E11-45E6-B423-90F64BC177ED}"/>
    <cellStyle name="Normal 13 5 4 4 3 5" xfId="25041" xr:uid="{B1AEAF90-0603-4914-AE68-FBDAE212C89C}"/>
    <cellStyle name="Normal 13 5 4 4 4" xfId="11145" xr:uid="{37B8DDFE-A904-4F25-99A0-CCB3C8843CE9}"/>
    <cellStyle name="Normal 13 5 4 4 4 2" xfId="52256" xr:uid="{DEEB80B7-98C9-4360-8552-A2438778B645}"/>
    <cellStyle name="Normal 13 5 4 4 4 3" xfId="38606" xr:uid="{DAB0B046-4AD8-46E3-B277-2CABABFCE70B}"/>
    <cellStyle name="Normal 13 5 4 4 4 4" xfId="25043" xr:uid="{289EA0E4-3F23-48E4-B775-8EA763D84A42}"/>
    <cellStyle name="Normal 13 5 4 4 5" xfId="52251" xr:uid="{2F41958E-03ED-4E89-83B4-FC562117832C}"/>
    <cellStyle name="Normal 13 5 4 4 6" xfId="38601" xr:uid="{B293C5C9-1E17-40A9-9F47-5B49D9FEACF0}"/>
    <cellStyle name="Normal 13 5 4 4 7" xfId="25038" xr:uid="{1F789603-3559-4C72-AF93-F0968E7B96AC}"/>
    <cellStyle name="Normal 13 5 4 5" xfId="11146" xr:uid="{DF08262A-2B12-437E-8CE1-5A96C355D35A}"/>
    <cellStyle name="Normal 13 5 4 5 2" xfId="11147" xr:uid="{80CB71C9-BFC2-4364-9CAC-E211E4C55782}"/>
    <cellStyle name="Normal 13 5 4 5 2 2" xfId="11148" xr:uid="{6997B937-65E1-4CCC-A191-9C286353F774}"/>
    <cellStyle name="Normal 13 5 4 5 2 2 2" xfId="52259" xr:uid="{3806E797-EBBA-4E96-B646-E189FD0A983B}"/>
    <cellStyle name="Normal 13 5 4 5 2 2 3" xfId="38609" xr:uid="{581E29E2-56EA-418A-B172-8C0EC07AC035}"/>
    <cellStyle name="Normal 13 5 4 5 2 2 4" xfId="25046" xr:uid="{A946FB32-0B58-40D1-B406-A12482D777DB}"/>
    <cellStyle name="Normal 13 5 4 5 2 3" xfId="52258" xr:uid="{782C59CB-D22B-46B2-8B65-9E5D338C74CC}"/>
    <cellStyle name="Normal 13 5 4 5 2 4" xfId="38608" xr:uid="{2D54A5DB-40B1-45FE-A1B6-0A40B955E583}"/>
    <cellStyle name="Normal 13 5 4 5 2 5" xfId="25045" xr:uid="{804DD32B-C93C-4184-9119-777589D45C6B}"/>
    <cellStyle name="Normal 13 5 4 5 3" xfId="11149" xr:uid="{668B2104-14B0-44F7-A696-9999E49B3B8B}"/>
    <cellStyle name="Normal 13 5 4 5 3 2" xfId="11150" xr:uid="{07F075B6-F538-4366-8FC1-E3CFBC0BF852}"/>
    <cellStyle name="Normal 13 5 4 5 3 2 2" xfId="52261" xr:uid="{3DA46936-6D66-4033-A270-F7B6824E54D1}"/>
    <cellStyle name="Normal 13 5 4 5 3 2 3" xfId="38611" xr:uid="{24773D09-8262-41B6-A084-0A8B3B792801}"/>
    <cellStyle name="Normal 13 5 4 5 3 2 4" xfId="25048" xr:uid="{140C1CB2-EADD-48E2-A1D8-77F48AE4B4BE}"/>
    <cellStyle name="Normal 13 5 4 5 3 3" xfId="52260" xr:uid="{244FB7B3-EEE3-45CC-AC0E-B0687E061FC8}"/>
    <cellStyle name="Normal 13 5 4 5 3 4" xfId="38610" xr:uid="{A6F297A3-D3B4-4612-B495-875443A1A4E7}"/>
    <cellStyle name="Normal 13 5 4 5 3 5" xfId="25047" xr:uid="{B4618E16-EF7A-45E9-9679-090E7061796D}"/>
    <cellStyle name="Normal 13 5 4 5 4" xfId="11151" xr:uid="{F2F5E282-5B20-46D1-9A99-6F039A75BB68}"/>
    <cellStyle name="Normal 13 5 4 5 4 2" xfId="52262" xr:uid="{A314B49C-EFBD-455C-8690-E316D19AF03F}"/>
    <cellStyle name="Normal 13 5 4 5 4 3" xfId="38612" xr:uid="{6219D12E-C7D7-41B1-B130-EC507AD5C9C7}"/>
    <cellStyle name="Normal 13 5 4 5 4 4" xfId="25049" xr:uid="{C387FDF0-2AFB-404D-9F5F-29F37A206AA1}"/>
    <cellStyle name="Normal 13 5 4 5 5" xfId="52257" xr:uid="{803EB9A4-9EFF-4822-AB9F-D295875575F0}"/>
    <cellStyle name="Normal 13 5 4 5 6" xfId="38607" xr:uid="{47556369-2C8C-4004-88A6-CD57B6F0757E}"/>
    <cellStyle name="Normal 13 5 4 5 7" xfId="25044" xr:uid="{6CD980CA-B73F-425A-8274-BE14EF42BE7B}"/>
    <cellStyle name="Normal 13 5 4 6" xfId="11152" xr:uid="{F2709CC8-549C-44ED-8C78-8A22DF599D9F}"/>
    <cellStyle name="Normal 13 5 4 6 2" xfId="11153" xr:uid="{C3BD79E6-2FCC-4757-BECD-E3DE6BABB963}"/>
    <cellStyle name="Normal 13 5 4 6 2 2" xfId="52264" xr:uid="{1AD537E7-A41F-454B-B4FA-B9C901CE6E69}"/>
    <cellStyle name="Normal 13 5 4 6 2 3" xfId="38614" xr:uid="{6FC0B64B-485F-4016-99B7-BB57569520AA}"/>
    <cellStyle name="Normal 13 5 4 6 2 4" xfId="25051" xr:uid="{EB6F4BA5-D3C6-498E-BFC6-2EF6E4A38B93}"/>
    <cellStyle name="Normal 13 5 4 6 3" xfId="52263" xr:uid="{07D65C53-B968-4D5B-934A-C7B814E00051}"/>
    <cellStyle name="Normal 13 5 4 6 4" xfId="38613" xr:uid="{F1DC71C2-F80F-4DD6-9594-16657495CC79}"/>
    <cellStyle name="Normal 13 5 4 6 5" xfId="25050" xr:uid="{7F3777EB-C991-43C6-B634-EFF61C4A247A}"/>
    <cellStyle name="Normal 13 5 4 7" xfId="11154" xr:uid="{4393B643-384D-4D46-B0DD-FF6A64574C1E}"/>
    <cellStyle name="Normal 13 5 4 7 2" xfId="11155" xr:uid="{B0EDB46B-5BF2-49A7-80DC-AC9A5CFC5A45}"/>
    <cellStyle name="Normal 13 5 4 7 2 2" xfId="52266" xr:uid="{36B9BA1A-2544-47ED-A942-FBF189D7D7E3}"/>
    <cellStyle name="Normal 13 5 4 7 2 3" xfId="38616" xr:uid="{A2AE693E-6AE5-4408-A009-CFEF335A516E}"/>
    <cellStyle name="Normal 13 5 4 7 2 4" xfId="25053" xr:uid="{CC3E63C3-BD87-400D-8802-CF99247CF9E6}"/>
    <cellStyle name="Normal 13 5 4 7 3" xfId="52265" xr:uid="{6EE39FA4-CEC6-430F-82C2-0F037A53BE5A}"/>
    <cellStyle name="Normal 13 5 4 7 4" xfId="38615" xr:uid="{32F6C48F-FB52-4195-89D2-722CEB3DE2F6}"/>
    <cellStyle name="Normal 13 5 4 7 5" xfId="25052" xr:uid="{23B95E12-AE8D-4F5C-9D9B-D15683952EC0}"/>
    <cellStyle name="Normal 13 5 4 8" xfId="11156" xr:uid="{40AB3201-C57F-4530-9E96-CB9D5B315A0F}"/>
    <cellStyle name="Normal 13 5 4 8 2" xfId="52267" xr:uid="{5E6D40F1-79C0-4F3E-A105-3C3F9EBE0F53}"/>
    <cellStyle name="Normal 13 5 4 8 3" xfId="38617" xr:uid="{FF6012B0-872C-4910-B931-5947C12585E1}"/>
    <cellStyle name="Normal 13 5 4 8 4" xfId="25054" xr:uid="{EC75FAC4-BCED-4274-8642-688488D9EC86}"/>
    <cellStyle name="Normal 13 5 4 9" xfId="52232" xr:uid="{6C51358A-A85A-4C6A-AEE0-A8DEE940422F}"/>
    <cellStyle name="Normal 13 5 5" xfId="11157" xr:uid="{FA85AB0B-9486-4C7E-8D71-5DE33E04D578}"/>
    <cellStyle name="Normal 13 5 5 10" xfId="38618" xr:uid="{4EED8950-3DD7-48C0-AD08-367D8E8AEB6D}"/>
    <cellStyle name="Normal 13 5 5 11" xfId="25055" xr:uid="{5BDE832B-A406-49A0-A025-0E48667CCD0F}"/>
    <cellStyle name="Normal 13 5 5 2" xfId="11158" xr:uid="{42B59897-E26F-4ABF-A849-596D3C8A8CA0}"/>
    <cellStyle name="Normal 13 5 5 2 2" xfId="11159" xr:uid="{7DA20F88-25C7-4DE6-8065-D2948BEB844D}"/>
    <cellStyle name="Normal 13 5 5 2 2 2" xfId="11160" xr:uid="{2B6E1142-3135-44DF-8C74-606CAC5CD195}"/>
    <cellStyle name="Normal 13 5 5 2 2 2 2" xfId="11161" xr:uid="{D8702303-E053-4DDD-9062-E351796B6C13}"/>
    <cellStyle name="Normal 13 5 5 2 2 2 2 2" xfId="52272" xr:uid="{D4D5F818-F315-40F2-8EBF-353F97E91A8E}"/>
    <cellStyle name="Normal 13 5 5 2 2 2 2 3" xfId="38622" xr:uid="{37EBB58B-E3E9-46F7-A69C-741521E7138C}"/>
    <cellStyle name="Normal 13 5 5 2 2 2 2 4" xfId="25059" xr:uid="{2A7CB1BD-28B0-4F89-8422-6D032F39CC45}"/>
    <cellStyle name="Normal 13 5 5 2 2 2 3" xfId="52271" xr:uid="{61777D4E-9A38-4F10-B39D-B10E84889E33}"/>
    <cellStyle name="Normal 13 5 5 2 2 2 4" xfId="38621" xr:uid="{E8AA0257-6827-4FC3-9761-35BFD333C6EA}"/>
    <cellStyle name="Normal 13 5 5 2 2 2 5" xfId="25058" xr:uid="{1607DE5D-3C46-4730-B4EC-2191C1BF5155}"/>
    <cellStyle name="Normal 13 5 5 2 2 3" xfId="11162" xr:uid="{720FD2A0-8A12-4387-A422-3842609AC76B}"/>
    <cellStyle name="Normal 13 5 5 2 2 3 2" xfId="11163" xr:uid="{4F29097C-4AC2-4375-BDF6-7EC7D341914D}"/>
    <cellStyle name="Normal 13 5 5 2 2 3 2 2" xfId="52274" xr:uid="{DAFF520A-9073-4E1B-8790-57E107F28543}"/>
    <cellStyle name="Normal 13 5 5 2 2 3 2 3" xfId="38624" xr:uid="{09D88139-DB10-4892-BEDC-0064B137BA29}"/>
    <cellStyle name="Normal 13 5 5 2 2 3 2 4" xfId="25061" xr:uid="{0D5F8973-0ABC-45BA-9F1C-E76A17235A12}"/>
    <cellStyle name="Normal 13 5 5 2 2 3 3" xfId="52273" xr:uid="{2A76893B-0186-44F2-A662-DF880B8C431E}"/>
    <cellStyle name="Normal 13 5 5 2 2 3 4" xfId="38623" xr:uid="{5F72A278-3866-44DE-93AC-618BB2575512}"/>
    <cellStyle name="Normal 13 5 5 2 2 3 5" xfId="25060" xr:uid="{9EB4ABF2-927D-4A7D-A096-C98D537B4E51}"/>
    <cellStyle name="Normal 13 5 5 2 2 4" xfId="11164" xr:uid="{4255ABD9-B99B-45C4-97C6-1D431E6E53EE}"/>
    <cellStyle name="Normal 13 5 5 2 2 4 2" xfId="52275" xr:uid="{0049EEC5-12BC-4B74-AD18-821368A21F53}"/>
    <cellStyle name="Normal 13 5 5 2 2 4 3" xfId="38625" xr:uid="{6C64AED1-D117-4F5A-8024-60B0DA8A474B}"/>
    <cellStyle name="Normal 13 5 5 2 2 4 4" xfId="25062" xr:uid="{086079C5-2885-4FC3-A69B-EE6A00AB0C00}"/>
    <cellStyle name="Normal 13 5 5 2 2 5" xfId="52270" xr:uid="{B560062E-7E35-4333-9FE3-CF6076C149F2}"/>
    <cellStyle name="Normal 13 5 5 2 2 6" xfId="38620" xr:uid="{F812FDF0-C1D6-4EF5-A980-750C87A7956B}"/>
    <cellStyle name="Normal 13 5 5 2 2 7" xfId="25057" xr:uid="{45FE40DC-0205-4042-8FCC-9BA069C3DA6C}"/>
    <cellStyle name="Normal 13 5 5 2 3" xfId="11165" xr:uid="{94533619-7121-4D24-9B48-73716F34BC43}"/>
    <cellStyle name="Normal 13 5 5 2 3 2" xfId="11166" xr:uid="{D9BDF957-C971-48E2-B972-7BEEE58F5417}"/>
    <cellStyle name="Normal 13 5 5 2 3 2 2" xfId="52277" xr:uid="{417A22C8-4402-4686-ABF0-41C5800557AC}"/>
    <cellStyle name="Normal 13 5 5 2 3 2 3" xfId="38627" xr:uid="{7C04440C-709A-4372-A1F6-B7184CE73EBA}"/>
    <cellStyle name="Normal 13 5 5 2 3 2 4" xfId="25064" xr:uid="{154A6FB1-1B2B-4089-809D-0C15740AA790}"/>
    <cellStyle name="Normal 13 5 5 2 3 3" xfId="52276" xr:uid="{A67EA95C-96EA-40E0-ABFB-6D280C4AEEF3}"/>
    <cellStyle name="Normal 13 5 5 2 3 4" xfId="38626" xr:uid="{7AB3E0C8-DB9F-4F83-A25C-2704EAB41FBF}"/>
    <cellStyle name="Normal 13 5 5 2 3 5" xfId="25063" xr:uid="{57800576-B7EB-447F-81F5-52F7543A32B8}"/>
    <cellStyle name="Normal 13 5 5 2 4" xfId="11167" xr:uid="{6400D3D5-F49E-4616-A8D9-2FB413332DA5}"/>
    <cellStyle name="Normal 13 5 5 2 4 2" xfId="11168" xr:uid="{6A8E986B-33EB-4935-A834-9AD1374392AB}"/>
    <cellStyle name="Normal 13 5 5 2 4 2 2" xfId="52279" xr:uid="{AE0EB1AE-1E11-450E-BF16-CB4B92250EB4}"/>
    <cellStyle name="Normal 13 5 5 2 4 2 3" xfId="38629" xr:uid="{ADC5E7A1-091D-4DCB-AEB2-A1888C4BE32B}"/>
    <cellStyle name="Normal 13 5 5 2 4 2 4" xfId="25066" xr:uid="{F340F156-CB7F-456C-9FAA-41B5CCA2A262}"/>
    <cellStyle name="Normal 13 5 5 2 4 3" xfId="52278" xr:uid="{D4F663AA-523D-4100-847E-FD75A97B4761}"/>
    <cellStyle name="Normal 13 5 5 2 4 4" xfId="38628" xr:uid="{D6ED14DB-2CD6-4780-BDAD-B52FFCBD3848}"/>
    <cellStyle name="Normal 13 5 5 2 4 5" xfId="25065" xr:uid="{E571B065-8902-43AB-917F-0C2288D06F41}"/>
    <cellStyle name="Normal 13 5 5 2 5" xfId="11169" xr:uid="{7F58309A-F79B-4923-AB23-CCC0B242209F}"/>
    <cellStyle name="Normal 13 5 5 2 5 2" xfId="52280" xr:uid="{D709AAB6-1108-47A7-9D0E-18DECCFAA084}"/>
    <cellStyle name="Normal 13 5 5 2 5 3" xfId="38630" xr:uid="{7D359287-61F0-4D06-A49C-D35FD7723221}"/>
    <cellStyle name="Normal 13 5 5 2 5 4" xfId="25067" xr:uid="{27FC1128-0A73-4126-B07D-736BF0E58E35}"/>
    <cellStyle name="Normal 13 5 5 2 6" xfId="52269" xr:uid="{856E28D0-6F91-4C5A-BE70-1A280D91B12F}"/>
    <cellStyle name="Normal 13 5 5 2 7" xfId="38619" xr:uid="{7253DB76-5A09-4A8B-8B85-22576980720D}"/>
    <cellStyle name="Normal 13 5 5 2 8" xfId="25056" xr:uid="{9C529806-4D68-46A4-BC06-F5146F89EA31}"/>
    <cellStyle name="Normal 13 5 5 3" xfId="11170" xr:uid="{78A02705-72BC-4091-8C2B-77035D175EDC}"/>
    <cellStyle name="Normal 13 5 5 3 2" xfId="11171" xr:uid="{9E4D513E-89B5-423C-8FE4-7C2B6DB79131}"/>
    <cellStyle name="Normal 13 5 5 3 2 2" xfId="11172" xr:uid="{78E14215-0A1F-4E5E-9B38-666B9520D23B}"/>
    <cellStyle name="Normal 13 5 5 3 2 2 2" xfId="52283" xr:uid="{84F7CAE1-696F-4064-88D9-2EDE52DA6BAE}"/>
    <cellStyle name="Normal 13 5 5 3 2 2 3" xfId="38633" xr:uid="{6EB56549-DA1A-46E2-8B27-B10B5B7C2740}"/>
    <cellStyle name="Normal 13 5 5 3 2 2 4" xfId="25070" xr:uid="{0292D98A-4848-4DAA-BA11-9AA7800F4914}"/>
    <cellStyle name="Normal 13 5 5 3 2 3" xfId="52282" xr:uid="{11D4E361-EEE8-40EB-BF1F-547433C2066A}"/>
    <cellStyle name="Normal 13 5 5 3 2 4" xfId="38632" xr:uid="{5C2B9F30-D2F1-4BA2-AA6B-8590AA949382}"/>
    <cellStyle name="Normal 13 5 5 3 2 5" xfId="25069" xr:uid="{E8ECC6E1-DDD9-4F57-8A76-821371FBD1C4}"/>
    <cellStyle name="Normal 13 5 5 3 3" xfId="11173" xr:uid="{1AF18EA4-4EE1-4BD5-87A2-EB4FBEAF2C52}"/>
    <cellStyle name="Normal 13 5 5 3 3 2" xfId="11174" xr:uid="{F783A110-CB64-4944-A2F3-37F5C895243D}"/>
    <cellStyle name="Normal 13 5 5 3 3 2 2" xfId="52285" xr:uid="{9F1638D5-426E-4DAC-A36D-816AF05ED097}"/>
    <cellStyle name="Normal 13 5 5 3 3 2 3" xfId="38635" xr:uid="{8BB19EA0-1587-458F-A480-3CE99DD029A3}"/>
    <cellStyle name="Normal 13 5 5 3 3 2 4" xfId="25072" xr:uid="{47F4ABCB-E3E4-4A52-951C-09750A2337DE}"/>
    <cellStyle name="Normal 13 5 5 3 3 3" xfId="52284" xr:uid="{E8E9BD01-9E4C-4CE9-BE06-1AB3D1A21DEC}"/>
    <cellStyle name="Normal 13 5 5 3 3 4" xfId="38634" xr:uid="{64CB0771-8136-4B2D-8E1C-2DE05D311A40}"/>
    <cellStyle name="Normal 13 5 5 3 3 5" xfId="25071" xr:uid="{73549BBD-DFBF-4762-8FF6-64B87B61AD55}"/>
    <cellStyle name="Normal 13 5 5 3 4" xfId="11175" xr:uid="{1CCD2C5F-B2FA-4FF0-B1A5-46F8FD46046E}"/>
    <cellStyle name="Normal 13 5 5 3 4 2" xfId="52286" xr:uid="{3A664FD5-CF7A-472A-A45B-CE5FC42EE353}"/>
    <cellStyle name="Normal 13 5 5 3 4 3" xfId="38636" xr:uid="{597A564A-7E23-4216-88F9-69BECEDF6A82}"/>
    <cellStyle name="Normal 13 5 5 3 4 4" xfId="25073" xr:uid="{55F07EF4-43C5-40B6-9F0A-7F9BB7B9B8E6}"/>
    <cellStyle name="Normal 13 5 5 3 5" xfId="52281" xr:uid="{3D806DF8-D9AC-4D90-BA73-AE8C624CCD3A}"/>
    <cellStyle name="Normal 13 5 5 3 6" xfId="38631" xr:uid="{FB90435E-1DAD-4B01-83E8-A3693231CE58}"/>
    <cellStyle name="Normal 13 5 5 3 7" xfId="25068" xr:uid="{D618DBF3-D2FF-42A0-8FF8-F157C58AAD78}"/>
    <cellStyle name="Normal 13 5 5 4" xfId="11176" xr:uid="{7D314E68-C32C-44CC-B730-BBAD88B48945}"/>
    <cellStyle name="Normal 13 5 5 4 2" xfId="11177" xr:uid="{973D197B-92A7-4459-A9B6-034304C1F228}"/>
    <cellStyle name="Normal 13 5 5 4 2 2" xfId="11178" xr:uid="{30FF6EC2-1E55-4878-A1F3-436376E59457}"/>
    <cellStyle name="Normal 13 5 5 4 2 2 2" xfId="52289" xr:uid="{2B414397-7E3E-4F11-B2F0-1CC2DDFF7DCA}"/>
    <cellStyle name="Normal 13 5 5 4 2 2 3" xfId="38639" xr:uid="{87CF392D-525E-4271-AC76-EB7574E7EE92}"/>
    <cellStyle name="Normal 13 5 5 4 2 2 4" xfId="25076" xr:uid="{23B8E94A-65C2-401F-A97A-F02290A6A8F8}"/>
    <cellStyle name="Normal 13 5 5 4 2 3" xfId="52288" xr:uid="{E8359D3C-7080-4DBD-999B-8CF23743F99D}"/>
    <cellStyle name="Normal 13 5 5 4 2 4" xfId="38638" xr:uid="{B693A6B2-59D7-4B1D-8ED6-7AB79B59FC25}"/>
    <cellStyle name="Normal 13 5 5 4 2 5" xfId="25075" xr:uid="{56CA81A0-4AE8-41CA-BE8A-8F6BA1C153A6}"/>
    <cellStyle name="Normal 13 5 5 4 3" xfId="11179" xr:uid="{360E0457-1B06-4007-803C-38E8C387108D}"/>
    <cellStyle name="Normal 13 5 5 4 3 2" xfId="11180" xr:uid="{A6AEC5F4-CD58-4A0C-AB0F-6FA10635AF18}"/>
    <cellStyle name="Normal 13 5 5 4 3 2 2" xfId="52291" xr:uid="{AD403DB9-B36D-4C60-B3EB-B3FA42B7D00B}"/>
    <cellStyle name="Normal 13 5 5 4 3 2 3" xfId="38641" xr:uid="{6E2641B8-D76C-42BC-88AB-1F887FF4AD1B}"/>
    <cellStyle name="Normal 13 5 5 4 3 2 4" xfId="25078" xr:uid="{D88F2E8D-22D8-45B5-B430-9CF40AEFBEAD}"/>
    <cellStyle name="Normal 13 5 5 4 3 3" xfId="52290" xr:uid="{43E84A2A-8730-4B06-95FC-0DF3E7F1EAEF}"/>
    <cellStyle name="Normal 13 5 5 4 3 4" xfId="38640" xr:uid="{FD411D21-A828-445D-A78A-DBF2183F5E92}"/>
    <cellStyle name="Normal 13 5 5 4 3 5" xfId="25077" xr:uid="{670AF30E-B84A-4A2D-A824-68016A8DEEBD}"/>
    <cellStyle name="Normal 13 5 5 4 4" xfId="11181" xr:uid="{01D6F7BD-EB35-4F19-840C-5837A2F8EEFE}"/>
    <cellStyle name="Normal 13 5 5 4 4 2" xfId="52292" xr:uid="{DF1965B3-D833-4B58-9A35-5700B3B5ED13}"/>
    <cellStyle name="Normal 13 5 5 4 4 3" xfId="38642" xr:uid="{04A9C91D-CCC8-4219-8C57-084C9A717D05}"/>
    <cellStyle name="Normal 13 5 5 4 4 4" xfId="25079" xr:uid="{433D4554-1D9F-402A-9AA9-52976B1ECF60}"/>
    <cellStyle name="Normal 13 5 5 4 5" xfId="52287" xr:uid="{9327B7D9-03FD-4040-99F4-85F4E583D54C}"/>
    <cellStyle name="Normal 13 5 5 4 6" xfId="38637" xr:uid="{D8038F00-5B75-4D75-B756-4FD7F46C21D9}"/>
    <cellStyle name="Normal 13 5 5 4 7" xfId="25074" xr:uid="{D6379C02-555E-4FE0-B511-DF12FF3B22CA}"/>
    <cellStyle name="Normal 13 5 5 5" xfId="11182" xr:uid="{05F90025-6FBD-4603-814B-A2FA22A5CB5A}"/>
    <cellStyle name="Normal 13 5 5 5 2" xfId="11183" xr:uid="{080D5B7A-E4B5-45B2-8A21-3805EA3B6621}"/>
    <cellStyle name="Normal 13 5 5 5 2 2" xfId="11184" xr:uid="{600C8A95-6724-4618-8A25-CFB077F7B289}"/>
    <cellStyle name="Normal 13 5 5 5 2 2 2" xfId="52295" xr:uid="{AF6180DD-9C95-44F5-B57E-272F0C40562C}"/>
    <cellStyle name="Normal 13 5 5 5 2 2 3" xfId="38645" xr:uid="{066D67F4-77F4-4C2D-A727-571AAE5C4CD5}"/>
    <cellStyle name="Normal 13 5 5 5 2 2 4" xfId="25082" xr:uid="{3143D802-78F2-4506-B6A3-5BCC0F4E6179}"/>
    <cellStyle name="Normal 13 5 5 5 2 3" xfId="52294" xr:uid="{B74134BB-8D66-4343-8A71-0CBDAB147084}"/>
    <cellStyle name="Normal 13 5 5 5 2 4" xfId="38644" xr:uid="{69545623-8A7B-48AA-9BCC-634C21C4DC4C}"/>
    <cellStyle name="Normal 13 5 5 5 2 5" xfId="25081" xr:uid="{A3A8D3B4-306C-482D-97AF-52734FE6AF98}"/>
    <cellStyle name="Normal 13 5 5 5 3" xfId="11185" xr:uid="{1BE3F34B-43A9-4F96-86A8-9B4032C3F0F5}"/>
    <cellStyle name="Normal 13 5 5 5 3 2" xfId="11186" xr:uid="{55F4BED1-7557-408E-88C0-159EDF58FADA}"/>
    <cellStyle name="Normal 13 5 5 5 3 2 2" xfId="52297" xr:uid="{D3A8015C-DA4E-4669-8145-3C6392893AB7}"/>
    <cellStyle name="Normal 13 5 5 5 3 2 3" xfId="38647" xr:uid="{4862AEFD-23B6-45A8-9EA3-E0DA7698B020}"/>
    <cellStyle name="Normal 13 5 5 5 3 2 4" xfId="25084" xr:uid="{8DB446C2-4FEB-4E1A-AF68-702701C00AD4}"/>
    <cellStyle name="Normal 13 5 5 5 3 3" xfId="52296" xr:uid="{37278D9F-1E28-4F01-B546-C1122DF82D67}"/>
    <cellStyle name="Normal 13 5 5 5 3 4" xfId="38646" xr:uid="{3F4FAB8D-B100-4782-A42A-0D6A9EBBE283}"/>
    <cellStyle name="Normal 13 5 5 5 3 5" xfId="25083" xr:uid="{B99E41F7-9444-49DE-BAB4-8BF65656F2D8}"/>
    <cellStyle name="Normal 13 5 5 5 4" xfId="11187" xr:uid="{DAC6E809-DC1E-426C-A044-D29E9A342DB3}"/>
    <cellStyle name="Normal 13 5 5 5 4 2" xfId="52298" xr:uid="{87C69211-F6C7-4499-85CD-077EE44DA8C6}"/>
    <cellStyle name="Normal 13 5 5 5 4 3" xfId="38648" xr:uid="{65610F0D-D8E8-41EC-8D67-E24BE58CB4CD}"/>
    <cellStyle name="Normal 13 5 5 5 4 4" xfId="25085" xr:uid="{64BA4F3F-E92E-4C6D-B231-6603E87E29D7}"/>
    <cellStyle name="Normal 13 5 5 5 5" xfId="52293" xr:uid="{79D16188-444D-438F-A767-31B81062D2F5}"/>
    <cellStyle name="Normal 13 5 5 5 6" xfId="38643" xr:uid="{39102042-7C4F-4E01-8C7A-336E857397F2}"/>
    <cellStyle name="Normal 13 5 5 5 7" xfId="25080" xr:uid="{8B377C76-A301-47E6-8E25-0CC8558723E9}"/>
    <cellStyle name="Normal 13 5 5 6" xfId="11188" xr:uid="{F64EC8FB-C63D-47E0-84D6-962C27E0E263}"/>
    <cellStyle name="Normal 13 5 5 6 2" xfId="11189" xr:uid="{620B1BA9-1E01-4F39-8A28-501568E5ABD7}"/>
    <cellStyle name="Normal 13 5 5 6 2 2" xfId="52300" xr:uid="{76895D8A-073F-44A6-B891-DA6B14C27601}"/>
    <cellStyle name="Normal 13 5 5 6 2 3" xfId="38650" xr:uid="{FE46BFB5-4AFC-4B02-AC80-0A605C6C1FF2}"/>
    <cellStyle name="Normal 13 5 5 6 2 4" xfId="25087" xr:uid="{BCACBE86-86CE-41E0-9E40-4E4D81E8B8A1}"/>
    <cellStyle name="Normal 13 5 5 6 3" xfId="52299" xr:uid="{69D15F1B-A032-41E2-9C2C-12BF8DD76E63}"/>
    <cellStyle name="Normal 13 5 5 6 4" xfId="38649" xr:uid="{05101F79-F430-417E-AA77-E61D269E8F5C}"/>
    <cellStyle name="Normal 13 5 5 6 5" xfId="25086" xr:uid="{5271782D-4967-4406-8B5E-E7E733217283}"/>
    <cellStyle name="Normal 13 5 5 7" xfId="11190" xr:uid="{443D121D-C5EF-4E20-AC52-1D4FA7E738E8}"/>
    <cellStyle name="Normal 13 5 5 7 2" xfId="11191" xr:uid="{719EC4AB-0440-4ED0-B9D5-4A651E4E9D06}"/>
    <cellStyle name="Normal 13 5 5 7 2 2" xfId="52302" xr:uid="{2D1C1D0C-51AE-4BA2-A131-2BD217E90E95}"/>
    <cellStyle name="Normal 13 5 5 7 2 3" xfId="38652" xr:uid="{F1A0EEFA-7200-4C7F-BC25-4FFB564D8D2E}"/>
    <cellStyle name="Normal 13 5 5 7 2 4" xfId="25089" xr:uid="{DA9B331A-3C42-4A77-942A-9149A6E505C8}"/>
    <cellStyle name="Normal 13 5 5 7 3" xfId="52301" xr:uid="{4BD1C9A3-B72B-4341-93F0-642B39BCC0BF}"/>
    <cellStyle name="Normal 13 5 5 7 4" xfId="38651" xr:uid="{D98B16AE-41EA-474B-AF33-D5C3C1CC89C0}"/>
    <cellStyle name="Normal 13 5 5 7 5" xfId="25088" xr:uid="{83158C91-54F2-4A46-972B-40272CC80AB8}"/>
    <cellStyle name="Normal 13 5 5 8" xfId="11192" xr:uid="{BBD2E278-6781-442A-9575-C37032FEEA52}"/>
    <cellStyle name="Normal 13 5 5 8 2" xfId="52303" xr:uid="{8619F06D-19CF-473E-AAB8-58F276F22900}"/>
    <cellStyle name="Normal 13 5 5 8 3" xfId="38653" xr:uid="{57273043-6869-4D61-9C8C-C91E1BBB7CC8}"/>
    <cellStyle name="Normal 13 5 5 8 4" xfId="25090" xr:uid="{AC44B5FF-CF7E-4BC0-B0C7-C1EBBF1BCC50}"/>
    <cellStyle name="Normal 13 5 5 9" xfId="52268" xr:uid="{357B611B-7F6E-4969-84E5-162E0918BB6E}"/>
    <cellStyle name="Normal 13 5 6" xfId="11193" xr:uid="{510A39A6-40D1-48BD-9252-2EB8CDB30056}"/>
    <cellStyle name="Normal 13 5 6 10" xfId="38654" xr:uid="{817451BF-FBC9-4F3B-AF0B-A20D059E729A}"/>
    <cellStyle name="Normal 13 5 6 11" xfId="25091" xr:uid="{A720F378-B7FD-46F0-87FE-72A23F8F4EFE}"/>
    <cellStyle name="Normal 13 5 6 2" xfId="11194" xr:uid="{C1DA4FDD-E838-44C9-BB7B-89D238E141FC}"/>
    <cellStyle name="Normal 13 5 6 2 2" xfId="11195" xr:uid="{359907DB-BDDC-4230-A716-D8C6928DEB13}"/>
    <cellStyle name="Normal 13 5 6 2 2 2" xfId="11196" xr:uid="{F2E11EBE-EC3A-43A7-8FFD-2A7F2178E26A}"/>
    <cellStyle name="Normal 13 5 6 2 2 2 2" xfId="11197" xr:uid="{A9F55019-3A93-402F-B3A1-249BB7D6E8BC}"/>
    <cellStyle name="Normal 13 5 6 2 2 2 2 2" xfId="52308" xr:uid="{305D9328-611C-44DB-B41F-18BDCB48DC27}"/>
    <cellStyle name="Normal 13 5 6 2 2 2 2 3" xfId="38658" xr:uid="{A6DD8682-8D85-43DC-83FF-90EA138E45C7}"/>
    <cellStyle name="Normal 13 5 6 2 2 2 2 4" xfId="25095" xr:uid="{96158AFC-8C7E-4A79-B9A6-DFDD6CCAE5C1}"/>
    <cellStyle name="Normal 13 5 6 2 2 2 3" xfId="52307" xr:uid="{BF4FE443-1F9C-4C43-A5F1-011796559A89}"/>
    <cellStyle name="Normal 13 5 6 2 2 2 4" xfId="38657" xr:uid="{1119791D-4B4B-47FA-8649-6F8EC1AB2F88}"/>
    <cellStyle name="Normal 13 5 6 2 2 2 5" xfId="25094" xr:uid="{2B5CB865-FB1F-4DDC-81A6-99D55DD5BA1B}"/>
    <cellStyle name="Normal 13 5 6 2 2 3" xfId="11198" xr:uid="{9899047B-884B-45B3-9BE6-992E2939EC7E}"/>
    <cellStyle name="Normal 13 5 6 2 2 3 2" xfId="11199" xr:uid="{F49A0D41-710D-416D-BF2A-E014A4B59B6F}"/>
    <cellStyle name="Normal 13 5 6 2 2 3 2 2" xfId="52310" xr:uid="{FD80623E-2FF0-41FE-870F-527D648B1B16}"/>
    <cellStyle name="Normal 13 5 6 2 2 3 2 3" xfId="38660" xr:uid="{D48632ED-92B8-4187-AF89-C9FD2BE4FB08}"/>
    <cellStyle name="Normal 13 5 6 2 2 3 2 4" xfId="25097" xr:uid="{95FCA463-95EB-4291-B11D-19F9EA2BB1BB}"/>
    <cellStyle name="Normal 13 5 6 2 2 3 3" xfId="52309" xr:uid="{F60F1457-4DA8-40F0-A686-196C36880789}"/>
    <cellStyle name="Normal 13 5 6 2 2 3 4" xfId="38659" xr:uid="{D799288E-73C5-420B-A92B-7C6F99E288C3}"/>
    <cellStyle name="Normal 13 5 6 2 2 3 5" xfId="25096" xr:uid="{D760CE08-033F-4D4F-B798-FC0E541FA6E9}"/>
    <cellStyle name="Normal 13 5 6 2 2 4" xfId="11200" xr:uid="{B5F7F184-08CB-44D6-B439-EE47FA38E914}"/>
    <cellStyle name="Normal 13 5 6 2 2 4 2" xfId="52311" xr:uid="{AE4E5697-3844-42BE-9869-5F9705ABAD49}"/>
    <cellStyle name="Normal 13 5 6 2 2 4 3" xfId="38661" xr:uid="{F4511F9D-8B04-4CC8-95E0-8DDA15471271}"/>
    <cellStyle name="Normal 13 5 6 2 2 4 4" xfId="25098" xr:uid="{931C2B6A-17C4-431C-B55C-CAEED267494B}"/>
    <cellStyle name="Normal 13 5 6 2 2 5" xfId="52306" xr:uid="{9857A568-0D0D-4392-8468-302A0B031C59}"/>
    <cellStyle name="Normal 13 5 6 2 2 6" xfId="38656" xr:uid="{D716E89A-8293-4F2A-B8F0-615D86C344B2}"/>
    <cellStyle name="Normal 13 5 6 2 2 7" xfId="25093" xr:uid="{B1B55576-4EEA-40C2-B841-2BDCCEDF3663}"/>
    <cellStyle name="Normal 13 5 6 2 3" xfId="11201" xr:uid="{94E74DCF-07F5-461B-BB5A-EADAEAE80063}"/>
    <cellStyle name="Normal 13 5 6 2 3 2" xfId="11202" xr:uid="{30F48768-61B1-4989-904B-1AE46FB32594}"/>
    <cellStyle name="Normal 13 5 6 2 3 2 2" xfId="52313" xr:uid="{135765AD-E7D7-447B-A8F0-DE67D519553E}"/>
    <cellStyle name="Normal 13 5 6 2 3 2 3" xfId="38663" xr:uid="{B9611853-6EE5-4A8F-92E0-13ACEC75A963}"/>
    <cellStyle name="Normal 13 5 6 2 3 2 4" xfId="25100" xr:uid="{A05A82C6-725F-47B9-AC81-C9C0794D853A}"/>
    <cellStyle name="Normal 13 5 6 2 3 3" xfId="52312" xr:uid="{4ACF0162-DD56-4710-B519-E71EA700B126}"/>
    <cellStyle name="Normal 13 5 6 2 3 4" xfId="38662" xr:uid="{2686EA5E-0E9D-448A-96C2-A25A10D1F1A3}"/>
    <cellStyle name="Normal 13 5 6 2 3 5" xfId="25099" xr:uid="{4934970D-1431-4A80-B964-33AA97954829}"/>
    <cellStyle name="Normal 13 5 6 2 4" xfId="11203" xr:uid="{D4619B7C-9207-4562-B69C-130EEAB9D47C}"/>
    <cellStyle name="Normal 13 5 6 2 4 2" xfId="11204" xr:uid="{9D62167B-75AD-42A2-AFB7-7FF690C5D58D}"/>
    <cellStyle name="Normal 13 5 6 2 4 2 2" xfId="52315" xr:uid="{5FE02FDE-A027-42D2-8D6D-2EACC7C5D69B}"/>
    <cellStyle name="Normal 13 5 6 2 4 2 3" xfId="38665" xr:uid="{B9FB53A1-A16A-4573-ABAB-F611D0A0695F}"/>
    <cellStyle name="Normal 13 5 6 2 4 2 4" xfId="25102" xr:uid="{A75120BB-AC61-427C-9FC0-DEE35282E943}"/>
    <cellStyle name="Normal 13 5 6 2 4 3" xfId="52314" xr:uid="{1CE8C2C0-C669-4CE8-BC20-BB5EBFE42BCB}"/>
    <cellStyle name="Normal 13 5 6 2 4 4" xfId="38664" xr:uid="{0425C48C-EC35-4809-B5BC-E55D8AEAA9C4}"/>
    <cellStyle name="Normal 13 5 6 2 4 5" xfId="25101" xr:uid="{BF144ADF-C7F1-4643-803D-2E63AF85414C}"/>
    <cellStyle name="Normal 13 5 6 2 5" xfId="11205" xr:uid="{50614D61-3128-4ED3-97C4-69567FA3EA22}"/>
    <cellStyle name="Normal 13 5 6 2 5 2" xfId="52316" xr:uid="{3384B874-9AD8-4E73-BDF3-7F13DDED84F5}"/>
    <cellStyle name="Normal 13 5 6 2 5 3" xfId="38666" xr:uid="{2CBBA6F8-0F7C-4F40-A1B0-2328B3E3D972}"/>
    <cellStyle name="Normal 13 5 6 2 5 4" xfId="25103" xr:uid="{47993223-E3AC-4357-854A-95D19585A38D}"/>
    <cellStyle name="Normal 13 5 6 2 6" xfId="52305" xr:uid="{BC109DAB-3015-414B-902F-EA72854BD27D}"/>
    <cellStyle name="Normal 13 5 6 2 7" xfId="38655" xr:uid="{2BA76F26-CB2D-44FC-A8B3-190337198F2D}"/>
    <cellStyle name="Normal 13 5 6 2 8" xfId="25092" xr:uid="{7BB7BD2D-832A-46FB-A737-698E1E649E58}"/>
    <cellStyle name="Normal 13 5 6 3" xfId="11206" xr:uid="{B169625B-A636-4BA4-9B9E-7624EFDD6724}"/>
    <cellStyle name="Normal 13 5 6 3 2" xfId="11207" xr:uid="{D51F5682-0971-4901-AB64-76974E3AA6B9}"/>
    <cellStyle name="Normal 13 5 6 3 2 2" xfId="11208" xr:uid="{F09E5384-DA3B-4BFF-8ACD-DB1CA2A94987}"/>
    <cellStyle name="Normal 13 5 6 3 2 2 2" xfId="52319" xr:uid="{042E90A8-21EF-40E9-A26B-555F2EB01C8C}"/>
    <cellStyle name="Normal 13 5 6 3 2 2 3" xfId="38669" xr:uid="{675B05BD-6A80-423C-8A1D-3CBC0F9DE6C8}"/>
    <cellStyle name="Normal 13 5 6 3 2 2 4" xfId="25106" xr:uid="{93763EB6-1CA6-4DED-92C1-A752AFF039E2}"/>
    <cellStyle name="Normal 13 5 6 3 2 3" xfId="52318" xr:uid="{32A56E0E-B4F1-4EBF-A2CB-C1BFF265494C}"/>
    <cellStyle name="Normal 13 5 6 3 2 4" xfId="38668" xr:uid="{E00649DD-0475-4D0F-92D1-A24E65DCF0FA}"/>
    <cellStyle name="Normal 13 5 6 3 2 5" xfId="25105" xr:uid="{6B243447-12CF-4E6B-BDB7-DA481FDAF222}"/>
    <cellStyle name="Normal 13 5 6 3 3" xfId="11209" xr:uid="{F73617CD-30FF-484A-8CD1-958047C0C9A0}"/>
    <cellStyle name="Normal 13 5 6 3 3 2" xfId="11210" xr:uid="{C311CF05-ECBF-4A89-AE26-AA4B4EDAD872}"/>
    <cellStyle name="Normal 13 5 6 3 3 2 2" xfId="52321" xr:uid="{645B32DB-EE41-486A-AAB2-724F8608EFAB}"/>
    <cellStyle name="Normal 13 5 6 3 3 2 3" xfId="38671" xr:uid="{3CCEC74A-ECB9-4131-B1BB-B4618C76AD0D}"/>
    <cellStyle name="Normal 13 5 6 3 3 2 4" xfId="25108" xr:uid="{5E878860-60F9-477F-811F-946C819635F9}"/>
    <cellStyle name="Normal 13 5 6 3 3 3" xfId="52320" xr:uid="{17131ABC-A6EF-4A80-8560-ACFD4B443346}"/>
    <cellStyle name="Normal 13 5 6 3 3 4" xfId="38670" xr:uid="{DE8EAB87-78C5-485E-AB05-19A8B5FED0E8}"/>
    <cellStyle name="Normal 13 5 6 3 3 5" xfId="25107" xr:uid="{0AB9CB36-D82E-4FB7-A7FF-435C4B45EA9C}"/>
    <cellStyle name="Normal 13 5 6 3 4" xfId="11211" xr:uid="{FA5A5B46-6EA9-4FD4-951B-F72A501D8E41}"/>
    <cellStyle name="Normal 13 5 6 3 4 2" xfId="52322" xr:uid="{B6F33420-9D1B-4543-92B1-0051F2AC0034}"/>
    <cellStyle name="Normal 13 5 6 3 4 3" xfId="38672" xr:uid="{EF7459B6-E713-4C75-BFE7-102C76967D0C}"/>
    <cellStyle name="Normal 13 5 6 3 4 4" xfId="25109" xr:uid="{0A33FDF1-B7FB-4596-9E55-BC64584E5DA5}"/>
    <cellStyle name="Normal 13 5 6 3 5" xfId="52317" xr:uid="{D71A8443-FC3A-4749-BF2C-96EEC15F0B45}"/>
    <cellStyle name="Normal 13 5 6 3 6" xfId="38667" xr:uid="{BDE69ABC-5F6D-4B3F-A026-B8B80322598D}"/>
    <cellStyle name="Normal 13 5 6 3 7" xfId="25104" xr:uid="{D43C4B0B-2B09-4E20-A592-0D9DAEFD589A}"/>
    <cellStyle name="Normal 13 5 6 4" xfId="11212" xr:uid="{838E32D5-9E9F-4E3F-8830-C3D2BF0189B6}"/>
    <cellStyle name="Normal 13 5 6 4 2" xfId="11213" xr:uid="{C0D7BE22-331F-4AB4-B9C0-20536F248221}"/>
    <cellStyle name="Normal 13 5 6 4 2 2" xfId="11214" xr:uid="{ECDAC15E-E371-468F-975F-E5E0ECA0D324}"/>
    <cellStyle name="Normal 13 5 6 4 2 2 2" xfId="52325" xr:uid="{89B8499A-C8F4-4EAD-B486-3DC6018D6574}"/>
    <cellStyle name="Normal 13 5 6 4 2 2 3" xfId="38675" xr:uid="{D34D370A-42A0-4BC6-8C40-94E83FB5F52A}"/>
    <cellStyle name="Normal 13 5 6 4 2 2 4" xfId="25112" xr:uid="{7D01F80A-3D53-49F5-8479-0FF83AB6DFF2}"/>
    <cellStyle name="Normal 13 5 6 4 2 3" xfId="52324" xr:uid="{00F26A4D-F03D-49C2-97D2-62FF99764176}"/>
    <cellStyle name="Normal 13 5 6 4 2 4" xfId="38674" xr:uid="{062485BF-56FB-40FB-928F-04C59269DA7F}"/>
    <cellStyle name="Normal 13 5 6 4 2 5" xfId="25111" xr:uid="{0060BA80-99C7-4048-8484-45940F72821C}"/>
    <cellStyle name="Normal 13 5 6 4 3" xfId="11215" xr:uid="{20A6DD8B-8C1F-493F-8C7E-9C5ACDD06D2A}"/>
    <cellStyle name="Normal 13 5 6 4 3 2" xfId="11216" xr:uid="{12CC5EC9-387A-4A5A-A4FA-937A634B88EF}"/>
    <cellStyle name="Normal 13 5 6 4 3 2 2" xfId="52327" xr:uid="{6E873AF4-EF69-4DEC-AFEB-C28D1607AE2B}"/>
    <cellStyle name="Normal 13 5 6 4 3 2 3" xfId="38677" xr:uid="{460E0A26-D098-4526-88D8-89716C68D543}"/>
    <cellStyle name="Normal 13 5 6 4 3 2 4" xfId="25114" xr:uid="{099BA51B-F2B5-42BB-95B8-EDFAA839C212}"/>
    <cellStyle name="Normal 13 5 6 4 3 3" xfId="52326" xr:uid="{A682E82D-2CF1-4348-BF82-624F98DED00A}"/>
    <cellStyle name="Normal 13 5 6 4 3 4" xfId="38676" xr:uid="{7DBE50BC-6E27-4244-B5EF-AB73799244E9}"/>
    <cellStyle name="Normal 13 5 6 4 3 5" xfId="25113" xr:uid="{DABF0A18-A5CD-4C1F-B873-5B703812FF0C}"/>
    <cellStyle name="Normal 13 5 6 4 4" xfId="11217" xr:uid="{E617DADE-2964-4A16-ACDD-BDB2855E9163}"/>
    <cellStyle name="Normal 13 5 6 4 4 2" xfId="52328" xr:uid="{6DC0C256-942F-445D-88D4-3209E757BCB7}"/>
    <cellStyle name="Normal 13 5 6 4 4 3" xfId="38678" xr:uid="{4A11B96A-BA8E-4E74-9D5F-79DB912353A4}"/>
    <cellStyle name="Normal 13 5 6 4 4 4" xfId="25115" xr:uid="{293C3DD0-D17F-4F15-947D-CB610C08B792}"/>
    <cellStyle name="Normal 13 5 6 4 5" xfId="52323" xr:uid="{255FC274-1A92-4C19-AAB1-C1C3A3A02648}"/>
    <cellStyle name="Normal 13 5 6 4 6" xfId="38673" xr:uid="{3D10F51C-57A7-43D7-8DE3-DDFF9509F529}"/>
    <cellStyle name="Normal 13 5 6 4 7" xfId="25110" xr:uid="{F34D1917-9A2F-4ED5-BB26-3709F30E18E9}"/>
    <cellStyle name="Normal 13 5 6 5" xfId="11218" xr:uid="{F34E0956-D5D7-41D0-9E1D-538682D24DA7}"/>
    <cellStyle name="Normal 13 5 6 5 2" xfId="11219" xr:uid="{94C59C68-E448-4CC3-AE86-18918A5418C8}"/>
    <cellStyle name="Normal 13 5 6 5 2 2" xfId="11220" xr:uid="{D71696B5-1E14-44A6-95F2-E560E6564ACE}"/>
    <cellStyle name="Normal 13 5 6 5 2 2 2" xfId="52331" xr:uid="{1DAE7839-66A8-4C9F-A65C-9EA574FD5B06}"/>
    <cellStyle name="Normal 13 5 6 5 2 2 3" xfId="38681" xr:uid="{CDE6C543-4815-4F84-83EA-E66BA2169F16}"/>
    <cellStyle name="Normal 13 5 6 5 2 2 4" xfId="25118" xr:uid="{CE69278D-4EA1-4FB1-8998-4772FC807F95}"/>
    <cellStyle name="Normal 13 5 6 5 2 3" xfId="52330" xr:uid="{5D642DB4-A3AE-4342-B2B0-5DD2C388B6D6}"/>
    <cellStyle name="Normal 13 5 6 5 2 4" xfId="38680" xr:uid="{9981E651-200F-4B93-9FE6-605700D58935}"/>
    <cellStyle name="Normal 13 5 6 5 2 5" xfId="25117" xr:uid="{E6AA85E8-9295-479F-B1F7-DE8F63EF96CB}"/>
    <cellStyle name="Normal 13 5 6 5 3" xfId="11221" xr:uid="{C589D5C6-A69C-446C-8AF5-4C78131CCE3B}"/>
    <cellStyle name="Normal 13 5 6 5 3 2" xfId="11222" xr:uid="{90A078EE-772C-4178-B8CE-A64F2AFD23D8}"/>
    <cellStyle name="Normal 13 5 6 5 3 2 2" xfId="52333" xr:uid="{E23FBDFF-27FE-48E4-AC8C-C1C2C401DB3A}"/>
    <cellStyle name="Normal 13 5 6 5 3 2 3" xfId="38683" xr:uid="{A1738F09-D018-40E4-A500-1C586C54BBAA}"/>
    <cellStyle name="Normal 13 5 6 5 3 2 4" xfId="25120" xr:uid="{A84A7034-B987-498C-B0FF-D98CD16E0CD6}"/>
    <cellStyle name="Normal 13 5 6 5 3 3" xfId="52332" xr:uid="{B0E14691-6189-44E3-ABA3-F0196FF2276D}"/>
    <cellStyle name="Normal 13 5 6 5 3 4" xfId="38682" xr:uid="{F9608A93-8E0A-470F-A188-F15ED93A985C}"/>
    <cellStyle name="Normal 13 5 6 5 3 5" xfId="25119" xr:uid="{8A4C8B8B-14B9-4ACA-A0FC-9BA5BC6E7A27}"/>
    <cellStyle name="Normal 13 5 6 5 4" xfId="11223" xr:uid="{9C04106C-CE5A-48E0-AC6B-ABDB16B19479}"/>
    <cellStyle name="Normal 13 5 6 5 4 2" xfId="52334" xr:uid="{3E0204ED-268E-4432-9E0E-414BE452F4B9}"/>
    <cellStyle name="Normal 13 5 6 5 4 3" xfId="38684" xr:uid="{8C3068F1-85FC-4259-9F7C-FA831A0A147A}"/>
    <cellStyle name="Normal 13 5 6 5 4 4" xfId="25121" xr:uid="{3E882982-9753-4190-8113-500FCC096F7E}"/>
    <cellStyle name="Normal 13 5 6 5 5" xfId="52329" xr:uid="{ACA51BCC-32F0-4923-AF9D-655D9B8D844D}"/>
    <cellStyle name="Normal 13 5 6 5 6" xfId="38679" xr:uid="{930136BD-64B4-4B72-A435-279BBEC8DDBC}"/>
    <cellStyle name="Normal 13 5 6 5 7" xfId="25116" xr:uid="{F40D05ED-2895-42BD-8255-C54706612B84}"/>
    <cellStyle name="Normal 13 5 6 6" xfId="11224" xr:uid="{C7860386-6EF4-4FF9-A440-AB7BA81B8425}"/>
    <cellStyle name="Normal 13 5 6 6 2" xfId="11225" xr:uid="{94C45F18-D909-44F6-9718-71F1BEF2BA2A}"/>
    <cellStyle name="Normal 13 5 6 6 2 2" xfId="52336" xr:uid="{354B0996-978F-4DAE-912B-32D5E4F14782}"/>
    <cellStyle name="Normal 13 5 6 6 2 3" xfId="38686" xr:uid="{24299A6D-DD93-4E25-8A2F-530DB75210A6}"/>
    <cellStyle name="Normal 13 5 6 6 2 4" xfId="25123" xr:uid="{7FF9B6DC-02F0-49D6-8B2A-5ED2CB8A2DD2}"/>
    <cellStyle name="Normal 13 5 6 6 3" xfId="52335" xr:uid="{70EB5A24-FBBF-40B8-9F25-019498FB0F6A}"/>
    <cellStyle name="Normal 13 5 6 6 4" xfId="38685" xr:uid="{7C4BE3C6-3BE2-45F8-A111-9A8109DA55D2}"/>
    <cellStyle name="Normal 13 5 6 6 5" xfId="25122" xr:uid="{CDE9CA89-DF7C-4E33-8A61-61A798E07381}"/>
    <cellStyle name="Normal 13 5 6 7" xfId="11226" xr:uid="{DDAA3F27-DC04-474B-B871-2BD8995709A1}"/>
    <cellStyle name="Normal 13 5 6 7 2" xfId="11227" xr:uid="{5655C1D7-3B91-4F86-9E2F-2926D904CF57}"/>
    <cellStyle name="Normal 13 5 6 7 2 2" xfId="52338" xr:uid="{A25CDBBA-6B65-4FB6-87A6-81D7C8F2FE0C}"/>
    <cellStyle name="Normal 13 5 6 7 2 3" xfId="38688" xr:uid="{6C7D4D2E-43F8-4BB1-894E-026E99239418}"/>
    <cellStyle name="Normal 13 5 6 7 2 4" xfId="25125" xr:uid="{6AC18E3A-DE85-4C73-951F-D87E2B7E9AE3}"/>
    <cellStyle name="Normal 13 5 6 7 3" xfId="52337" xr:uid="{A8E12875-E519-4352-A1D2-104B6234AD3C}"/>
    <cellStyle name="Normal 13 5 6 7 4" xfId="38687" xr:uid="{77774282-204F-4773-B2B6-EA909EA8975B}"/>
    <cellStyle name="Normal 13 5 6 7 5" xfId="25124" xr:uid="{6AD3F403-A1B8-4817-83EB-7E5FA9638F23}"/>
    <cellStyle name="Normal 13 5 6 8" xfId="11228" xr:uid="{9678BBE8-8534-431A-A392-7D84131A7725}"/>
    <cellStyle name="Normal 13 5 6 8 2" xfId="52339" xr:uid="{5E004454-E00B-495C-AD1D-1345BF521D20}"/>
    <cellStyle name="Normal 13 5 6 8 3" xfId="38689" xr:uid="{AB9455CE-DCE2-4CA8-A5F7-448409A53BD4}"/>
    <cellStyle name="Normal 13 5 6 8 4" xfId="25126" xr:uid="{BD31CF0B-C97A-4859-A12D-089984DCB611}"/>
    <cellStyle name="Normal 13 5 6 9" xfId="52304" xr:uid="{CBD95799-AB87-4EC4-B2C7-9815E02A128A}"/>
    <cellStyle name="Normal 13 5 7" xfId="11229" xr:uid="{BB57AC20-3738-4338-8A37-C8E42E159221}"/>
    <cellStyle name="Normal 13 5 7 2" xfId="11230" xr:uid="{3FB708C9-19EE-4D3E-A1DC-9F01717C187F}"/>
    <cellStyle name="Normal 13 5 7 2 2" xfId="11231" xr:uid="{07594AF3-092E-4760-860E-5E15A84C64D3}"/>
    <cellStyle name="Normal 13 5 7 2 2 2" xfId="11232" xr:uid="{8391F356-0975-4BAC-B7CB-A454319D0C91}"/>
    <cellStyle name="Normal 13 5 7 2 2 2 2" xfId="52343" xr:uid="{53E88C93-4939-4E37-A7FC-0DD56A045FC0}"/>
    <cellStyle name="Normal 13 5 7 2 2 2 3" xfId="38693" xr:uid="{B7DDDA0F-E6D3-4B7C-BBE7-730B2A9895E3}"/>
    <cellStyle name="Normal 13 5 7 2 2 2 4" xfId="25130" xr:uid="{51CC417F-90E1-4D88-91AD-CB8D0AE44E73}"/>
    <cellStyle name="Normal 13 5 7 2 2 3" xfId="52342" xr:uid="{77C06A58-A0E7-4428-82E2-1D6551FB39C0}"/>
    <cellStyle name="Normal 13 5 7 2 2 4" xfId="38692" xr:uid="{C6ED9B9E-2534-4A60-8047-35F99F3BF961}"/>
    <cellStyle name="Normal 13 5 7 2 2 5" xfId="25129" xr:uid="{C84526FA-EE67-43B9-A509-2F6AE640FDAE}"/>
    <cellStyle name="Normal 13 5 7 2 3" xfId="11233" xr:uid="{05230F82-DB28-4560-888D-DB755DB534D5}"/>
    <cellStyle name="Normal 13 5 7 2 3 2" xfId="11234" xr:uid="{EA074E8F-6FB1-4395-A795-F3CF1AE4EF5F}"/>
    <cellStyle name="Normal 13 5 7 2 3 2 2" xfId="52345" xr:uid="{EACD1A78-DD96-4DD6-8802-4697E130E51D}"/>
    <cellStyle name="Normal 13 5 7 2 3 2 3" xfId="38695" xr:uid="{621165BB-2C84-493A-A581-3DC58E1AEBDE}"/>
    <cellStyle name="Normal 13 5 7 2 3 2 4" xfId="25132" xr:uid="{DDC8451F-6B78-4AAB-B80C-F868E246848D}"/>
    <cellStyle name="Normal 13 5 7 2 3 3" xfId="52344" xr:uid="{9FCB94F1-2FB7-4655-A0E2-3BC9CFC36458}"/>
    <cellStyle name="Normal 13 5 7 2 3 4" xfId="38694" xr:uid="{E41B522F-5424-4F9A-95AD-F8DB97D061B0}"/>
    <cellStyle name="Normal 13 5 7 2 3 5" xfId="25131" xr:uid="{2129ACB4-F819-4C6C-9463-B65E69B79632}"/>
    <cellStyle name="Normal 13 5 7 2 4" xfId="11235" xr:uid="{21FDE60E-679E-43F4-859D-062CC160BBD1}"/>
    <cellStyle name="Normal 13 5 7 2 4 2" xfId="52346" xr:uid="{00405E03-FCC7-4ED6-B927-C225B117CBA9}"/>
    <cellStyle name="Normal 13 5 7 2 4 3" xfId="38696" xr:uid="{4D90B280-0785-4FE8-8347-55949DD5B3ED}"/>
    <cellStyle name="Normal 13 5 7 2 4 4" xfId="25133" xr:uid="{B4072F7F-560C-4062-9A39-3D2659BB611A}"/>
    <cellStyle name="Normal 13 5 7 2 5" xfId="52341" xr:uid="{44FE21DF-2096-44BB-A970-0F4825EEE20E}"/>
    <cellStyle name="Normal 13 5 7 2 6" xfId="38691" xr:uid="{35348DDC-0F8B-478E-8DDA-7A610B1D74A9}"/>
    <cellStyle name="Normal 13 5 7 2 7" xfId="25128" xr:uid="{1ED08FF0-46D1-417E-8FF5-2D58B2B387B9}"/>
    <cellStyle name="Normal 13 5 7 3" xfId="11236" xr:uid="{826A74E5-4088-40CE-AF48-67A559E566D5}"/>
    <cellStyle name="Normal 13 5 7 3 2" xfId="11237" xr:uid="{322618FD-BC5E-40BA-9DDD-FD4E0AF000EC}"/>
    <cellStyle name="Normal 13 5 7 3 2 2" xfId="11238" xr:uid="{6CCB0188-F38D-46D2-9D30-200332634269}"/>
    <cellStyle name="Normal 13 5 7 3 2 2 2" xfId="52349" xr:uid="{47304D9C-F1A0-4311-AA0D-8FED66517D82}"/>
    <cellStyle name="Normal 13 5 7 3 2 2 3" xfId="38699" xr:uid="{660962C7-8873-4806-BC43-09D9C6A9FE5C}"/>
    <cellStyle name="Normal 13 5 7 3 2 2 4" xfId="25136" xr:uid="{3625F9B8-26A8-4259-8AB4-869392154538}"/>
    <cellStyle name="Normal 13 5 7 3 2 3" xfId="52348" xr:uid="{7B12B9CC-BEB4-403B-A808-214CF216FAE0}"/>
    <cellStyle name="Normal 13 5 7 3 2 4" xfId="38698" xr:uid="{80A8FBD6-C0AB-460F-89D3-FC3F1DDAC067}"/>
    <cellStyle name="Normal 13 5 7 3 2 5" xfId="25135" xr:uid="{D1F604CD-AE7C-4CDE-A9B0-DDE71F73D840}"/>
    <cellStyle name="Normal 13 5 7 3 3" xfId="11239" xr:uid="{3AAE279A-8930-4683-9927-EEDF89FBA000}"/>
    <cellStyle name="Normal 13 5 7 3 3 2" xfId="11240" xr:uid="{0B699401-4F3C-409D-A076-51E9989D7AC0}"/>
    <cellStyle name="Normal 13 5 7 3 3 2 2" xfId="52351" xr:uid="{8F28C8AD-E893-4027-BDF7-C6CC10EE543E}"/>
    <cellStyle name="Normal 13 5 7 3 3 2 3" xfId="38701" xr:uid="{A76A03B4-8E5F-403A-8382-05A05BF37C2B}"/>
    <cellStyle name="Normal 13 5 7 3 3 2 4" xfId="25138" xr:uid="{B28F8D2E-37D9-4568-8BA6-B5432AD3F675}"/>
    <cellStyle name="Normal 13 5 7 3 3 3" xfId="52350" xr:uid="{7805F649-1A17-452B-9276-B495909FEC5F}"/>
    <cellStyle name="Normal 13 5 7 3 3 4" xfId="38700" xr:uid="{F9422DA2-5C96-4980-906F-A7570629FC5D}"/>
    <cellStyle name="Normal 13 5 7 3 3 5" xfId="25137" xr:uid="{619F3A1C-3AEB-40DD-B7F7-EB0836E849E5}"/>
    <cellStyle name="Normal 13 5 7 3 4" xfId="11241" xr:uid="{BA261E2A-345C-426D-B845-ECCAED035207}"/>
    <cellStyle name="Normal 13 5 7 3 4 2" xfId="52352" xr:uid="{CE4AC406-A89E-4DE7-8507-0385F57AE640}"/>
    <cellStyle name="Normal 13 5 7 3 4 3" xfId="38702" xr:uid="{0BD7F2DA-4BF1-42E6-9EB8-A2FFA2938143}"/>
    <cellStyle name="Normal 13 5 7 3 4 4" xfId="25139" xr:uid="{C55EA757-CB25-4624-8345-83D8A35491C6}"/>
    <cellStyle name="Normal 13 5 7 3 5" xfId="52347" xr:uid="{F5CCBB40-5AF8-4D7B-92AF-DFE452F13AB6}"/>
    <cellStyle name="Normal 13 5 7 3 6" xfId="38697" xr:uid="{02A5BB6E-84D1-4469-9DE1-5D8C9C3381F5}"/>
    <cellStyle name="Normal 13 5 7 3 7" xfId="25134" xr:uid="{1DE22A18-4D96-46A8-B2C3-DA18868CF13E}"/>
    <cellStyle name="Normal 13 5 7 4" xfId="11242" xr:uid="{54CD9433-3862-4C99-A75E-7AC8EA39804E}"/>
    <cellStyle name="Normal 13 5 7 4 2" xfId="11243" xr:uid="{9E97F0FA-528B-4202-82DF-3F70B11C2870}"/>
    <cellStyle name="Normal 13 5 7 4 2 2" xfId="52354" xr:uid="{E21135CF-5308-4151-9563-8C19F3B9A6B1}"/>
    <cellStyle name="Normal 13 5 7 4 2 3" xfId="38704" xr:uid="{CA76144F-021C-410A-AECE-9C647CE8AFEF}"/>
    <cellStyle name="Normal 13 5 7 4 2 4" xfId="25141" xr:uid="{2D98928B-21F9-4E09-8AE9-E17DAF9C7F07}"/>
    <cellStyle name="Normal 13 5 7 4 3" xfId="52353" xr:uid="{844BBEEB-6C8E-4B77-856D-087684AE6E8F}"/>
    <cellStyle name="Normal 13 5 7 4 4" xfId="38703" xr:uid="{D05519B3-5C15-44EC-BA10-5F112DB588C1}"/>
    <cellStyle name="Normal 13 5 7 4 5" xfId="25140" xr:uid="{60C11289-123E-4B9E-A694-18AABBCC7D1D}"/>
    <cellStyle name="Normal 13 5 7 5" xfId="11244" xr:uid="{9AD7FF61-34D2-4F03-83B6-9246E84A97D1}"/>
    <cellStyle name="Normal 13 5 7 5 2" xfId="11245" xr:uid="{FE03A57D-2758-4B3C-B6B9-62680750BC08}"/>
    <cellStyle name="Normal 13 5 7 5 2 2" xfId="52356" xr:uid="{1F6AD9C8-2168-49A3-84B9-FD901C6693B1}"/>
    <cellStyle name="Normal 13 5 7 5 2 3" xfId="38706" xr:uid="{BD2950C4-FF69-42A8-A887-55AF0DC2677F}"/>
    <cellStyle name="Normal 13 5 7 5 2 4" xfId="25143" xr:uid="{D8695276-88B2-4A58-A597-5EFE536333F5}"/>
    <cellStyle name="Normal 13 5 7 5 3" xfId="52355" xr:uid="{015BE265-72F9-4BAF-9E96-A081473E8696}"/>
    <cellStyle name="Normal 13 5 7 5 4" xfId="38705" xr:uid="{EB16253B-3B8F-4EA4-AF47-0D31A0CE6B0B}"/>
    <cellStyle name="Normal 13 5 7 5 5" xfId="25142" xr:uid="{FD86E23D-4295-41D5-96B7-831AE0B9BF91}"/>
    <cellStyle name="Normal 13 5 7 6" xfId="11246" xr:uid="{1296B433-4638-490B-A923-8EE0C900CF30}"/>
    <cellStyle name="Normal 13 5 7 6 2" xfId="52357" xr:uid="{D070C516-443E-4A0F-B878-415ED50D4B04}"/>
    <cellStyle name="Normal 13 5 7 6 3" xfId="38707" xr:uid="{0AC1636F-88B6-4C8E-A9E0-FAE31664D553}"/>
    <cellStyle name="Normal 13 5 7 6 4" xfId="25144" xr:uid="{6BB8CF56-710F-4252-9CCB-1554E5426C49}"/>
    <cellStyle name="Normal 13 5 7 7" xfId="52340" xr:uid="{97D95400-E344-4222-B8D6-52FEB9379240}"/>
    <cellStyle name="Normal 13 5 7 8" xfId="38690" xr:uid="{DF6AE32E-AB46-44B0-83FE-3C8A9C7916F0}"/>
    <cellStyle name="Normal 13 5 7 9" xfId="25127" xr:uid="{2886A5DC-F669-45AB-9904-A19FB650380F}"/>
    <cellStyle name="Normal 13 5 8" xfId="11247" xr:uid="{B4D4F8D5-2BFD-4ECB-A033-EF192B0278CD}"/>
    <cellStyle name="Normal 13 5 8 2" xfId="11248" xr:uid="{699F369D-B491-47C9-8FD7-1CED81D44A95}"/>
    <cellStyle name="Normal 13 5 8 2 2" xfId="11249" xr:uid="{7653CF79-7936-42CD-8230-B925E16783EF}"/>
    <cellStyle name="Normal 13 5 8 2 2 2" xfId="11250" xr:uid="{E35CE4B0-6B4B-454C-8360-F44892063976}"/>
    <cellStyle name="Normal 13 5 8 2 2 2 2" xfId="52361" xr:uid="{E9450B7A-643D-4ECF-81F6-1E0E5AB4EEC6}"/>
    <cellStyle name="Normal 13 5 8 2 2 2 3" xfId="38711" xr:uid="{13FCBF6F-2B7D-4ACD-A3E9-3507FF406C4E}"/>
    <cellStyle name="Normal 13 5 8 2 2 2 4" xfId="25148" xr:uid="{117816C3-937C-4002-90F0-12BA0FD308E1}"/>
    <cellStyle name="Normal 13 5 8 2 2 3" xfId="52360" xr:uid="{965D35F8-8A61-4378-8B5C-379C39017B72}"/>
    <cellStyle name="Normal 13 5 8 2 2 4" xfId="38710" xr:uid="{2A5C7D5C-40B2-4BB1-891A-559613A5CAA8}"/>
    <cellStyle name="Normal 13 5 8 2 2 5" xfId="25147" xr:uid="{9980DA87-CA94-47AD-913C-1D6B922F9CD2}"/>
    <cellStyle name="Normal 13 5 8 2 3" xfId="11251" xr:uid="{5199A861-DC00-4183-8647-7B70CF0A0C65}"/>
    <cellStyle name="Normal 13 5 8 2 3 2" xfId="11252" xr:uid="{3B4C5129-7A59-4C5A-BADD-98DAB980B181}"/>
    <cellStyle name="Normal 13 5 8 2 3 2 2" xfId="52363" xr:uid="{DFC0F289-DB98-4669-A3CD-7BBCDA4220FD}"/>
    <cellStyle name="Normal 13 5 8 2 3 2 3" xfId="38713" xr:uid="{98666C32-AA0C-471B-8BA3-DB7082CC0B45}"/>
    <cellStyle name="Normal 13 5 8 2 3 2 4" xfId="25150" xr:uid="{746D9DB9-B382-4BC5-8328-0CBD67370C01}"/>
    <cellStyle name="Normal 13 5 8 2 3 3" xfId="52362" xr:uid="{D6E96589-61B5-43A1-8E04-1A4E93633CB8}"/>
    <cellStyle name="Normal 13 5 8 2 3 4" xfId="38712" xr:uid="{9D259286-C048-4319-B703-B4A491ED648C}"/>
    <cellStyle name="Normal 13 5 8 2 3 5" xfId="25149" xr:uid="{F81938D9-1438-41EC-8C17-5FDA76799561}"/>
    <cellStyle name="Normal 13 5 8 2 4" xfId="11253" xr:uid="{EFAD6F21-28A7-460B-BE0A-87CD06CD8CC6}"/>
    <cellStyle name="Normal 13 5 8 2 4 2" xfId="52364" xr:uid="{921A0871-6959-4294-B6C3-EE591C6D2EBD}"/>
    <cellStyle name="Normal 13 5 8 2 4 3" xfId="38714" xr:uid="{B88F00F3-80D7-40EA-B9D8-FDCF9C1B06F1}"/>
    <cellStyle name="Normal 13 5 8 2 4 4" xfId="25151" xr:uid="{9AC871BF-2375-4B41-BDDF-6A44B9F1903D}"/>
    <cellStyle name="Normal 13 5 8 2 5" xfId="52359" xr:uid="{D23EA7E5-ACB3-431C-848F-B5650CA1E6A5}"/>
    <cellStyle name="Normal 13 5 8 2 6" xfId="38709" xr:uid="{D4D4BE46-CC8C-4F42-8701-2B19000CFC13}"/>
    <cellStyle name="Normal 13 5 8 2 7" xfId="25146" xr:uid="{8CBEE381-4DD7-4EB4-99A8-8B5BC0A7B488}"/>
    <cellStyle name="Normal 13 5 8 3" xfId="11254" xr:uid="{C93E70D3-C94A-4003-8C3C-CC2845A9AEAA}"/>
    <cellStyle name="Normal 13 5 8 3 2" xfId="11255" xr:uid="{1C23B581-633D-40FD-839A-C086E909BE36}"/>
    <cellStyle name="Normal 13 5 8 3 2 2" xfId="11256" xr:uid="{E4C3E4ED-CB21-4D3A-AAA7-F6333F39578A}"/>
    <cellStyle name="Normal 13 5 8 3 2 2 2" xfId="52367" xr:uid="{328A804E-2691-4E59-A813-FF6437B80871}"/>
    <cellStyle name="Normal 13 5 8 3 2 2 3" xfId="38717" xr:uid="{CB52BC32-3E32-498F-A52D-624FA32B6DA3}"/>
    <cellStyle name="Normal 13 5 8 3 2 2 4" xfId="25154" xr:uid="{6243DA42-BD1A-42C9-AFAE-859FF44EEBBB}"/>
    <cellStyle name="Normal 13 5 8 3 2 3" xfId="52366" xr:uid="{491E6884-8A40-415C-BC76-07E407C406DD}"/>
    <cellStyle name="Normal 13 5 8 3 2 4" xfId="38716" xr:uid="{A3590D03-FF1E-45C7-A1FF-0CDE569AD761}"/>
    <cellStyle name="Normal 13 5 8 3 2 5" xfId="25153" xr:uid="{B51B4845-A995-482C-9654-24492407410A}"/>
    <cellStyle name="Normal 13 5 8 3 3" xfId="11257" xr:uid="{F9E22E6C-4D99-4A4D-B6EF-22154ECA1D83}"/>
    <cellStyle name="Normal 13 5 8 3 3 2" xfId="11258" xr:uid="{30152CC5-EB0D-475E-963C-C70632137D7D}"/>
    <cellStyle name="Normal 13 5 8 3 3 2 2" xfId="52369" xr:uid="{AD8D38A1-C236-492A-8405-AB3B9D94EB2C}"/>
    <cellStyle name="Normal 13 5 8 3 3 2 3" xfId="38719" xr:uid="{DDF4A2FF-481B-4C45-B58E-A8907A5F7817}"/>
    <cellStyle name="Normal 13 5 8 3 3 2 4" xfId="25156" xr:uid="{8D7002DD-4CB0-4CCF-A786-35C872E70861}"/>
    <cellStyle name="Normal 13 5 8 3 3 3" xfId="52368" xr:uid="{E57BEA0E-EB91-4CE4-A475-B7B4ACA9A94B}"/>
    <cellStyle name="Normal 13 5 8 3 3 4" xfId="38718" xr:uid="{BD58CB2E-54E0-44E2-AF32-B5BFD455B3B3}"/>
    <cellStyle name="Normal 13 5 8 3 3 5" xfId="25155" xr:uid="{9E774563-5BEF-4EFB-8012-6F092439844D}"/>
    <cellStyle name="Normal 13 5 8 3 4" xfId="11259" xr:uid="{970D83BA-DE97-4740-B12C-B9E7F3490695}"/>
    <cellStyle name="Normal 13 5 8 3 4 2" xfId="52370" xr:uid="{C4C0B990-C6EC-4117-BB52-73C1A2FBE731}"/>
    <cellStyle name="Normal 13 5 8 3 4 3" xfId="38720" xr:uid="{2D69D833-AB36-4268-BB37-0757EDF7D577}"/>
    <cellStyle name="Normal 13 5 8 3 4 4" xfId="25157" xr:uid="{C85D3D37-EEBB-4BFF-B370-7711F47B85ED}"/>
    <cellStyle name="Normal 13 5 8 3 5" xfId="52365" xr:uid="{F80955DA-0000-4E94-B749-46E68C85B401}"/>
    <cellStyle name="Normal 13 5 8 3 6" xfId="38715" xr:uid="{C6DAE318-07D7-4175-86D3-F124CA06913C}"/>
    <cellStyle name="Normal 13 5 8 3 7" xfId="25152" xr:uid="{2C023638-A0C9-4376-96B7-75287E1380C0}"/>
    <cellStyle name="Normal 13 5 8 4" xfId="11260" xr:uid="{6369ABC4-2492-4F42-8BF4-F966ECB5AA7F}"/>
    <cellStyle name="Normal 13 5 8 4 2" xfId="11261" xr:uid="{C18EC6C5-BB09-4230-8A60-24E78AD44A73}"/>
    <cellStyle name="Normal 13 5 8 4 2 2" xfId="52372" xr:uid="{08F20B4C-45E7-4042-92D5-5AB0FCEDDC04}"/>
    <cellStyle name="Normal 13 5 8 4 2 3" xfId="38722" xr:uid="{F18C7446-6C43-469C-A5DA-B61A9333330E}"/>
    <cellStyle name="Normal 13 5 8 4 2 4" xfId="25159" xr:uid="{2B8839F6-DEE9-4FF8-BD92-97A70C370B20}"/>
    <cellStyle name="Normal 13 5 8 4 3" xfId="52371" xr:uid="{C111FF3A-3EAC-4594-9C30-2BA1FBF1EFD1}"/>
    <cellStyle name="Normal 13 5 8 4 4" xfId="38721" xr:uid="{C1988B8F-A6C8-4C3C-8AA5-35B59B33E8A6}"/>
    <cellStyle name="Normal 13 5 8 4 5" xfId="25158" xr:uid="{66115DBC-CA53-47B0-B89B-49FB20714F3E}"/>
    <cellStyle name="Normal 13 5 8 5" xfId="11262" xr:uid="{5D4A325D-20CD-4310-8C1E-E5906C36183A}"/>
    <cellStyle name="Normal 13 5 8 5 2" xfId="11263" xr:uid="{8F725405-C95E-47B5-872C-13D9A891A41E}"/>
    <cellStyle name="Normal 13 5 8 5 2 2" xfId="52374" xr:uid="{6DC6BD1B-2264-4A5C-87E9-DE28AE15D938}"/>
    <cellStyle name="Normal 13 5 8 5 2 3" xfId="38724" xr:uid="{1A2F414C-DF92-4B8D-AC3C-E00C8F16362F}"/>
    <cellStyle name="Normal 13 5 8 5 2 4" xfId="25161" xr:uid="{5EB70F61-0712-4831-9FF5-515FAE0AF138}"/>
    <cellStyle name="Normal 13 5 8 5 3" xfId="52373" xr:uid="{A1AC7858-3C36-4E9A-8E26-4423C3A750DA}"/>
    <cellStyle name="Normal 13 5 8 5 4" xfId="38723" xr:uid="{91E29150-9D82-46B8-B100-648436A75684}"/>
    <cellStyle name="Normal 13 5 8 5 5" xfId="25160" xr:uid="{5AEEF619-7B1F-4E82-B5DA-35B6B660D421}"/>
    <cellStyle name="Normal 13 5 8 6" xfId="11264" xr:uid="{FDF108C9-4930-46AC-B1B1-653860D86836}"/>
    <cellStyle name="Normal 13 5 8 6 2" xfId="52375" xr:uid="{0E8C8309-C685-46D1-BEFA-E09C919F8395}"/>
    <cellStyle name="Normal 13 5 8 6 3" xfId="38725" xr:uid="{716A7506-0525-4538-A1D8-F16026AB00F7}"/>
    <cellStyle name="Normal 13 5 8 6 4" xfId="25162" xr:uid="{2F21450D-0A87-4FEF-AC97-64BB69A8EF09}"/>
    <cellStyle name="Normal 13 5 8 7" xfId="52358" xr:uid="{666E765B-0EBE-4773-A4F1-EC967A291185}"/>
    <cellStyle name="Normal 13 5 8 8" xfId="38708" xr:uid="{6EC30607-33AC-4F0D-BEC3-0DC3C81F2585}"/>
    <cellStyle name="Normal 13 5 8 9" xfId="25145" xr:uid="{ED24F683-907B-4A5E-B6F6-78CD84EB582B}"/>
    <cellStyle name="Normal 13 5 9" xfId="11265" xr:uid="{39CEC205-47ED-4560-AC01-B3BFBF5C72A6}"/>
    <cellStyle name="Normal 13 5 9 2" xfId="11266" xr:uid="{194BA7C8-844B-4D9D-B8DD-2A06C0520DAE}"/>
    <cellStyle name="Normal 13 5 9 2 2" xfId="11267" xr:uid="{3414CA74-E772-4FFD-8657-B4B46BC2F3F2}"/>
    <cellStyle name="Normal 13 5 9 2 2 2" xfId="52378" xr:uid="{10F104AE-F633-47F2-9CEB-9A53471B4D67}"/>
    <cellStyle name="Normal 13 5 9 2 2 3" xfId="38728" xr:uid="{4C782667-D605-45F5-B375-9933E095FB7E}"/>
    <cellStyle name="Normal 13 5 9 2 2 4" xfId="25165" xr:uid="{778122D6-2037-4CD6-9829-802CE8F110F9}"/>
    <cellStyle name="Normal 13 5 9 2 3" xfId="52377" xr:uid="{744BE83C-63C5-4AFC-9B46-E9D5C7B3D2E5}"/>
    <cellStyle name="Normal 13 5 9 2 4" xfId="38727" xr:uid="{A9898CF4-D8F8-4C8C-AE60-3706B03BFB1B}"/>
    <cellStyle name="Normal 13 5 9 2 5" xfId="25164" xr:uid="{BE1F3A3B-86A2-49B5-9401-C86972222E0C}"/>
    <cellStyle name="Normal 13 5 9 3" xfId="11268" xr:uid="{621E8676-A4A7-4237-8A42-4460F5D26179}"/>
    <cellStyle name="Normal 13 5 9 3 2" xfId="11269" xr:uid="{5D983165-CA7B-4947-B5F2-8FC9D514B6B5}"/>
    <cellStyle name="Normal 13 5 9 3 2 2" xfId="52380" xr:uid="{CAE01208-AA28-4AD3-A1DA-097C2D683F55}"/>
    <cellStyle name="Normal 13 5 9 3 2 3" xfId="38730" xr:uid="{B1D92F4B-E40C-4E38-9F38-8271F87EA929}"/>
    <cellStyle name="Normal 13 5 9 3 2 4" xfId="25167" xr:uid="{2FFF36DC-E389-42CA-A7C4-5746368CC304}"/>
    <cellStyle name="Normal 13 5 9 3 3" xfId="52379" xr:uid="{EAC31B58-518C-420D-918C-879965050834}"/>
    <cellStyle name="Normal 13 5 9 3 4" xfId="38729" xr:uid="{CAF53783-7942-47E8-9F26-12FC5ADCDC8D}"/>
    <cellStyle name="Normal 13 5 9 3 5" xfId="25166" xr:uid="{2633E252-1DAA-4299-9B05-9EF50CC676E0}"/>
    <cellStyle name="Normal 13 5 9 4" xfId="11270" xr:uid="{BF36ACBC-2B9E-4A83-A392-EB1C0A999D8D}"/>
    <cellStyle name="Normal 13 5 9 4 2" xfId="52381" xr:uid="{B7C93C15-0EB5-4C18-BDB0-C6615B905AF7}"/>
    <cellStyle name="Normal 13 5 9 4 3" xfId="38731" xr:uid="{7EC0F45B-B64E-4CFD-AB7D-4E5BD71F27BE}"/>
    <cellStyle name="Normal 13 5 9 4 4" xfId="25168" xr:uid="{A304F5D8-2ACC-4CCC-9FB0-5C136B1F560F}"/>
    <cellStyle name="Normal 13 5 9 5" xfId="52376" xr:uid="{501D3FE6-A108-4CF7-A2A9-8C4D716ABC26}"/>
    <cellStyle name="Normal 13 5 9 6" xfId="38726" xr:uid="{13CD92A6-C4EA-40C7-B8D5-5618081424D3}"/>
    <cellStyle name="Normal 13 5 9 7" xfId="25163" xr:uid="{6BF9EF60-188F-4726-888E-6E38C71BE95F}"/>
    <cellStyle name="Normal 13 6" xfId="11271" xr:uid="{16A4706A-A6D4-44CA-A922-28C7D3068901}"/>
    <cellStyle name="Normal 13 6 2" xfId="52382" xr:uid="{9CCA1633-4B77-40C4-8671-7E103924ED52}"/>
    <cellStyle name="Normal 13 6 3" xfId="38732" xr:uid="{794FA834-93C5-43F8-9E88-56200EB171DA}"/>
    <cellStyle name="Normal 13 6 4" xfId="25169" xr:uid="{49FDFD60-FEDD-4131-8A4A-CBE1064B45F6}"/>
    <cellStyle name="Normal 13 7" xfId="11272" xr:uid="{1D0CAC71-4B10-4BD3-9484-A031CF407A4D}"/>
    <cellStyle name="Normal 13 7 2" xfId="52383" xr:uid="{16CF6F4A-806B-4A1C-A95B-D53AEC2A324E}"/>
    <cellStyle name="Normal 13 7 3" xfId="38733" xr:uid="{3AF06C49-5F87-41A5-8374-218472BFF3A0}"/>
    <cellStyle name="Normal 13 7 4" xfId="25170" xr:uid="{E7377E0B-0FF9-4A69-B6E6-95D1106AA9FA}"/>
    <cellStyle name="Normal 13 8" xfId="11273" xr:uid="{33A9EBBA-C369-469A-88FB-BA81D7A48951}"/>
    <cellStyle name="Normal 13 8 2" xfId="52384" xr:uid="{D4E20940-F599-46AF-9226-84F4F820B206}"/>
    <cellStyle name="Normal 13 8 3" xfId="38734" xr:uid="{E2A03359-CAD1-448D-84E7-0BB0F4165D5C}"/>
    <cellStyle name="Normal 13 8 4" xfId="25171" xr:uid="{5E027305-EBF2-42BF-9DEE-A36BDCF55D39}"/>
    <cellStyle name="Normal 13 9" xfId="11274" xr:uid="{E8A60C2D-BEE6-4A73-9F7C-F5B47C3B89CA}"/>
    <cellStyle name="Normal 13 9 2" xfId="52385" xr:uid="{7385CEA3-480C-4F2F-9DC0-A8E679A9E6FC}"/>
    <cellStyle name="Normal 13 9 3" xfId="38735" xr:uid="{72A88F31-B1B7-4026-8187-3F935C11323D}"/>
    <cellStyle name="Normal 13 9 4" xfId="25172" xr:uid="{46A209F3-303B-48FA-A612-919C4DC090C1}"/>
    <cellStyle name="Normal 130" xfId="11275" xr:uid="{E7F0755F-9909-452D-A2A5-58C39F0CF67C}"/>
    <cellStyle name="Normal 131" xfId="11276" xr:uid="{ED476810-6BDC-44E2-8BBE-BC678FE17B26}"/>
    <cellStyle name="Normal 132" xfId="11277" xr:uid="{04B4EAB2-0662-4237-95A9-9B90C1CB2106}"/>
    <cellStyle name="Normal 133" xfId="11278" xr:uid="{43897DA5-BCD0-4A5F-A530-4FC231D51AC7}"/>
    <cellStyle name="Normal 134" xfId="11279" xr:uid="{21947EB7-D19D-4177-9CBC-C96517A238B3}"/>
    <cellStyle name="Normal 135" xfId="11280" xr:uid="{E1B9BA7A-C8F1-4344-A7D0-2490502D5886}"/>
    <cellStyle name="Normal 136" xfId="11281" xr:uid="{D75648D7-FDA9-44D7-81B1-665129F7E484}"/>
    <cellStyle name="Normal 137" xfId="11282" xr:uid="{6ABDC35B-D898-4227-82F7-BC8DD8A0CA50}"/>
    <cellStyle name="Normal 138" xfId="11283" xr:uid="{DE2EECB2-EA8B-43C7-9D2F-E673680A8BE3}"/>
    <cellStyle name="Normal 139" xfId="11284" xr:uid="{CBF0F8E4-7A60-4E81-80C0-CF4F1E6C8EE0}"/>
    <cellStyle name="Normal 14" xfId="11285" xr:uid="{31F03615-3CC6-449B-840E-FB2466D512B8}"/>
    <cellStyle name="Normal 14 10" xfId="11286" xr:uid="{3CEC3640-ECA2-425B-8618-CAE576C63E9A}"/>
    <cellStyle name="Normal 14 10 2" xfId="52387" xr:uid="{F1C878E8-A368-42BC-973C-455162A6A487}"/>
    <cellStyle name="Normal 14 10 3" xfId="38737" xr:uid="{27E75A58-782C-4129-9450-5E2F80F45A1E}"/>
    <cellStyle name="Normal 14 10 4" xfId="25174" xr:uid="{46E72D0E-CAB3-4655-A8AD-4A340C367A15}"/>
    <cellStyle name="Normal 14 11" xfId="11287" xr:uid="{256FA9E8-3080-4A08-B438-F2D8199F80DF}"/>
    <cellStyle name="Normal 14 11 2" xfId="52388" xr:uid="{8E59CDCB-68B4-475E-ABAE-4263154BDED3}"/>
    <cellStyle name="Normal 14 11 3" xfId="38738" xr:uid="{525DF7CF-DEF8-42BE-9B4F-C35405F38BAE}"/>
    <cellStyle name="Normal 14 11 4" xfId="25175" xr:uid="{5104ECBB-9C1C-485D-BCB0-956A5081A6CE}"/>
    <cellStyle name="Normal 14 12" xfId="11288" xr:uid="{6B11E16A-DD3D-41DB-934E-D8D0C00794EA}"/>
    <cellStyle name="Normal 14 12 2" xfId="52389" xr:uid="{7FEEFB69-97F1-4BF9-80D6-2229A5414060}"/>
    <cellStyle name="Normal 14 12 3" xfId="38739" xr:uid="{BEFAE599-CC8E-4B6F-A083-10C091C3FB06}"/>
    <cellStyle name="Normal 14 12 4" xfId="25176" xr:uid="{E28C7329-DBA7-46A7-8528-227375A75184}"/>
    <cellStyle name="Normal 14 13" xfId="11289" xr:uid="{86C8AA9E-CAAF-4776-BC06-8DC40BCCBEAE}"/>
    <cellStyle name="Normal 14 13 2" xfId="52390" xr:uid="{FA8F9B4B-850D-4034-96D9-FBB5320B1431}"/>
    <cellStyle name="Normal 14 13 3" xfId="38740" xr:uid="{4A718B14-1789-4531-BE47-1922ACC701D5}"/>
    <cellStyle name="Normal 14 13 4" xfId="25177" xr:uid="{3238B7FA-4E24-45BC-A08B-418C200825CA}"/>
    <cellStyle name="Normal 14 14" xfId="11290" xr:uid="{06A26931-E391-46A0-8CD3-0D1F4CC4B4E9}"/>
    <cellStyle name="Normal 14 14 2" xfId="52391" xr:uid="{BB9B76A5-BFB2-4016-B4BE-E7299857631B}"/>
    <cellStyle name="Normal 14 14 3" xfId="38741" xr:uid="{FD0768FA-14BC-49C2-BF46-C88F4D830CF2}"/>
    <cellStyle name="Normal 14 14 4" xfId="25178" xr:uid="{F28BD016-AD35-468C-BEB1-E784946947C2}"/>
    <cellStyle name="Normal 14 15" xfId="11291" xr:uid="{10B3343B-6AB3-432C-BC37-FC6E679A51C6}"/>
    <cellStyle name="Normal 14 15 2" xfId="52392" xr:uid="{BBE38D72-F25E-42B6-A489-D9436F13B0DC}"/>
    <cellStyle name="Normal 14 15 3" xfId="38742" xr:uid="{227D5CCB-8C55-4040-80AD-5D398DC5A33C}"/>
    <cellStyle name="Normal 14 15 4" xfId="25179" xr:uid="{210EB588-FB64-4E01-9956-0556E424EEE2}"/>
    <cellStyle name="Normal 14 16" xfId="11292" xr:uid="{FB021EF4-6683-4D57-8CE5-25E193552070}"/>
    <cellStyle name="Normal 14 16 2" xfId="11293" xr:uid="{C0E49348-B171-4786-A9D0-FA5783E7BB43}"/>
    <cellStyle name="Normal 14 16 2 2" xfId="11294" xr:uid="{78AD4CEE-47D1-4BAB-BA44-9B5D85F4823B}"/>
    <cellStyle name="Normal 14 16 2 2 2" xfId="52395" xr:uid="{8C1377E6-4187-45B8-8B07-6FEDB06081F7}"/>
    <cellStyle name="Normal 14 16 2 2 3" xfId="38745" xr:uid="{B304CE23-FB2C-48FD-BB60-E94CA703F536}"/>
    <cellStyle name="Normal 14 16 2 2 4" xfId="25182" xr:uid="{36454FD6-1862-473D-BC51-0C4497194B8B}"/>
    <cellStyle name="Normal 14 16 2 3" xfId="52394" xr:uid="{44D04B5C-2B26-4506-B429-D2CCE23551DD}"/>
    <cellStyle name="Normal 14 16 2 4" xfId="38744" xr:uid="{0CE78A8F-7703-4074-955D-1804F59A71AD}"/>
    <cellStyle name="Normal 14 16 2 5" xfId="25181" xr:uid="{C049698A-3DE1-4F9C-A329-A6483A00F08F}"/>
    <cellStyle name="Normal 14 16 3" xfId="11295" xr:uid="{5081E6E7-E079-4710-A4F3-29B6B18AB3CB}"/>
    <cellStyle name="Normal 14 16 3 2" xfId="11296" xr:uid="{67408C56-E707-4D92-BFF7-5146335914F6}"/>
    <cellStyle name="Normal 14 16 3 2 2" xfId="52397" xr:uid="{0E2300E5-3A87-4D05-A6BC-7B20417377D6}"/>
    <cellStyle name="Normal 14 16 3 2 3" xfId="38747" xr:uid="{45A4F209-9940-4AAC-809C-B1BF93CEF862}"/>
    <cellStyle name="Normal 14 16 3 2 4" xfId="25184" xr:uid="{A92326F0-DD99-4BFE-BFCD-5662504A557D}"/>
    <cellStyle name="Normal 14 16 3 3" xfId="52396" xr:uid="{A2996815-9BFB-4DF9-B47E-B7E6D3DF0B53}"/>
    <cellStyle name="Normal 14 16 3 4" xfId="38746" xr:uid="{35E1B66B-2B5F-40EC-B9E0-A1DDA63E0955}"/>
    <cellStyle name="Normal 14 16 3 5" xfId="25183" xr:uid="{75DE31A6-E61E-4105-979A-0CD41F27C731}"/>
    <cellStyle name="Normal 14 16 4" xfId="52393" xr:uid="{0DA8585A-F544-4FDE-AF75-CA4D87486B83}"/>
    <cellStyle name="Normal 14 16 5" xfId="38743" xr:uid="{E1CEBC9E-C426-493B-B2D3-9ACD84C4EAD3}"/>
    <cellStyle name="Normal 14 16 6" xfId="25180" xr:uid="{0C328043-5D50-463D-8CA9-800A3878074A}"/>
    <cellStyle name="Normal 14 17" xfId="11297" xr:uid="{C7E69E92-D288-4C3D-ACC8-40CD68AE7C3D}"/>
    <cellStyle name="Normal 14 17 2" xfId="52398" xr:uid="{F1F987F6-A249-4EC6-B93B-F2C396F5A261}"/>
    <cellStyle name="Normal 14 17 3" xfId="38748" xr:uid="{8671F27F-F856-4EEE-B9EB-94CDA1FB5C7F}"/>
    <cellStyle name="Normal 14 17 4" xfId="25185" xr:uid="{D030ED87-2E2D-4B6C-97FD-4159297463BB}"/>
    <cellStyle name="Normal 14 18" xfId="11298" xr:uid="{BD5C0B2C-FCB8-4240-BE80-B718E96E1A6F}"/>
    <cellStyle name="Normal 14 18 2" xfId="52399" xr:uid="{43016BF0-AA88-47A9-B534-3A4DE59E4A95}"/>
    <cellStyle name="Normal 14 18 3" xfId="38749" xr:uid="{A187D1ED-14E5-4837-8AE5-507A2BCD7318}"/>
    <cellStyle name="Normal 14 18 4" xfId="25186" xr:uid="{CB2C3181-C2B6-403D-B3C1-22EBBCBEBBE0}"/>
    <cellStyle name="Normal 14 19" xfId="11299" xr:uid="{53B44BE7-7E1E-4D1F-96D9-2408AE5E50F1}"/>
    <cellStyle name="Normal 14 19 2" xfId="52400" xr:uid="{CD17836D-07D3-43A8-96A5-0B5E5321A228}"/>
    <cellStyle name="Normal 14 19 3" xfId="38750" xr:uid="{72C8F762-F576-433A-BB72-009C71E377FD}"/>
    <cellStyle name="Normal 14 19 4" xfId="25187" xr:uid="{9703CC4B-0005-4105-B16E-9F3622268A08}"/>
    <cellStyle name="Normal 14 2" xfId="11300" xr:uid="{5241C2BB-9A1D-41C6-B50F-E6950E6DB669}"/>
    <cellStyle name="Normal 14 2 2" xfId="11301" xr:uid="{8E1318A3-6E69-4A35-88FD-948109608FF3}"/>
    <cellStyle name="Normal 14 2 2 10" xfId="11302" xr:uid="{07A7021E-A748-449A-BE8C-9735519C39D2}"/>
    <cellStyle name="Normal 14 2 2 10 2" xfId="52403" xr:uid="{8F5C42C7-0632-4080-8227-840504942C3C}"/>
    <cellStyle name="Normal 14 2 2 10 3" xfId="38753" xr:uid="{4BDF2036-1AAB-42F7-A3D7-71BFD473ED7F}"/>
    <cellStyle name="Normal 14 2 2 10 4" xfId="25190" xr:uid="{7EB259CF-BDBC-4A0D-8471-7BA12D14C3D4}"/>
    <cellStyle name="Normal 14 2 2 11" xfId="11303" xr:uid="{538C30C1-1D9C-44C1-BB8E-6BC0D205E400}"/>
    <cellStyle name="Normal 14 2 2 11 2" xfId="52404" xr:uid="{AD7426C1-40AD-45C4-A2EB-4EB3CF04B7B5}"/>
    <cellStyle name="Normal 14 2 2 11 3" xfId="38754" xr:uid="{F4A06A7A-8008-4207-B28D-2EBB34F3453F}"/>
    <cellStyle name="Normal 14 2 2 11 4" xfId="25191" xr:uid="{A09CC10D-B1E1-4DF8-BBD1-31306B6BE7E4}"/>
    <cellStyle name="Normal 14 2 2 12" xfId="11304" xr:uid="{2B13083B-ABD9-4707-BE8A-7FC7587DD2A4}"/>
    <cellStyle name="Normal 14 2 2 12 2" xfId="52405" xr:uid="{195B0456-346E-4F7A-9EE8-E2E4619E0081}"/>
    <cellStyle name="Normal 14 2 2 12 3" xfId="38755" xr:uid="{BD339555-D824-4699-AB23-89B341141475}"/>
    <cellStyle name="Normal 14 2 2 12 4" xfId="25192" xr:uid="{D21A7654-1EC0-4383-BA99-23BE34477861}"/>
    <cellStyle name="Normal 14 2 2 13" xfId="11305" xr:uid="{6D77350A-8965-46B6-98B3-D7AF594F9922}"/>
    <cellStyle name="Normal 14 2 2 13 2" xfId="11306" xr:uid="{BD48AAA0-C91B-481C-A03B-0C2C4BF2617E}"/>
    <cellStyle name="Normal 14 2 2 13 2 2" xfId="11307" xr:uid="{5CC44FFD-41B3-4C47-943F-07F63467E164}"/>
    <cellStyle name="Normal 14 2 2 13 2 2 2" xfId="52408" xr:uid="{DD3CB497-D94B-449F-96C3-F9176586CAD4}"/>
    <cellStyle name="Normal 14 2 2 13 2 2 3" xfId="38758" xr:uid="{1F17E54C-82CC-4996-AB69-764C31859FF3}"/>
    <cellStyle name="Normal 14 2 2 13 2 2 4" xfId="25195" xr:uid="{4A50CEFA-6AB1-40A0-9C6C-D0F837152C24}"/>
    <cellStyle name="Normal 14 2 2 13 2 3" xfId="52407" xr:uid="{343A559C-F139-42F9-84BC-0F799CE650DF}"/>
    <cellStyle name="Normal 14 2 2 13 2 4" xfId="38757" xr:uid="{A04D3CE7-1E78-49BE-A784-558F9C0C51A8}"/>
    <cellStyle name="Normal 14 2 2 13 2 5" xfId="25194" xr:uid="{D58EE3C3-3DDB-4983-AC53-D87BC0BD42FD}"/>
    <cellStyle name="Normal 14 2 2 13 3" xfId="11308" xr:uid="{7FE1B953-F76E-42D6-BFD1-9C4AF2136B4A}"/>
    <cellStyle name="Normal 14 2 2 13 3 2" xfId="11309" xr:uid="{B68D1BB4-5707-42F9-A770-FA88CCB7EC44}"/>
    <cellStyle name="Normal 14 2 2 13 3 2 2" xfId="52410" xr:uid="{D69603C8-55AE-4522-BAF1-EC71FBE4D988}"/>
    <cellStyle name="Normal 14 2 2 13 3 2 3" xfId="38760" xr:uid="{F4760EDB-0D81-4AC6-8A00-19439E88E749}"/>
    <cellStyle name="Normal 14 2 2 13 3 2 4" xfId="25197" xr:uid="{45DC74A5-1FF1-4E90-BC2A-6211964F676B}"/>
    <cellStyle name="Normal 14 2 2 13 3 3" xfId="52409" xr:uid="{39D0FF1C-55BC-4214-8CCE-F594EAC2EA89}"/>
    <cellStyle name="Normal 14 2 2 13 3 4" xfId="38759" xr:uid="{AE91A77D-1EBE-4674-AABF-08EA19F4EF20}"/>
    <cellStyle name="Normal 14 2 2 13 3 5" xfId="25196" xr:uid="{A99A403E-DCA2-4335-B7D8-D7C59755EE6C}"/>
    <cellStyle name="Normal 14 2 2 13 4" xfId="52406" xr:uid="{6D6B9B7E-BF6B-4855-8C10-0F1A8CE949A8}"/>
    <cellStyle name="Normal 14 2 2 13 5" xfId="38756" xr:uid="{889C2582-C4A5-4F0F-8469-736FF30D419F}"/>
    <cellStyle name="Normal 14 2 2 13 6" xfId="25193" xr:uid="{BCF903A6-C566-4774-9A49-63AE87BA834F}"/>
    <cellStyle name="Normal 14 2 2 14" xfId="11310" xr:uid="{F7BB6562-9102-40E5-980C-1D03F2ABF65C}"/>
    <cellStyle name="Normal 14 2 2 14 2" xfId="52411" xr:uid="{B4EAB2B8-D1FD-4263-A575-443B744E1441}"/>
    <cellStyle name="Normal 14 2 2 14 3" xfId="38761" xr:uid="{A5591A24-0DA4-48B0-BFDC-F2BE574FE17A}"/>
    <cellStyle name="Normal 14 2 2 14 4" xfId="25198" xr:uid="{5483A84E-CD3A-42DC-9606-AC302F8C3A68}"/>
    <cellStyle name="Normal 14 2 2 15" xfId="11311" xr:uid="{6DEF3030-E20B-4A81-91B4-0BBB524DD477}"/>
    <cellStyle name="Normal 14 2 2 15 2" xfId="52412" xr:uid="{7DEE0382-94B2-4D0A-8C50-91E6B902FA45}"/>
    <cellStyle name="Normal 14 2 2 15 3" xfId="38762" xr:uid="{15C669ED-D000-4380-A6FA-7947D37491C2}"/>
    <cellStyle name="Normal 14 2 2 15 4" xfId="25199" xr:uid="{0CCF8B41-D179-420D-96C7-AF08C9C66C9A}"/>
    <cellStyle name="Normal 14 2 2 16" xfId="11312" xr:uid="{289F26A3-4A23-4679-93A6-01C2F216A208}"/>
    <cellStyle name="Normal 14 2 2 16 2" xfId="52413" xr:uid="{ED6229EE-C082-43F9-A579-0F498942F2A8}"/>
    <cellStyle name="Normal 14 2 2 16 3" xfId="38763" xr:uid="{1684A614-B7C3-4AB6-A9FE-61CD7DFD35DC}"/>
    <cellStyle name="Normal 14 2 2 16 4" xfId="25200" xr:uid="{E6A526B2-977D-467D-BD5C-157FB63CFD2A}"/>
    <cellStyle name="Normal 14 2 2 17" xfId="11313" xr:uid="{C8D53197-A368-4397-8908-A6DD19871775}"/>
    <cellStyle name="Normal 14 2 2 17 2" xfId="52414" xr:uid="{D2EF44ED-9711-4DD0-8B16-6B14FB21961F}"/>
    <cellStyle name="Normal 14 2 2 17 3" xfId="38764" xr:uid="{5B2CE66E-85F5-4F6E-AEBD-EA52592D91FC}"/>
    <cellStyle name="Normal 14 2 2 17 4" xfId="25201" xr:uid="{46A7BE1A-43DB-44E3-BDA4-AE10A0358688}"/>
    <cellStyle name="Normal 14 2 2 18" xfId="11314" xr:uid="{E8D4296E-9CFA-430E-8ED8-363059AE3994}"/>
    <cellStyle name="Normal 14 2 2 18 2" xfId="52415" xr:uid="{CD421EC7-685D-4354-8847-6A4A4EB92C37}"/>
    <cellStyle name="Normal 14 2 2 18 3" xfId="38765" xr:uid="{3C3C8B42-A7D5-4A63-8C18-732D234482D6}"/>
    <cellStyle name="Normal 14 2 2 18 4" xfId="25202" xr:uid="{5891BB41-119C-499D-95A2-F4F148FCB9D8}"/>
    <cellStyle name="Normal 14 2 2 19" xfId="11315" xr:uid="{A169BA56-BC90-4545-B1A0-B3A82B27A268}"/>
    <cellStyle name="Normal 14 2 2 19 2" xfId="52416" xr:uid="{EA362D9C-23FD-41DA-B45E-E2032A9E3099}"/>
    <cellStyle name="Normal 14 2 2 19 3" xfId="38766" xr:uid="{51458304-0F67-4426-85E5-9BF83897E612}"/>
    <cellStyle name="Normal 14 2 2 19 4" xfId="25203" xr:uid="{41D75445-48C1-4104-9188-7B7DF8663F6A}"/>
    <cellStyle name="Normal 14 2 2 2" xfId="11316" xr:uid="{108ED1EC-C653-4B3E-BC96-44AC6B29263A}"/>
    <cellStyle name="Normal 14 2 2 2 2" xfId="52417" xr:uid="{36B01C12-C207-47F7-96CB-D0CD800A0499}"/>
    <cellStyle name="Normal 14 2 2 2 3" xfId="38767" xr:uid="{F87215E7-4392-425B-A58C-1EF9E7141178}"/>
    <cellStyle name="Normal 14 2 2 2 4" xfId="25204" xr:uid="{B40196DD-B1D6-4A38-8C99-A94BC5F818D3}"/>
    <cellStyle name="Normal 14 2 2 20" xfId="11317" xr:uid="{EE5B7835-32BA-4A0A-81D1-1BCED9CDE97A}"/>
    <cellStyle name="Normal 14 2 2 20 2" xfId="52418" xr:uid="{E172B687-EFCB-48BC-B5D3-3BA13400F009}"/>
    <cellStyle name="Normal 14 2 2 20 3" xfId="38768" xr:uid="{1F89DE73-86FD-44CF-A8DD-F10695EB74FD}"/>
    <cellStyle name="Normal 14 2 2 20 4" xfId="25205" xr:uid="{2F168F0D-562D-4B99-886F-28A73CC789C3}"/>
    <cellStyle name="Normal 14 2 2 21" xfId="11318" xr:uid="{97AA0622-7583-4A4E-868C-E6A5DEA52672}"/>
    <cellStyle name="Normal 14 2 2 21 2" xfId="52419" xr:uid="{2AE6C7A8-D2B5-4950-BBDF-914400D56529}"/>
    <cellStyle name="Normal 14 2 2 21 3" xfId="38769" xr:uid="{7CC23098-784E-4780-AAC9-DC63937CBDA6}"/>
    <cellStyle name="Normal 14 2 2 21 4" xfId="25206" xr:uid="{EDB0635D-4430-4581-A75B-A71545195002}"/>
    <cellStyle name="Normal 14 2 2 22" xfId="11319" xr:uid="{C24A9AB9-87A5-475C-9738-778F8D0A52B6}"/>
    <cellStyle name="Normal 14 2 2 22 2" xfId="52420" xr:uid="{CACE990F-A499-4749-BD1E-3A99E5294DDD}"/>
    <cellStyle name="Normal 14 2 2 22 3" xfId="38770" xr:uid="{EEECF55F-9E4B-4B69-A634-3985F86576B7}"/>
    <cellStyle name="Normal 14 2 2 22 4" xfId="25207" xr:uid="{39584857-3CE9-4BDA-9AC5-FD9DAA62FEC9}"/>
    <cellStyle name="Normal 14 2 2 23" xfId="11320" xr:uid="{2247E691-B7DB-4377-B66E-232811BAFEFB}"/>
    <cellStyle name="Normal 14 2 2 23 2" xfId="52421" xr:uid="{32FD4439-4778-4129-8C8D-9ABC0C4D65D3}"/>
    <cellStyle name="Normal 14 2 2 23 3" xfId="38771" xr:uid="{09F21A0A-19AC-4787-9379-13F86C555F81}"/>
    <cellStyle name="Normal 14 2 2 23 4" xfId="25208" xr:uid="{144D9A4C-8E05-495E-8109-8BE6438D569D}"/>
    <cellStyle name="Normal 14 2 2 24" xfId="11321" xr:uid="{DD333F16-70BC-469E-83FA-14AE6A930764}"/>
    <cellStyle name="Normal 14 2 2 24 2" xfId="52422" xr:uid="{416D3BBC-F3C8-4E56-A584-777B94F810EB}"/>
    <cellStyle name="Normal 14 2 2 24 3" xfId="38772" xr:uid="{FA056F14-0339-49CF-B52F-DC4306D9C049}"/>
    <cellStyle name="Normal 14 2 2 24 4" xfId="25209" xr:uid="{6D5A7942-90E5-454C-BF73-727A1CDD460C}"/>
    <cellStyle name="Normal 14 2 2 25" xfId="11322" xr:uid="{3DEDCC4F-2BBC-4EFA-8016-9FCEB192A19A}"/>
    <cellStyle name="Normal 14 2 2 25 2" xfId="52423" xr:uid="{C858293B-F46F-422E-B6DE-8B7911FCD55E}"/>
    <cellStyle name="Normal 14 2 2 25 3" xfId="38773" xr:uid="{E4591C32-221B-4057-9AF8-17C6071ED145}"/>
    <cellStyle name="Normal 14 2 2 25 4" xfId="25210" xr:uid="{FDE4CB43-F24E-4BD9-806A-2997D896095E}"/>
    <cellStyle name="Normal 14 2 2 26" xfId="52402" xr:uid="{2F36C852-309E-4E46-AC43-412E6AEED373}"/>
    <cellStyle name="Normal 14 2 2 27" xfId="38752" xr:uid="{82364DCC-A348-4477-8C64-ACAD936BCF5C}"/>
    <cellStyle name="Normal 14 2 2 28" xfId="25189" xr:uid="{F17DFC77-A933-4F34-AB59-465896975033}"/>
    <cellStyle name="Normal 14 2 2 3" xfId="11323" xr:uid="{998D88B6-876F-40F3-AC9C-795066B5D374}"/>
    <cellStyle name="Normal 14 2 2 3 2" xfId="52424" xr:uid="{D62ECA52-F6B9-47AB-8397-D3764345D95B}"/>
    <cellStyle name="Normal 14 2 2 3 3" xfId="38774" xr:uid="{D2C3225E-C127-4670-A251-0786E9A877B7}"/>
    <cellStyle name="Normal 14 2 2 3 4" xfId="25211" xr:uid="{351C314C-A90D-4019-8D13-286784799959}"/>
    <cellStyle name="Normal 14 2 2 4" xfId="11324" xr:uid="{2BDEA1A3-63C8-4902-82BF-09BAA010B7CD}"/>
    <cellStyle name="Normal 14 2 2 4 2" xfId="52425" xr:uid="{257B7D73-69D0-4AF6-9AA3-8074001DB6D3}"/>
    <cellStyle name="Normal 14 2 2 4 3" xfId="38775" xr:uid="{0EEEC2C3-A081-48A1-9635-7F331782F0DF}"/>
    <cellStyle name="Normal 14 2 2 4 4" xfId="25212" xr:uid="{BF44D77D-AC31-405F-83BE-983D794472CE}"/>
    <cellStyle name="Normal 14 2 2 5" xfId="11325" xr:uid="{BA930050-0F90-4044-A2B7-BAE96C7E2FFD}"/>
    <cellStyle name="Normal 14 2 2 5 2" xfId="52426" xr:uid="{DB541CBB-AF3A-40E3-A6AD-D1577FDDCAFF}"/>
    <cellStyle name="Normal 14 2 2 5 3" xfId="38776" xr:uid="{09A51B48-CDCB-474B-8863-7D35A4C150E7}"/>
    <cellStyle name="Normal 14 2 2 5 4" xfId="25213" xr:uid="{67C22025-2C0F-4255-9D3D-D7353476821B}"/>
    <cellStyle name="Normal 14 2 2 6" xfId="11326" xr:uid="{D8F654CD-9795-4208-86CC-0391CA22801F}"/>
    <cellStyle name="Normal 14 2 2 6 2" xfId="52427" xr:uid="{0FD27861-DBA4-45A9-BF92-EEF4E6EA5C42}"/>
    <cellStyle name="Normal 14 2 2 6 3" xfId="38777" xr:uid="{BF9A426A-01AF-4303-AC21-F23620AB0EB5}"/>
    <cellStyle name="Normal 14 2 2 6 4" xfId="25214" xr:uid="{87A2831B-CF7C-418F-B390-3D3C47F22B06}"/>
    <cellStyle name="Normal 14 2 2 7" xfId="11327" xr:uid="{47D1C003-C78C-4AD0-AFB8-3D4B617F899E}"/>
    <cellStyle name="Normal 14 2 2 7 2" xfId="52428" xr:uid="{0AD6B533-695C-41BE-AACC-6D8F38BFB0A8}"/>
    <cellStyle name="Normal 14 2 2 7 3" xfId="38778" xr:uid="{C38D36C9-CF5B-4516-B3B5-0FB6EE3EB6E1}"/>
    <cellStyle name="Normal 14 2 2 7 4" xfId="25215" xr:uid="{9453E0B5-E007-4792-8FDC-E4C6999F5EE7}"/>
    <cellStyle name="Normal 14 2 2 8" xfId="11328" xr:uid="{365E5741-9624-488A-AC05-EF8877547E9B}"/>
    <cellStyle name="Normal 14 2 2 8 2" xfId="52429" xr:uid="{C7C1303C-8490-4881-846B-4E6E826C283F}"/>
    <cellStyle name="Normal 14 2 2 8 3" xfId="38779" xr:uid="{9A01E812-9D5A-4538-BC56-5DCA67C75E82}"/>
    <cellStyle name="Normal 14 2 2 8 4" xfId="25216" xr:uid="{B7E8025C-EB79-4E6F-91B0-1B0AE54BCF0F}"/>
    <cellStyle name="Normal 14 2 2 9" xfId="11329" xr:uid="{A5B40856-FCBD-4F83-88E0-F04A67E6FB17}"/>
    <cellStyle name="Normal 14 2 2 9 2" xfId="52430" xr:uid="{6B13A628-4FD5-4003-BCC6-85E5CD1A8E6D}"/>
    <cellStyle name="Normal 14 2 2 9 3" xfId="38780" xr:uid="{3DBF90E8-35EB-4161-9647-2ABE220A7D90}"/>
    <cellStyle name="Normal 14 2 2 9 4" xfId="25217" xr:uid="{FD303AB5-ABA0-4D59-9DC5-D804310D39C1}"/>
    <cellStyle name="Normal 14 2 3" xfId="11330" xr:uid="{F07A5F32-460E-438A-B10C-3485DD16BF83}"/>
    <cellStyle name="Normal 14 2 3 2" xfId="52431" xr:uid="{26C15C09-E906-44C0-BB25-7EEAEF2D9726}"/>
    <cellStyle name="Normal 14 2 3 3" xfId="38781" xr:uid="{3D12DD6D-0FCD-4D07-AE74-02844432151A}"/>
    <cellStyle name="Normal 14 2 3 4" xfId="25218" xr:uid="{9A3C152C-1F72-4DFD-A9D5-6E4DC5712E31}"/>
    <cellStyle name="Normal 14 2 4" xfId="52401" xr:uid="{9EC6EFF8-9C44-41C3-928B-4FF9F450FE5F}"/>
    <cellStyle name="Normal 14 2 5" xfId="38751" xr:uid="{B31A4881-4B47-4097-A054-C44DE225A286}"/>
    <cellStyle name="Normal 14 2 6" xfId="25188" xr:uid="{57FA9A39-B1DF-4E7E-AD6C-3C8D31BA84CF}"/>
    <cellStyle name="Normal 14 20" xfId="11331" xr:uid="{234854E9-000E-4EDB-985A-DE7BE41CFCD9}"/>
    <cellStyle name="Normal 14 20 2" xfId="52432" xr:uid="{989790A6-8FFA-4069-94D3-1C19CC6CCDF5}"/>
    <cellStyle name="Normal 14 20 3" xfId="38782" xr:uid="{4ED5A3BF-AEF3-414B-96BA-B9F0C98070E5}"/>
    <cellStyle name="Normal 14 20 4" xfId="25219" xr:uid="{6FF105DB-3D19-4DC6-AE47-A34B554BF7AE}"/>
    <cellStyle name="Normal 14 21" xfId="11332" xr:uid="{AD185602-0DA9-4481-AD35-02C550EC4CA8}"/>
    <cellStyle name="Normal 14 21 2" xfId="52433" xr:uid="{64681964-111C-4247-967B-C5F854EFDAEE}"/>
    <cellStyle name="Normal 14 21 3" xfId="38783" xr:uid="{E5B2EBC7-4752-430A-A0A7-EE806DA19D26}"/>
    <cellStyle name="Normal 14 21 4" xfId="25220" xr:uid="{BD5258AE-8E9E-4361-892A-1E55B0BB8867}"/>
    <cellStyle name="Normal 14 22" xfId="11333" xr:uid="{A492997D-5CC5-4F9A-8A71-4F37A1CDA60A}"/>
    <cellStyle name="Normal 14 22 2" xfId="52434" xr:uid="{6200F6B6-2E4C-4D51-9E43-06D157AE217E}"/>
    <cellStyle name="Normal 14 22 3" xfId="38784" xr:uid="{ADACE969-643A-4055-8DAE-B78E5F6DA0B7}"/>
    <cellStyle name="Normal 14 22 4" xfId="25221" xr:uid="{FB402270-2A22-4F71-9040-305E657A22E3}"/>
    <cellStyle name="Normal 14 23" xfId="11334" xr:uid="{2A9A095D-A7B1-4F17-97A8-F8CA340A65F3}"/>
    <cellStyle name="Normal 14 23 2" xfId="52435" xr:uid="{32B94D80-D097-4BBD-BB5D-3D55BE2904A6}"/>
    <cellStyle name="Normal 14 23 3" xfId="38785" xr:uid="{6EA0955F-AB00-4CDC-A7BA-97CA5A9A3E78}"/>
    <cellStyle name="Normal 14 23 4" xfId="25222" xr:uid="{7DBFAA78-EEC7-40AD-858C-9B8C33A54105}"/>
    <cellStyle name="Normal 14 24" xfId="11335" xr:uid="{07533BDD-821D-464A-80D9-530A18FE9517}"/>
    <cellStyle name="Normal 14 24 2" xfId="52436" xr:uid="{1E955153-FFBE-424F-A3DF-F4A0BD49813F}"/>
    <cellStyle name="Normal 14 24 3" xfId="38786" xr:uid="{91EA3B13-6CDE-4AAF-951A-6F15B8D37DB3}"/>
    <cellStyle name="Normal 14 24 4" xfId="25223" xr:uid="{A37E0C3A-E533-4FFB-9B29-0719F874FF1A}"/>
    <cellStyle name="Normal 14 25" xfId="11336" xr:uid="{77FF3CA8-235A-4E1B-AB85-D45FED48033C}"/>
    <cellStyle name="Normal 14 25 2" xfId="52437" xr:uid="{D44A49EB-1BAA-4066-95D7-5869FD7012E8}"/>
    <cellStyle name="Normal 14 25 3" xfId="38787" xr:uid="{0C3CEEBC-EA86-4CA4-8913-6A796B032072}"/>
    <cellStyle name="Normal 14 25 4" xfId="25224" xr:uid="{9E4971C7-734D-4FFB-89EB-93D098C5E648}"/>
    <cellStyle name="Normal 14 26" xfId="11337" xr:uid="{58BB5177-17D4-4C8D-9E8A-46FA33243A53}"/>
    <cellStyle name="Normal 14 26 2" xfId="52438" xr:uid="{06B1209D-0BE1-48EF-A6BF-484758B5F10C}"/>
    <cellStyle name="Normal 14 26 3" xfId="38788" xr:uid="{0EB2EBA2-068F-46F8-890D-9F424D90212D}"/>
    <cellStyle name="Normal 14 26 4" xfId="25225" xr:uid="{BA82648A-D29F-44E4-B91A-689A4F2B5925}"/>
    <cellStyle name="Normal 14 27" xfId="11338" xr:uid="{762DD843-6542-4565-A02D-60168E9C0E8C}"/>
    <cellStyle name="Normal 14 27 2" xfId="52439" xr:uid="{81C98E0E-3562-4A8E-B726-11DCA14618FC}"/>
    <cellStyle name="Normal 14 27 3" xfId="38789" xr:uid="{B92D2880-0CAC-431D-9A85-492F2C819441}"/>
    <cellStyle name="Normal 14 27 4" xfId="25226" xr:uid="{5DCAC8D4-2144-4415-BAB2-07C738B3D3B4}"/>
    <cellStyle name="Normal 14 28" xfId="11339" xr:uid="{CBBCFD18-C7E9-4626-9A2D-B288638AD011}"/>
    <cellStyle name="Normal 14 28 2" xfId="52440" xr:uid="{2E010EB7-5644-4D88-BC68-6BCA41BCCC4A}"/>
    <cellStyle name="Normal 14 28 3" xfId="38790" xr:uid="{3A282077-EB2E-44BC-B956-093D6146EB64}"/>
    <cellStyle name="Normal 14 28 4" xfId="25227" xr:uid="{FDD0A49A-5AB3-44F9-8AB2-1C198E3099DB}"/>
    <cellStyle name="Normal 14 29" xfId="52386" xr:uid="{40EC029C-794F-45A1-9826-A1D1DC8FFB3E}"/>
    <cellStyle name="Normal 14 3" xfId="11340" xr:uid="{9388EAE0-13D3-4A7E-B0B6-0B846D19D18E}"/>
    <cellStyle name="Normal 14 3 2" xfId="52441" xr:uid="{0F952000-E9F0-42FA-B760-57A5D6FF6F1D}"/>
    <cellStyle name="Normal 14 3 3" xfId="38791" xr:uid="{C08B5AA3-8F0C-43B5-9CD4-087E6299A125}"/>
    <cellStyle name="Normal 14 3 4" xfId="25228" xr:uid="{0BCFA682-4890-4D41-8C87-A12872B530A7}"/>
    <cellStyle name="Normal 14 30" xfId="38736" xr:uid="{2AA64A82-63F5-49C7-BB37-38915C97ACEA}"/>
    <cellStyle name="Normal 14 31" xfId="25173" xr:uid="{58757917-70D0-43F0-831C-003F69DE2721}"/>
    <cellStyle name="Normal 14 4" xfId="11341" xr:uid="{57C39828-1F8F-4A64-AB28-5E4FDE660D08}"/>
    <cellStyle name="Normal 14 4 2" xfId="52442" xr:uid="{93DBA453-05FC-4E1B-9E28-6061AB46BEE3}"/>
    <cellStyle name="Normal 14 4 3" xfId="38792" xr:uid="{C99977C7-0173-4AC3-9E5C-740F03285A6B}"/>
    <cellStyle name="Normal 14 4 4" xfId="25229" xr:uid="{3BA36649-E8BD-420E-8E23-403C9CB88F8F}"/>
    <cellStyle name="Normal 14 5" xfId="11342" xr:uid="{F83A86A6-F303-409C-8A4A-3D05592EFF0C}"/>
    <cellStyle name="Normal 14 5 2" xfId="52443" xr:uid="{76EDE7AC-D5FE-4C7C-8E5C-5D15971844A1}"/>
    <cellStyle name="Normal 14 5 3" xfId="38793" xr:uid="{C0FAAACB-C9A1-437C-B2D0-42CAB5F11C07}"/>
    <cellStyle name="Normal 14 5 4" xfId="25230" xr:uid="{AF16C658-0C7B-4EBE-B0C7-B51B10ED765A}"/>
    <cellStyle name="Normal 14 6" xfId="11343" xr:uid="{2495AACC-3FA2-4638-8A5F-3907DDDC88A5}"/>
    <cellStyle name="Normal 14 6 2" xfId="52444" xr:uid="{DBF1B39A-19B1-4CF6-BCD2-C2DDBDDA1BE4}"/>
    <cellStyle name="Normal 14 6 3" xfId="38794" xr:uid="{5618A478-0D36-4357-8854-3F8DDBF6100D}"/>
    <cellStyle name="Normal 14 6 4" xfId="25231" xr:uid="{F72C6593-7834-4340-9765-1508A4264EF3}"/>
    <cellStyle name="Normal 14 7" xfId="11344" xr:uid="{3D559222-B723-411E-9A7E-E15A41E1D33B}"/>
    <cellStyle name="Normal 14 7 2" xfId="52445" xr:uid="{81B40B75-D744-4DC9-BE3D-753E02CB7D6A}"/>
    <cellStyle name="Normal 14 7 3" xfId="38795" xr:uid="{60844A63-B41B-49C9-A004-AB7B5D90C567}"/>
    <cellStyle name="Normal 14 7 4" xfId="25232" xr:uid="{2AD73D3A-2248-4C81-AF98-F10796174D52}"/>
    <cellStyle name="Normal 14 8" xfId="11345" xr:uid="{865E1C71-569F-4952-A169-6EF226DD4172}"/>
    <cellStyle name="Normal 14 8 2" xfId="52446" xr:uid="{6DB82C46-C518-463F-A57D-FAC4F49F8ACA}"/>
    <cellStyle name="Normal 14 8 3" xfId="38796" xr:uid="{0D6FFA9B-1D62-4CBC-8EB7-6FAFCB3F0B1D}"/>
    <cellStyle name="Normal 14 8 4" xfId="25233" xr:uid="{61C1AE70-C96A-40E1-BE96-35326C400E93}"/>
    <cellStyle name="Normal 14 9" xfId="11346" xr:uid="{B2DB9320-ACE6-4479-9DBB-A4B8E956A469}"/>
    <cellStyle name="Normal 14 9 2" xfId="52447" xr:uid="{7DD2F8A5-A1BD-4BE4-B831-91F7D7EA4F61}"/>
    <cellStyle name="Normal 14 9 3" xfId="38797" xr:uid="{5E178B6B-B13A-4FBD-A0C0-1938CF94B8F7}"/>
    <cellStyle name="Normal 14 9 4" xfId="25234" xr:uid="{D96482A4-4A80-43DE-88A6-7E7E9B2749EE}"/>
    <cellStyle name="Normal 140" xfId="11347" xr:uid="{43034543-D879-4996-A95C-A2959B97F73E}"/>
    <cellStyle name="Normal 141" xfId="11348" xr:uid="{40F8F1A0-EE29-41FB-807D-B966920425F1}"/>
    <cellStyle name="Normal 142" xfId="11349" xr:uid="{94638F71-6FC3-4479-9565-D87DA3906ED4}"/>
    <cellStyle name="Normal 143" xfId="11350" xr:uid="{B3501FB4-D9F8-49CE-AD0B-4CD444ACB0FD}"/>
    <cellStyle name="Normal 144" xfId="11351" xr:uid="{42E681A5-3111-49DB-BECE-128BBF1D67E4}"/>
    <cellStyle name="Normal 145" xfId="11352" xr:uid="{B11345A8-69D1-4A45-B2BA-723780E8D9D4}"/>
    <cellStyle name="Normal 146" xfId="11353" xr:uid="{03DCFAEF-D070-45B9-B086-E967858F64F7}"/>
    <cellStyle name="Normal 147" xfId="11354" xr:uid="{6E72DD46-B55F-41E8-8B42-0FDA8964EF7C}"/>
    <cellStyle name="Normal 148" xfId="11355" xr:uid="{FCF0D3E4-7800-478A-9295-5FBD349B15FA}"/>
    <cellStyle name="Normal 149" xfId="11356" xr:uid="{8DBAD1AA-3811-4978-BC69-0B8AE1DFA694}"/>
    <cellStyle name="Normal 15" xfId="11357" xr:uid="{D18676A8-334E-44B6-9E2A-A0CDBD00EEC8}"/>
    <cellStyle name="Normal 15 10" xfId="11358" xr:uid="{68536273-A75E-4205-AF55-57452FEB336F}"/>
    <cellStyle name="Normal 15 10 2" xfId="52449" xr:uid="{80008A23-95B1-4AC7-98E4-AB54E8A4FB6B}"/>
    <cellStyle name="Normal 15 10 3" xfId="38799" xr:uid="{AFF123E5-7A64-4ADA-8FDD-E10687D912EB}"/>
    <cellStyle name="Normal 15 10 4" xfId="25236" xr:uid="{E5EDB6E6-915B-4F4B-A101-3FDE2E6FA71F}"/>
    <cellStyle name="Normal 15 11" xfId="11359" xr:uid="{3B6B411D-02ED-43F2-B58F-45CC3A70095B}"/>
    <cellStyle name="Normal 15 11 2" xfId="52450" xr:uid="{FBDFE62A-9792-4C37-B6BE-5B61CEB6C19E}"/>
    <cellStyle name="Normal 15 11 3" xfId="38800" xr:uid="{7B792954-7BC2-4D40-96AD-E27ABDDCE0E9}"/>
    <cellStyle name="Normal 15 11 4" xfId="25237" xr:uid="{7F76583E-0AC3-4CDE-BF76-1365AE3BD526}"/>
    <cellStyle name="Normal 15 12" xfId="11360" xr:uid="{E88FCEAC-7F33-47FD-BC1B-6A87CEE10855}"/>
    <cellStyle name="Normal 15 12 2" xfId="52451" xr:uid="{FE10F44D-0D58-42F3-A517-1B573249F1A0}"/>
    <cellStyle name="Normal 15 12 3" xfId="38801" xr:uid="{61293EE1-A7D9-4727-9A9F-669AB4C3DA31}"/>
    <cellStyle name="Normal 15 12 4" xfId="25238" xr:uid="{AB5D8BB0-F334-4EC4-AA77-B3DC9CE04EBB}"/>
    <cellStyle name="Normal 15 13" xfId="11361" xr:uid="{A3EE432E-EAC4-4C6C-9118-178378ADF272}"/>
    <cellStyle name="Normal 15 13 2" xfId="52452" xr:uid="{707D19CD-15E3-457B-9BD6-611F9D252A67}"/>
    <cellStyle name="Normal 15 13 3" xfId="38802" xr:uid="{C8D9FC3F-7EC0-4B77-9903-61EBB63470B4}"/>
    <cellStyle name="Normal 15 13 4" xfId="25239" xr:uid="{D15A5780-B9D9-4EA3-B3AE-5613BA23CB23}"/>
    <cellStyle name="Normal 15 14" xfId="11362" xr:uid="{6A88AAC5-6FCB-4AF7-A5FA-902867BF1054}"/>
    <cellStyle name="Normal 15 14 2" xfId="52453" xr:uid="{075276EE-EC2A-4A27-94EB-C6E48E911CEB}"/>
    <cellStyle name="Normal 15 14 3" xfId="38803" xr:uid="{9D615083-CEBE-47BA-A2C9-6C19195267A1}"/>
    <cellStyle name="Normal 15 14 4" xfId="25240" xr:uid="{77FCD8D6-D3B6-4A69-8CF2-5C98E0CFA450}"/>
    <cellStyle name="Normal 15 15" xfId="11363" xr:uid="{DE39E21B-E575-425B-B0BB-06B1D0B9BB79}"/>
    <cellStyle name="Normal 15 15 2" xfId="52454" xr:uid="{D933B25F-B0C6-4E90-AE24-F7AEE6EFA29A}"/>
    <cellStyle name="Normal 15 15 3" xfId="38804" xr:uid="{0CF2EB20-08BF-4D0D-B171-88AFAB1A9B54}"/>
    <cellStyle name="Normal 15 15 4" xfId="25241" xr:uid="{7AFF1019-71AC-4856-BCBA-228EB2848033}"/>
    <cellStyle name="Normal 15 16" xfId="11364" xr:uid="{2AF68411-816D-4F40-9C95-DF025B32EBED}"/>
    <cellStyle name="Normal 15 16 2" xfId="52455" xr:uid="{C5BDF4A9-D0F1-4F81-8A26-8999AFA808FF}"/>
    <cellStyle name="Normal 15 16 3" xfId="38805" xr:uid="{2875667B-3142-4CCB-9E83-FA6D67F49133}"/>
    <cellStyle name="Normal 15 16 4" xfId="25242" xr:uid="{B3701CDC-F238-4CBD-9EC2-C99F8747BFB0}"/>
    <cellStyle name="Normal 15 17" xfId="11365" xr:uid="{58B370C6-15FE-419A-AF16-8E74DD575CA2}"/>
    <cellStyle name="Normal 15 17 2" xfId="11366" xr:uid="{BCEC6288-019B-4517-87D2-EC8A0449CC74}"/>
    <cellStyle name="Normal 15 17 2 2" xfId="11367" xr:uid="{EF8A25FA-A6CF-4C77-94AF-5AEE5F1F057E}"/>
    <cellStyle name="Normal 15 17 2 2 2" xfId="52458" xr:uid="{7B0D577A-A4BC-4179-8691-A3C7601D3651}"/>
    <cellStyle name="Normal 15 17 2 2 3" xfId="38808" xr:uid="{BD2A85FB-5978-4B09-9C27-7E5635389D08}"/>
    <cellStyle name="Normal 15 17 2 2 4" xfId="25245" xr:uid="{77E93CA1-E610-46C2-8F60-A54329591FB8}"/>
    <cellStyle name="Normal 15 17 2 3" xfId="52457" xr:uid="{2F285A26-2D35-4431-A488-C2CC72138171}"/>
    <cellStyle name="Normal 15 17 2 4" xfId="38807" xr:uid="{5B3DDAB7-AE8E-41E0-8783-C3F36AB707C6}"/>
    <cellStyle name="Normal 15 17 2 5" xfId="25244" xr:uid="{2BFCE95D-6FA1-4EF8-B449-8518635AB2AB}"/>
    <cellStyle name="Normal 15 17 3" xfId="11368" xr:uid="{C6F51D34-3E08-4881-9511-8EAB3A1E2239}"/>
    <cellStyle name="Normal 15 17 3 2" xfId="11369" xr:uid="{64A2ADAF-669F-457D-A09D-B624CBFAD4BF}"/>
    <cellStyle name="Normal 15 17 3 2 2" xfId="52460" xr:uid="{B2946730-4342-4FCE-8116-0E5DEB43A769}"/>
    <cellStyle name="Normal 15 17 3 2 3" xfId="38810" xr:uid="{444D21EF-D9A7-4594-BE2A-08C65808778D}"/>
    <cellStyle name="Normal 15 17 3 2 4" xfId="25247" xr:uid="{F580524E-EBF2-4403-BCCC-FB7F286A82B8}"/>
    <cellStyle name="Normal 15 17 3 3" xfId="52459" xr:uid="{1A2976B1-9444-4008-8645-00DBC30C376F}"/>
    <cellStyle name="Normal 15 17 3 4" xfId="38809" xr:uid="{3C5F0135-5737-41EA-A076-06E15C1FDB45}"/>
    <cellStyle name="Normal 15 17 3 5" xfId="25246" xr:uid="{78BB4CA0-AD73-401E-AA62-0FCB63F2519E}"/>
    <cellStyle name="Normal 15 17 4" xfId="52456" xr:uid="{53C368F5-1E86-4679-88FB-89F9F4463892}"/>
    <cellStyle name="Normal 15 17 5" xfId="38806" xr:uid="{B0D78A1A-0F31-42DD-A890-774F8A4ABB93}"/>
    <cellStyle name="Normal 15 17 6" xfId="25243" xr:uid="{CFDA6FAD-63F2-4536-A43B-8D75C96FF0E6}"/>
    <cellStyle name="Normal 15 18" xfId="11370" xr:uid="{8AEF7374-7A18-4F7D-BA20-BFA9B7769457}"/>
    <cellStyle name="Normal 15 18 2" xfId="52461" xr:uid="{CC569EE9-A303-497C-8372-1201BF670347}"/>
    <cellStyle name="Normal 15 18 3" xfId="38811" xr:uid="{ECD5FE3A-6589-44CD-BE0E-45888D4D91B9}"/>
    <cellStyle name="Normal 15 18 4" xfId="25248" xr:uid="{83476A24-EEE9-4886-8B28-8DE1535A4EFB}"/>
    <cellStyle name="Normal 15 19" xfId="11371" xr:uid="{4AC18095-FE2B-48D7-8050-097035382513}"/>
    <cellStyle name="Normal 15 19 2" xfId="52462" xr:uid="{6D42DF8D-E560-4019-8F46-C8F7FB9E7AE2}"/>
    <cellStyle name="Normal 15 19 3" xfId="38812" xr:uid="{66448C7B-003F-4434-9410-2810FDD80866}"/>
    <cellStyle name="Normal 15 19 4" xfId="25249" xr:uid="{3A898E73-F043-48A4-AABD-0B9069ACF3E6}"/>
    <cellStyle name="Normal 15 2" xfId="11372" xr:uid="{2DFF4F4E-1B95-4A2C-AEBF-CC7EFB7ACCD8}"/>
    <cellStyle name="Normal 15 2 2" xfId="11373" xr:uid="{D2CD3CE8-E29C-438C-82A2-E01FAE76FBEA}"/>
    <cellStyle name="Normal 15 2 2 10" xfId="11374" xr:uid="{38F95332-9EAF-400C-824F-256CB82254FD}"/>
    <cellStyle name="Normal 15 2 2 10 2" xfId="52465" xr:uid="{F3249A59-A4E3-4322-A71F-0D8B0BD1FB48}"/>
    <cellStyle name="Normal 15 2 2 10 3" xfId="38815" xr:uid="{3D4E4A07-194F-4434-9828-4CD6E1FBD76E}"/>
    <cellStyle name="Normal 15 2 2 10 4" xfId="25252" xr:uid="{C30BA832-A168-4EE8-BB96-1C195038BEF4}"/>
    <cellStyle name="Normal 15 2 2 11" xfId="11375" xr:uid="{914F0D91-A7CC-495F-8E81-3CC460A57A91}"/>
    <cellStyle name="Normal 15 2 2 11 2" xfId="52466" xr:uid="{A74A3B08-A5EF-4726-9CE8-1399C91DDCEE}"/>
    <cellStyle name="Normal 15 2 2 11 3" xfId="38816" xr:uid="{583051C2-A5D5-48A5-9CF0-1F49A47066F0}"/>
    <cellStyle name="Normal 15 2 2 11 4" xfId="25253" xr:uid="{58F95ECC-19BC-44D3-9907-8E678B750DCD}"/>
    <cellStyle name="Normal 15 2 2 12" xfId="11376" xr:uid="{91C6FF26-4AEF-46B9-9FC1-411A9C1BCEAB}"/>
    <cellStyle name="Normal 15 2 2 12 2" xfId="52467" xr:uid="{4E9080D4-97C9-4BC4-BB66-B29FD70EB8E2}"/>
    <cellStyle name="Normal 15 2 2 12 3" xfId="38817" xr:uid="{49847C1C-3950-4402-8A5C-9377711B909E}"/>
    <cellStyle name="Normal 15 2 2 12 4" xfId="25254" xr:uid="{E6B05234-991B-4174-BD43-F798A549A1A3}"/>
    <cellStyle name="Normal 15 2 2 13" xfId="11377" xr:uid="{68F8A6D9-E20B-45F6-98B2-D3257C043BDC}"/>
    <cellStyle name="Normal 15 2 2 13 2" xfId="11378" xr:uid="{9B8F8628-A67C-4D17-A88A-5F80D1042854}"/>
    <cellStyle name="Normal 15 2 2 13 2 2" xfId="11379" xr:uid="{17148CEA-C167-4205-9982-94CC0958220D}"/>
    <cellStyle name="Normal 15 2 2 13 2 2 2" xfId="52470" xr:uid="{18C9BC29-76DF-4AEC-8B7C-C89DCDED0D0A}"/>
    <cellStyle name="Normal 15 2 2 13 2 2 3" xfId="38820" xr:uid="{EAAE5011-7F62-4CBB-95E9-C6205C165092}"/>
    <cellStyle name="Normal 15 2 2 13 2 2 4" xfId="25257" xr:uid="{1D88783F-3D97-4A2F-ADD3-73EBA0836F93}"/>
    <cellStyle name="Normal 15 2 2 13 2 3" xfId="52469" xr:uid="{94108F8A-8D91-4CC1-8672-E55C2C282AC9}"/>
    <cellStyle name="Normal 15 2 2 13 2 4" xfId="38819" xr:uid="{B416EBCD-B8FF-4856-96E4-57EA114A6A27}"/>
    <cellStyle name="Normal 15 2 2 13 2 5" xfId="25256" xr:uid="{13097441-ADED-4E84-AF34-8AC2B59E5835}"/>
    <cellStyle name="Normal 15 2 2 13 3" xfId="11380" xr:uid="{5EF4C45B-32D6-47D9-AE3D-5A54A3BD6034}"/>
    <cellStyle name="Normal 15 2 2 13 3 2" xfId="11381" xr:uid="{4AD50CD7-A1F8-4631-9BD6-B60F39079718}"/>
    <cellStyle name="Normal 15 2 2 13 3 2 2" xfId="52472" xr:uid="{32BCBFFF-3B77-4B29-BFEC-F8AB4EDBEC76}"/>
    <cellStyle name="Normal 15 2 2 13 3 2 3" xfId="38822" xr:uid="{40C9969C-ABE8-493B-BACF-7CDC0AE1D1A9}"/>
    <cellStyle name="Normal 15 2 2 13 3 2 4" xfId="25259" xr:uid="{4FB70F25-ED3B-4BC9-B3DA-CC974EBA5D3F}"/>
    <cellStyle name="Normal 15 2 2 13 3 3" xfId="52471" xr:uid="{C191504F-75A4-4139-9304-034AAEB07882}"/>
    <cellStyle name="Normal 15 2 2 13 3 4" xfId="38821" xr:uid="{3A30670F-E7B4-4539-8C52-D9D7426D8044}"/>
    <cellStyle name="Normal 15 2 2 13 3 5" xfId="25258" xr:uid="{AA5B0112-8F76-433D-820A-2A70ACF73B15}"/>
    <cellStyle name="Normal 15 2 2 13 4" xfId="52468" xr:uid="{0A80BCBF-FFD4-46D8-8330-79C0350900F3}"/>
    <cellStyle name="Normal 15 2 2 13 5" xfId="38818" xr:uid="{E92071AD-7225-4194-A1E7-7FC130E106F0}"/>
    <cellStyle name="Normal 15 2 2 13 6" xfId="25255" xr:uid="{633C8B86-66EA-47B6-8861-BF90DBB18CFB}"/>
    <cellStyle name="Normal 15 2 2 14" xfId="11382" xr:uid="{CFCBC75A-1FE7-4C88-8376-B85DEC273F02}"/>
    <cellStyle name="Normal 15 2 2 14 2" xfId="52473" xr:uid="{64D832EF-2853-4C08-88E1-2AE6343760DE}"/>
    <cellStyle name="Normal 15 2 2 14 3" xfId="38823" xr:uid="{5D07F31B-5C1E-497B-92DB-A46ADC49A190}"/>
    <cellStyle name="Normal 15 2 2 14 4" xfId="25260" xr:uid="{5D65487D-6A3E-42AA-866C-BF954AD49BBE}"/>
    <cellStyle name="Normal 15 2 2 15" xfId="11383" xr:uid="{57EDE6B1-5FD7-40C1-85DA-02CE84C53D47}"/>
    <cellStyle name="Normal 15 2 2 15 2" xfId="52474" xr:uid="{910C5F08-3A56-4CFF-91B2-5AA4B85830AD}"/>
    <cellStyle name="Normal 15 2 2 15 3" xfId="38824" xr:uid="{17B02346-7840-4BBD-91A1-07B2B0C1DDA9}"/>
    <cellStyle name="Normal 15 2 2 15 4" xfId="25261" xr:uid="{7B471B9B-276B-4423-B447-8315B5C2932B}"/>
    <cellStyle name="Normal 15 2 2 16" xfId="11384" xr:uid="{45A7FEDB-1FCF-4C41-BFB7-5352E4A60EBD}"/>
    <cellStyle name="Normal 15 2 2 16 2" xfId="52475" xr:uid="{B473CB65-3846-40AD-9C18-E8AE5F95A930}"/>
    <cellStyle name="Normal 15 2 2 16 3" xfId="38825" xr:uid="{5FC8A12E-0E22-4056-91F7-E74ECC82A9D2}"/>
    <cellStyle name="Normal 15 2 2 16 4" xfId="25262" xr:uid="{58182283-167A-4911-8BD8-CF11E933B6BF}"/>
    <cellStyle name="Normal 15 2 2 17" xfId="11385" xr:uid="{8C7EEC48-EB02-497D-BD5F-CC1AF1A8ADAC}"/>
    <cellStyle name="Normal 15 2 2 17 2" xfId="52476" xr:uid="{ECF107BE-07D6-4776-8B55-1EB7EC88B15E}"/>
    <cellStyle name="Normal 15 2 2 17 3" xfId="38826" xr:uid="{163D34FF-7660-4B6F-9FFA-306DBBB6C821}"/>
    <cellStyle name="Normal 15 2 2 17 4" xfId="25263" xr:uid="{CAE53F5C-B460-4622-AE82-6F79FC13FA09}"/>
    <cellStyle name="Normal 15 2 2 18" xfId="11386" xr:uid="{C46DC17A-7253-44A2-B02D-8AFF8CDEBC3C}"/>
    <cellStyle name="Normal 15 2 2 18 2" xfId="52477" xr:uid="{59F593AA-6CD3-4FB6-B43F-225545F3E6D9}"/>
    <cellStyle name="Normal 15 2 2 18 3" xfId="38827" xr:uid="{DF028B40-B63E-4F9C-98F8-A1A69B1C3889}"/>
    <cellStyle name="Normal 15 2 2 18 4" xfId="25264" xr:uid="{A0C7C55A-A375-4FB1-B140-CB9FC2C95FF8}"/>
    <cellStyle name="Normal 15 2 2 19" xfId="11387" xr:uid="{C9394E6C-E8EA-4257-8701-97BE53D6DA04}"/>
    <cellStyle name="Normal 15 2 2 19 2" xfId="52478" xr:uid="{CD2022A7-4314-48C4-BE33-F0B6ED9CFF1C}"/>
    <cellStyle name="Normal 15 2 2 19 3" xfId="38828" xr:uid="{2CB45D34-3FFC-4831-A9A7-A9EF2185C330}"/>
    <cellStyle name="Normal 15 2 2 19 4" xfId="25265" xr:uid="{A448DA59-1C17-404B-9B37-D6404124EF48}"/>
    <cellStyle name="Normal 15 2 2 2" xfId="11388" xr:uid="{73479FF0-4B2D-4CAA-BCE0-A67F6977A56D}"/>
    <cellStyle name="Normal 15 2 2 2 2" xfId="52479" xr:uid="{267D6837-D1C0-4BEE-AAFF-8DD4EE5DA2AC}"/>
    <cellStyle name="Normal 15 2 2 2 3" xfId="38829" xr:uid="{EC6EA39C-C22D-402E-99FE-AAFF92ABA3EF}"/>
    <cellStyle name="Normal 15 2 2 2 4" xfId="25266" xr:uid="{1F71D802-0E8A-4088-8450-8296CFE44CED}"/>
    <cellStyle name="Normal 15 2 2 20" xfId="11389" xr:uid="{2C335AD2-4C78-4B9B-97D0-448F16CA1DB4}"/>
    <cellStyle name="Normal 15 2 2 20 2" xfId="52480" xr:uid="{3F836950-F7C5-41CA-9DD9-DEA825F221A6}"/>
    <cellStyle name="Normal 15 2 2 20 3" xfId="38830" xr:uid="{F6B531EB-421A-4488-A95F-9865A3A6D3F5}"/>
    <cellStyle name="Normal 15 2 2 20 4" xfId="25267" xr:uid="{7BF3B27E-1FF6-40C9-B33B-42AC961BB22E}"/>
    <cellStyle name="Normal 15 2 2 21" xfId="11390" xr:uid="{9CD28575-0F34-4A88-AC1D-4EDE84F4BD70}"/>
    <cellStyle name="Normal 15 2 2 21 2" xfId="52481" xr:uid="{6FC38599-B7FC-4E9A-AD12-C8DE3621B1D9}"/>
    <cellStyle name="Normal 15 2 2 21 3" xfId="38831" xr:uid="{F34CD862-812F-41D7-89BB-58715F397B6F}"/>
    <cellStyle name="Normal 15 2 2 21 4" xfId="25268" xr:uid="{7C7F61CE-74D5-4856-9FD1-8371A406159A}"/>
    <cellStyle name="Normal 15 2 2 22" xfId="11391" xr:uid="{442255FB-7780-48C0-8317-539C8CBB290C}"/>
    <cellStyle name="Normal 15 2 2 22 2" xfId="52482" xr:uid="{A73241A3-CEB3-4B2E-94C6-1F28C528C6E5}"/>
    <cellStyle name="Normal 15 2 2 22 3" xfId="38832" xr:uid="{1DAC2FF6-9D6D-465B-8E51-117BF4B4539F}"/>
    <cellStyle name="Normal 15 2 2 22 4" xfId="25269" xr:uid="{FB6E915F-437C-4D40-9BE3-79BDCA5DC98B}"/>
    <cellStyle name="Normal 15 2 2 23" xfId="11392" xr:uid="{916B5B33-9FC4-47D1-A515-81FFA3A9DDD0}"/>
    <cellStyle name="Normal 15 2 2 23 2" xfId="52483" xr:uid="{90A553D2-54EA-414B-AA05-7227D679BB3C}"/>
    <cellStyle name="Normal 15 2 2 23 3" xfId="38833" xr:uid="{3DB24BD9-B0B2-4E89-89B7-5E09C154F892}"/>
    <cellStyle name="Normal 15 2 2 23 4" xfId="25270" xr:uid="{EBC35643-3C6B-4087-B317-71F80E1E8ADC}"/>
    <cellStyle name="Normal 15 2 2 24" xfId="11393" xr:uid="{C8891A96-9744-4D74-B69D-5FC0A44BB965}"/>
    <cellStyle name="Normal 15 2 2 24 2" xfId="52484" xr:uid="{DB486908-11A8-471C-9F88-1877808FB7EC}"/>
    <cellStyle name="Normal 15 2 2 24 3" xfId="38834" xr:uid="{D457065D-59A5-42FA-9EA2-6F5A81AC1BA3}"/>
    <cellStyle name="Normal 15 2 2 24 4" xfId="25271" xr:uid="{D517ACD9-A296-4D90-BD43-BC2D054E2D8F}"/>
    <cellStyle name="Normal 15 2 2 25" xfId="11394" xr:uid="{11C10268-70F4-4987-B221-D71BCA203AD7}"/>
    <cellStyle name="Normal 15 2 2 25 2" xfId="52485" xr:uid="{BE6BA6AD-DF98-4936-8039-C4BD74D22E12}"/>
    <cellStyle name="Normal 15 2 2 25 3" xfId="38835" xr:uid="{3C88BC15-57DF-4E6E-9045-E8270B7C1032}"/>
    <cellStyle name="Normal 15 2 2 25 4" xfId="25272" xr:uid="{1FC108CF-6E9C-4A81-9B86-ED795E2854CA}"/>
    <cellStyle name="Normal 15 2 2 26" xfId="52464" xr:uid="{85225A13-7B63-47AB-AB08-8EB802C7B624}"/>
    <cellStyle name="Normal 15 2 2 27" xfId="38814" xr:uid="{13AF0608-B7E0-4C0F-97F2-D57EE24B57D4}"/>
    <cellStyle name="Normal 15 2 2 28" xfId="25251" xr:uid="{80A9949F-5D5A-41CD-94EC-1E9E3D4CD37D}"/>
    <cellStyle name="Normal 15 2 2 3" xfId="11395" xr:uid="{29CFA249-5D3F-4E73-8E5D-860F186BCE68}"/>
    <cellStyle name="Normal 15 2 2 3 2" xfId="52486" xr:uid="{18F6F5F1-A24F-47E8-9625-88999A3047AE}"/>
    <cellStyle name="Normal 15 2 2 3 3" xfId="38836" xr:uid="{EC4FCCF8-A4B5-449F-8342-7E855757D529}"/>
    <cellStyle name="Normal 15 2 2 3 4" xfId="25273" xr:uid="{8DEAA48F-2821-42FF-9FB1-BC1E83C6E649}"/>
    <cellStyle name="Normal 15 2 2 4" xfId="11396" xr:uid="{CEA2A3E4-EB21-4B21-87A7-B54623DE0E1B}"/>
    <cellStyle name="Normal 15 2 2 4 2" xfId="52487" xr:uid="{1DF59125-6A89-46D4-8FEF-2E21B5A9BA51}"/>
    <cellStyle name="Normal 15 2 2 4 3" xfId="38837" xr:uid="{B3C4C07F-5C99-4904-A5E5-10F6C9B3D1DA}"/>
    <cellStyle name="Normal 15 2 2 4 4" xfId="25274" xr:uid="{BE499D81-E9F1-4E87-9A73-7DFCF15CE3C4}"/>
    <cellStyle name="Normal 15 2 2 5" xfId="11397" xr:uid="{6008A23E-5564-443B-B1CD-2DD502A93D2C}"/>
    <cellStyle name="Normal 15 2 2 5 2" xfId="52488" xr:uid="{B432371E-FF69-41BA-8A15-613B73B6C392}"/>
    <cellStyle name="Normal 15 2 2 5 3" xfId="38838" xr:uid="{914A902A-C42E-4797-880A-F26550881C03}"/>
    <cellStyle name="Normal 15 2 2 5 4" xfId="25275" xr:uid="{004274DE-2315-4A2F-A4A9-6CDC153341FE}"/>
    <cellStyle name="Normal 15 2 2 6" xfId="11398" xr:uid="{359A774F-4952-4E4D-8FF0-9CD6B92AA94D}"/>
    <cellStyle name="Normal 15 2 2 6 2" xfId="52489" xr:uid="{3AEFF0A4-5542-4FCB-8942-127B0123D2C1}"/>
    <cellStyle name="Normal 15 2 2 6 3" xfId="38839" xr:uid="{4A0C2594-1ECD-4422-B7F9-D9990A3FFED6}"/>
    <cellStyle name="Normal 15 2 2 6 4" xfId="25276" xr:uid="{23FC8F6F-84E0-4E49-B5DE-ACD7E5CCABA3}"/>
    <cellStyle name="Normal 15 2 2 7" xfId="11399" xr:uid="{2F3849AC-F9F5-4728-B756-5E8D52F7C84F}"/>
    <cellStyle name="Normal 15 2 2 7 2" xfId="52490" xr:uid="{AB9115C0-59E2-482A-8CC8-43D4C41F34C7}"/>
    <cellStyle name="Normal 15 2 2 7 3" xfId="38840" xr:uid="{58015AD5-EB87-4B44-959D-6B1255B8976C}"/>
    <cellStyle name="Normal 15 2 2 7 4" xfId="25277" xr:uid="{2BE397A7-4655-44A8-BCC9-E1B53111D370}"/>
    <cellStyle name="Normal 15 2 2 8" xfId="11400" xr:uid="{6E9E6C2E-564B-4895-A33B-A6EB85FC9557}"/>
    <cellStyle name="Normal 15 2 2 8 2" xfId="52491" xr:uid="{85D62A42-888F-40C5-B3E0-823738F020C6}"/>
    <cellStyle name="Normal 15 2 2 8 3" xfId="38841" xr:uid="{BE244A81-5255-4455-9CC1-738C44F54D1F}"/>
    <cellStyle name="Normal 15 2 2 8 4" xfId="25278" xr:uid="{EC055719-730E-43F6-8DC3-9C7BDC3F8C2C}"/>
    <cellStyle name="Normal 15 2 2 9" xfId="11401" xr:uid="{C0872DAB-0B0D-4654-8A29-BDE1CB96D930}"/>
    <cellStyle name="Normal 15 2 2 9 2" xfId="52492" xr:uid="{7B8295FC-29C4-4FA8-A1D9-B2DBF2529739}"/>
    <cellStyle name="Normal 15 2 2 9 3" xfId="38842" xr:uid="{CD3A13FC-FB2D-4FC5-9804-22366643F0CE}"/>
    <cellStyle name="Normal 15 2 2 9 4" xfId="25279" xr:uid="{1C13AB86-BDB7-460B-AF33-D252BA4F1E7E}"/>
    <cellStyle name="Normal 15 2 3" xfId="11402" xr:uid="{E8563713-7905-4839-A6F3-36BE26FD314D}"/>
    <cellStyle name="Normal 15 2 3 2" xfId="52493" xr:uid="{137A896F-0A03-4A63-8E10-9209D4608E13}"/>
    <cellStyle name="Normal 15 2 3 3" xfId="38843" xr:uid="{81085B59-933B-4A59-A59B-4A968E285501}"/>
    <cellStyle name="Normal 15 2 3 4" xfId="25280" xr:uid="{8C3095A4-D21C-4F9F-8EBA-5239DBE8A863}"/>
    <cellStyle name="Normal 15 2 4" xfId="52463" xr:uid="{32DBAB07-7120-4FC2-95B9-65735FE77994}"/>
    <cellStyle name="Normal 15 2 5" xfId="38813" xr:uid="{C84C8329-EB94-435B-84D1-B6DF5D711CDF}"/>
    <cellStyle name="Normal 15 2 6" xfId="25250" xr:uid="{8B1A1BBE-FF64-4CF7-818D-036DBE0161E3}"/>
    <cellStyle name="Normal 15 20" xfId="11403" xr:uid="{C8B469C9-2D1A-4169-82B5-EEE3533F7613}"/>
    <cellStyle name="Normal 15 20 2" xfId="52494" xr:uid="{C1C21440-8E35-47D6-B4EC-93FE16B64D43}"/>
    <cellStyle name="Normal 15 20 3" xfId="38844" xr:uid="{165E09BE-1E09-4922-95F7-0A056BDAB5ED}"/>
    <cellStyle name="Normal 15 20 4" xfId="25281" xr:uid="{47D22055-A65C-44A7-8466-78A8C33FCA1F}"/>
    <cellStyle name="Normal 15 21" xfId="11404" xr:uid="{D8FB9389-2A6A-4519-BC7A-F712AE239FDF}"/>
    <cellStyle name="Normal 15 21 2" xfId="52495" xr:uid="{66B13DF8-363E-4D8D-8C81-EAF1DCC7E6F2}"/>
    <cellStyle name="Normal 15 21 3" xfId="38845" xr:uid="{C4388909-A348-4F5B-9E69-3BDD005D4A39}"/>
    <cellStyle name="Normal 15 21 4" xfId="25282" xr:uid="{967B5797-E3E2-4879-A4EC-B02A659FA1D6}"/>
    <cellStyle name="Normal 15 22" xfId="11405" xr:uid="{F30B3E2E-3A13-45E4-AAEF-43A220CF7692}"/>
    <cellStyle name="Normal 15 22 2" xfId="52496" xr:uid="{E329E55A-5663-423B-8433-54E00A4C76A0}"/>
    <cellStyle name="Normal 15 22 3" xfId="38846" xr:uid="{CB938735-0C1F-4F04-B77B-E99DDE630AB7}"/>
    <cellStyle name="Normal 15 22 4" xfId="25283" xr:uid="{2EE7E416-3B10-4BD8-B0F9-CAEE1FE8A7F5}"/>
    <cellStyle name="Normal 15 23" xfId="11406" xr:uid="{A79ACFF8-ED26-40F3-9382-3C6EB993777F}"/>
    <cellStyle name="Normal 15 23 2" xfId="52497" xr:uid="{ABABC1F6-45D8-43D8-9998-385C6B9D34BA}"/>
    <cellStyle name="Normal 15 23 3" xfId="38847" xr:uid="{4CCBC1D3-37F4-4D30-AE34-ED2174EEE490}"/>
    <cellStyle name="Normal 15 23 4" xfId="25284" xr:uid="{45379217-69CC-4611-898D-6BF88ACF7EA2}"/>
    <cellStyle name="Normal 15 24" xfId="11407" xr:uid="{E1451250-2D7E-44F0-92B2-AF4E4A92D521}"/>
    <cellStyle name="Normal 15 24 2" xfId="52498" xr:uid="{E5A7F2B3-A4E2-4CD7-AC2A-3844F71E9AA4}"/>
    <cellStyle name="Normal 15 24 3" xfId="38848" xr:uid="{DC28F9ED-1A0E-4DB4-8282-20354CCBDA41}"/>
    <cellStyle name="Normal 15 24 4" xfId="25285" xr:uid="{14D26895-41AF-4A91-9301-2A2CA666045F}"/>
    <cellStyle name="Normal 15 25" xfId="11408" xr:uid="{5121D007-E36A-45FA-B002-913127A004E4}"/>
    <cellStyle name="Normal 15 25 2" xfId="52499" xr:uid="{39BEF472-8872-4B76-9D85-3607F1CADC51}"/>
    <cellStyle name="Normal 15 25 3" xfId="38849" xr:uid="{BCD03C8D-0756-425E-84BB-65CC20BC9F17}"/>
    <cellStyle name="Normal 15 25 4" xfId="25286" xr:uid="{4065886B-00E3-4BAE-A0FA-860414A1A72D}"/>
    <cellStyle name="Normal 15 26" xfId="11409" xr:uid="{CD8D2C77-970F-460E-8D92-050A6604E968}"/>
    <cellStyle name="Normal 15 26 2" xfId="52500" xr:uid="{BF0C46D3-6ADB-491E-BFF7-84FE7172A96A}"/>
    <cellStyle name="Normal 15 26 3" xfId="38850" xr:uid="{A83C33BD-8804-490F-8A29-8B32CDB48C55}"/>
    <cellStyle name="Normal 15 26 4" xfId="25287" xr:uid="{2663960C-EDDB-4DB9-95F2-8977BC856299}"/>
    <cellStyle name="Normal 15 27" xfId="11410" xr:uid="{30CB7534-A1EB-4B67-82ED-9376D60ABCB2}"/>
    <cellStyle name="Normal 15 27 2" xfId="52501" xr:uid="{E6FEC445-8991-4A7D-884E-6714BCF9FA7F}"/>
    <cellStyle name="Normal 15 27 3" xfId="38851" xr:uid="{0BE97050-6618-4CD6-BCDE-81D1285043CF}"/>
    <cellStyle name="Normal 15 27 4" xfId="25288" xr:uid="{B5396C83-1CFB-4455-B1E2-ABC15CC5F327}"/>
    <cellStyle name="Normal 15 28" xfId="11411" xr:uid="{CD530442-921E-4F60-9FC1-CE60FD9BCE48}"/>
    <cellStyle name="Normal 15 28 2" xfId="52502" xr:uid="{10A40914-AD62-4285-8AEF-82643FEFC93C}"/>
    <cellStyle name="Normal 15 28 3" xfId="38852" xr:uid="{D12691E2-0D99-4868-A862-532687BC985C}"/>
    <cellStyle name="Normal 15 28 4" xfId="25289" xr:uid="{20A6BB3E-E725-4DE6-813C-2401B827E6EF}"/>
    <cellStyle name="Normal 15 29" xfId="11412" xr:uid="{315E2CE8-3692-473B-A229-F6DDCF2BD74A}"/>
    <cellStyle name="Normal 15 29 2" xfId="52503" xr:uid="{05CEBC3A-BF5A-4E11-B7A4-81A5BEF52E9D}"/>
    <cellStyle name="Normal 15 29 3" xfId="38853" xr:uid="{7793CDFC-7C10-4748-A879-EE01312707DE}"/>
    <cellStyle name="Normal 15 29 4" xfId="25290" xr:uid="{2B25B06C-A98B-45E1-A751-49DACBCA9F59}"/>
    <cellStyle name="Normal 15 3" xfId="11413" xr:uid="{D913FD19-4C7F-45AD-85C4-A6BBA6D50B7F}"/>
    <cellStyle name="Normal 15 3 2" xfId="52504" xr:uid="{767384A5-F68E-4E8B-9F9A-78461DD0A701}"/>
    <cellStyle name="Normal 15 3 3" xfId="38854" xr:uid="{3A98CDF5-A1EB-4351-913B-3ABC702E3D02}"/>
    <cellStyle name="Normal 15 3 4" xfId="25291" xr:uid="{FCCAB7A3-8E11-4639-83BC-E8161B7D0B99}"/>
    <cellStyle name="Normal 15 30" xfId="52448" xr:uid="{702E9CB4-6D93-4FED-9E5E-94C4AF840EF7}"/>
    <cellStyle name="Normal 15 31" xfId="38798" xr:uid="{BD4EB96C-5429-43B1-9738-788A72DC86E2}"/>
    <cellStyle name="Normal 15 32" xfId="25235" xr:uid="{40B28D98-CE4F-4B6B-BF2F-758932D18AD2}"/>
    <cellStyle name="Normal 15 4" xfId="11414" xr:uid="{11DE9A0C-A8E3-489C-A55B-176C01BE5442}"/>
    <cellStyle name="Normal 15 4 10" xfId="11415" xr:uid="{BA764C11-F607-476E-938D-EFDC55157548}"/>
    <cellStyle name="Normal 15 4 10 2" xfId="11416" xr:uid="{7A72D7A8-6D7C-4EFC-974E-D4C6DEECE7E4}"/>
    <cellStyle name="Normal 15 4 10 2 2" xfId="11417" xr:uid="{90BCD5F3-86DE-479C-B467-09BFA48875D8}"/>
    <cellStyle name="Normal 15 4 10 2 2 2" xfId="52508" xr:uid="{FDA9FD2E-62B0-4C12-96A2-3E1EDEECEEDE}"/>
    <cellStyle name="Normal 15 4 10 2 2 3" xfId="38858" xr:uid="{0B6D06AE-2E9F-40F0-9356-D764868B6951}"/>
    <cellStyle name="Normal 15 4 10 2 2 4" xfId="25295" xr:uid="{24AC69D4-6C35-44DC-AAC2-3A8F54DD08A8}"/>
    <cellStyle name="Normal 15 4 10 2 3" xfId="52507" xr:uid="{E9545813-2249-4077-A536-6FB2563FCFF4}"/>
    <cellStyle name="Normal 15 4 10 2 4" xfId="38857" xr:uid="{9260C840-86EF-459E-B4F7-12F650E74F19}"/>
    <cellStyle name="Normal 15 4 10 2 5" xfId="25294" xr:uid="{40BC76E3-3F77-41EE-B102-3C579EB7EB57}"/>
    <cellStyle name="Normal 15 4 10 3" xfId="11418" xr:uid="{02B266C3-593E-49F2-88FC-F6F48F5A87B6}"/>
    <cellStyle name="Normal 15 4 10 3 2" xfId="11419" xr:uid="{1E219302-70DD-4582-B602-8DBD5BCC341C}"/>
    <cellStyle name="Normal 15 4 10 3 2 2" xfId="52510" xr:uid="{B831FE0E-9B1F-4FF7-A9E9-FCBB9FA2757B}"/>
    <cellStyle name="Normal 15 4 10 3 2 3" xfId="38860" xr:uid="{E20D0496-FCC3-400D-94E1-0DEAB0F3A433}"/>
    <cellStyle name="Normal 15 4 10 3 2 4" xfId="25297" xr:uid="{D0F441BB-9AEC-439C-83E8-DF084D0B7D3E}"/>
    <cellStyle name="Normal 15 4 10 3 3" xfId="52509" xr:uid="{DB6E34E4-2374-4EA5-8ED7-3A3F2A643ADF}"/>
    <cellStyle name="Normal 15 4 10 3 4" xfId="38859" xr:uid="{D7297F7B-E6C0-4AD0-98F4-D8CF116C51C6}"/>
    <cellStyle name="Normal 15 4 10 3 5" xfId="25296" xr:uid="{3ED41113-0256-4615-9151-ABC61BC52022}"/>
    <cellStyle name="Normal 15 4 10 4" xfId="11420" xr:uid="{2A6B6097-78EC-4D34-A00B-13B665ACBE9B}"/>
    <cellStyle name="Normal 15 4 10 4 2" xfId="52511" xr:uid="{638B0CDB-9D42-4AF6-BF8C-1875D1BD661C}"/>
    <cellStyle name="Normal 15 4 10 4 3" xfId="38861" xr:uid="{E137D6CD-8BBE-4FD5-BE38-8BD9E3FF038F}"/>
    <cellStyle name="Normal 15 4 10 4 4" xfId="25298" xr:uid="{EC29B2DC-3C51-4A14-9B45-81FECF3F46F0}"/>
    <cellStyle name="Normal 15 4 10 5" xfId="52506" xr:uid="{B58657F1-5CA1-4A5E-97D4-7DC63029D8E8}"/>
    <cellStyle name="Normal 15 4 10 6" xfId="38856" xr:uid="{E998A7E5-F0D0-4385-AC68-6D2AD4365B0D}"/>
    <cellStyle name="Normal 15 4 10 7" xfId="25293" xr:uid="{AFEF3313-4CFA-4BBF-8346-8D97B65AA4C8}"/>
    <cellStyle name="Normal 15 4 11" xfId="11421" xr:uid="{2B519C29-A7E0-4FEB-8E16-326CBE8C5688}"/>
    <cellStyle name="Normal 15 4 11 2" xfId="11422" xr:uid="{D7495D67-2515-4B29-90FD-729AF04CB0CE}"/>
    <cellStyle name="Normal 15 4 11 2 2" xfId="11423" xr:uid="{857F5531-CD49-4F5E-B7DE-8E7DD21CFEC3}"/>
    <cellStyle name="Normal 15 4 11 2 2 2" xfId="52514" xr:uid="{AC421E12-C48A-40AA-9B15-808B33C9420C}"/>
    <cellStyle name="Normal 15 4 11 2 2 3" xfId="38864" xr:uid="{1EA51103-6290-4BC0-9FA5-29B55E6679B0}"/>
    <cellStyle name="Normal 15 4 11 2 2 4" xfId="25301" xr:uid="{F8E55E7D-B4B1-4C6E-AA50-D9DF4DF1233A}"/>
    <cellStyle name="Normal 15 4 11 2 3" xfId="52513" xr:uid="{CFBDDCDC-D960-432F-A9E1-6DDE922691D9}"/>
    <cellStyle name="Normal 15 4 11 2 4" xfId="38863" xr:uid="{7FAA3F3E-C59A-4CCE-BD04-92975DA73866}"/>
    <cellStyle name="Normal 15 4 11 2 5" xfId="25300" xr:uid="{6C3D04DC-BA20-4031-A79C-1BFA17EA82DC}"/>
    <cellStyle name="Normal 15 4 11 3" xfId="11424" xr:uid="{EFAFD1B4-DFD9-496D-8448-049218B553FC}"/>
    <cellStyle name="Normal 15 4 11 3 2" xfId="11425" xr:uid="{AD59081C-6AE7-4617-89B4-7B4BAEB88032}"/>
    <cellStyle name="Normal 15 4 11 3 2 2" xfId="52516" xr:uid="{6D87CF35-170D-4CB4-ABAE-D1ECEDF44A1B}"/>
    <cellStyle name="Normal 15 4 11 3 2 3" xfId="38866" xr:uid="{7D91B512-77C2-4AE8-819C-F4288838114F}"/>
    <cellStyle name="Normal 15 4 11 3 2 4" xfId="25303" xr:uid="{44973181-4543-4820-B816-D114CE65F048}"/>
    <cellStyle name="Normal 15 4 11 3 3" xfId="52515" xr:uid="{BCD743D9-A0BC-4C69-991B-6277A174208F}"/>
    <cellStyle name="Normal 15 4 11 3 4" xfId="38865" xr:uid="{28DEDD40-9741-43B9-AB4F-68069E985945}"/>
    <cellStyle name="Normal 15 4 11 3 5" xfId="25302" xr:uid="{373DF31B-79B1-4D05-A140-490B9B4FAC33}"/>
    <cellStyle name="Normal 15 4 11 4" xfId="11426" xr:uid="{4A1556D1-41D1-49EF-BF10-3F816AF6FFCC}"/>
    <cellStyle name="Normal 15 4 11 4 2" xfId="52517" xr:uid="{E6C98921-2DB5-474C-978C-C67CDA2CF7C2}"/>
    <cellStyle name="Normal 15 4 11 4 3" xfId="38867" xr:uid="{816EE1A7-12DB-4F15-AEEC-8CB36C7CB35C}"/>
    <cellStyle name="Normal 15 4 11 4 4" xfId="25304" xr:uid="{059201AF-0E1C-41CA-A3C2-4974E3615544}"/>
    <cellStyle name="Normal 15 4 11 5" xfId="52512" xr:uid="{D09BD52B-3347-4063-9B3C-92CADD7989B0}"/>
    <cellStyle name="Normal 15 4 11 6" xfId="38862" xr:uid="{BBADF69C-D23E-443D-80AD-FD24269C33CB}"/>
    <cellStyle name="Normal 15 4 11 7" xfId="25299" xr:uid="{1AAF1F3A-CE39-4191-B934-0A8086A1AB70}"/>
    <cellStyle name="Normal 15 4 12" xfId="11427" xr:uid="{DE8077DF-C19A-41BB-8803-975812A2E8C7}"/>
    <cellStyle name="Normal 15 4 12 2" xfId="11428" xr:uid="{F25F3F55-9850-47E8-9EC0-4E8D470DE0FE}"/>
    <cellStyle name="Normal 15 4 12 2 2" xfId="11429" xr:uid="{5E792955-1CBC-4FE0-BFE2-0AD027232088}"/>
    <cellStyle name="Normal 15 4 12 2 2 2" xfId="52520" xr:uid="{59E522C2-2482-4AC7-B654-0C3CD01B1112}"/>
    <cellStyle name="Normal 15 4 12 2 2 3" xfId="38870" xr:uid="{8661F999-C3DB-4F3E-8ED3-8363032522BA}"/>
    <cellStyle name="Normal 15 4 12 2 2 4" xfId="25307" xr:uid="{3EFDC978-53CD-4A81-B1D6-7CB8F6EEAB5E}"/>
    <cellStyle name="Normal 15 4 12 2 3" xfId="52519" xr:uid="{FD4EBCEA-0F64-4ECC-AD31-F64BD0BECD3B}"/>
    <cellStyle name="Normal 15 4 12 2 4" xfId="38869" xr:uid="{660A91B8-9204-498B-B45C-4C80C7CD6001}"/>
    <cellStyle name="Normal 15 4 12 2 5" xfId="25306" xr:uid="{D9FFB336-E8E7-4FD0-BC80-A62327DBBD40}"/>
    <cellStyle name="Normal 15 4 12 3" xfId="11430" xr:uid="{417267B1-090F-4E68-AD6F-9053F5638A35}"/>
    <cellStyle name="Normal 15 4 12 3 2" xfId="11431" xr:uid="{9C0B852B-6432-4003-A4C0-90615E6CB1CC}"/>
    <cellStyle name="Normal 15 4 12 3 2 2" xfId="52522" xr:uid="{A834E95D-E0BC-4F20-9CFD-E862A17A57BA}"/>
    <cellStyle name="Normal 15 4 12 3 2 3" xfId="38872" xr:uid="{40085A73-0E50-466F-AFF3-99B950CCB572}"/>
    <cellStyle name="Normal 15 4 12 3 2 4" xfId="25309" xr:uid="{1DD8AE46-BEFB-4DE6-A975-93D73BA27D78}"/>
    <cellStyle name="Normal 15 4 12 3 3" xfId="52521" xr:uid="{9B694838-4B8A-41FF-8BF4-79757FCE2AD8}"/>
    <cellStyle name="Normal 15 4 12 3 4" xfId="38871" xr:uid="{2FEBFDF7-1ABD-41C6-9F0F-47B0D3DAC3B8}"/>
    <cellStyle name="Normal 15 4 12 3 5" xfId="25308" xr:uid="{EE1E8F10-3235-41C5-898B-E973823F914C}"/>
    <cellStyle name="Normal 15 4 12 4" xfId="11432" xr:uid="{4E3309AC-7E58-4ACF-9566-A7CE90185C85}"/>
    <cellStyle name="Normal 15 4 12 4 2" xfId="52523" xr:uid="{97CCDB35-CAC6-41CE-A89C-09FC61597846}"/>
    <cellStyle name="Normal 15 4 12 4 3" xfId="38873" xr:uid="{9C26124F-CFAB-485B-B31E-8E098639BE8C}"/>
    <cellStyle name="Normal 15 4 12 4 4" xfId="25310" xr:uid="{B0C559CF-7921-4594-947F-F1266B680B61}"/>
    <cellStyle name="Normal 15 4 12 5" xfId="52518" xr:uid="{9DC064C7-C97E-429C-9AA0-FE00B3491741}"/>
    <cellStyle name="Normal 15 4 12 6" xfId="38868" xr:uid="{90072B57-D10F-4972-A841-226722F7163A}"/>
    <cellStyle name="Normal 15 4 12 7" xfId="25305" xr:uid="{22A60A43-B4B1-4723-BF13-064C430B7B26}"/>
    <cellStyle name="Normal 15 4 13" xfId="11433" xr:uid="{D1DD8492-BF22-4594-BDD8-AF66DA5B473F}"/>
    <cellStyle name="Normal 15 4 13 2" xfId="11434" xr:uid="{B64C6D59-D8EA-42A0-91F1-D49C3BB6312C}"/>
    <cellStyle name="Normal 15 4 13 2 2" xfId="11435" xr:uid="{49F15926-E9F1-410D-B1A4-9D377C5502BC}"/>
    <cellStyle name="Normal 15 4 13 2 2 2" xfId="52526" xr:uid="{CE89E96F-7C35-4949-8959-ECFB4C81827E}"/>
    <cellStyle name="Normal 15 4 13 2 2 3" xfId="38876" xr:uid="{D500AEDF-86B8-4947-88A2-9A18E2098F0D}"/>
    <cellStyle name="Normal 15 4 13 2 2 4" xfId="25313" xr:uid="{C63DB68D-AF4F-4FA1-A962-CD0F5263044B}"/>
    <cellStyle name="Normal 15 4 13 2 3" xfId="52525" xr:uid="{74663FFD-3A06-4135-8945-F8BF830A82A9}"/>
    <cellStyle name="Normal 15 4 13 2 4" xfId="38875" xr:uid="{82F19AA9-E540-4A7E-9F5A-0A38F8446A78}"/>
    <cellStyle name="Normal 15 4 13 2 5" xfId="25312" xr:uid="{B7815285-093B-4033-BB31-32E83A575E8C}"/>
    <cellStyle name="Normal 15 4 13 3" xfId="11436" xr:uid="{DBFF776B-3105-445C-BFFD-C6D25A8DE34A}"/>
    <cellStyle name="Normal 15 4 13 3 2" xfId="11437" xr:uid="{CF2A4E95-0D14-407B-BC1A-D2DF50D39E9B}"/>
    <cellStyle name="Normal 15 4 13 3 2 2" xfId="52528" xr:uid="{58F17473-0471-47F8-91A6-C7B9861A180D}"/>
    <cellStyle name="Normal 15 4 13 3 2 3" xfId="38878" xr:uid="{3CBDC4B7-C314-4F98-BF2A-4EE2E1B3BDBF}"/>
    <cellStyle name="Normal 15 4 13 3 2 4" xfId="25315" xr:uid="{A9EBB70E-BCDE-49B6-83F1-3C0073D32C3E}"/>
    <cellStyle name="Normal 15 4 13 3 3" xfId="52527" xr:uid="{DA31DD0F-7584-4A57-A680-B0D4DDB6BB5A}"/>
    <cellStyle name="Normal 15 4 13 3 4" xfId="38877" xr:uid="{E4958946-61A4-4648-BCD4-862EA8A9D9ED}"/>
    <cellStyle name="Normal 15 4 13 3 5" xfId="25314" xr:uid="{83A928B6-EF1B-46C7-9959-38E56A5E5DCE}"/>
    <cellStyle name="Normal 15 4 13 4" xfId="11438" xr:uid="{C154424F-3E5B-4F57-8F94-012DEFB38B07}"/>
    <cellStyle name="Normal 15 4 13 4 2" xfId="52529" xr:uid="{151ACFE2-F9B2-419D-917C-09101AA90D1B}"/>
    <cellStyle name="Normal 15 4 13 4 3" xfId="38879" xr:uid="{7E359BE8-6D5E-4B87-8A9D-81775861E2A1}"/>
    <cellStyle name="Normal 15 4 13 4 4" xfId="25316" xr:uid="{1220F677-8F3A-401D-92F5-9648DBAB2448}"/>
    <cellStyle name="Normal 15 4 13 5" xfId="52524" xr:uid="{7FDD7FC9-5700-47BB-BD9D-40FC941AA771}"/>
    <cellStyle name="Normal 15 4 13 6" xfId="38874" xr:uid="{9AA8AB16-BB07-47A0-8634-EBED30DF684A}"/>
    <cellStyle name="Normal 15 4 13 7" xfId="25311" xr:uid="{3F8A3BD3-FC2A-4354-B197-1057FAA43344}"/>
    <cellStyle name="Normal 15 4 14" xfId="11439" xr:uid="{63190843-6226-467F-A3EA-DEC792833E4F}"/>
    <cellStyle name="Normal 15 4 14 2" xfId="11440" xr:uid="{A1C3B9AE-B2E2-4880-A8F2-F2E49A22C98F}"/>
    <cellStyle name="Normal 15 4 14 2 2" xfId="52531" xr:uid="{DAAB512D-CA93-493D-985B-C2902FBED1B9}"/>
    <cellStyle name="Normal 15 4 14 2 3" xfId="38881" xr:uid="{EBC5A22F-8E63-43CC-915B-D291289758E9}"/>
    <cellStyle name="Normal 15 4 14 2 4" xfId="25318" xr:uid="{62689108-2C41-4C4C-98A6-48055F888DA3}"/>
    <cellStyle name="Normal 15 4 14 3" xfId="52530" xr:uid="{CF75B2BD-BF8A-4AB6-9C33-AA8C45B06B74}"/>
    <cellStyle name="Normal 15 4 14 4" xfId="38880" xr:uid="{C9275ADD-55FA-4058-A54D-D92893E18275}"/>
    <cellStyle name="Normal 15 4 14 5" xfId="25317" xr:uid="{0626DD7B-911A-412A-A22C-4F3AD24A386C}"/>
    <cellStyle name="Normal 15 4 15" xfId="11441" xr:uid="{B65D0592-1B78-48F6-8156-37DFCC184342}"/>
    <cellStyle name="Normal 15 4 15 2" xfId="11442" xr:uid="{3F193A75-D291-4917-801E-5DD8BFD86E3E}"/>
    <cellStyle name="Normal 15 4 15 2 2" xfId="52533" xr:uid="{BDDF8288-12C4-4222-BD79-1BD685F3BBBA}"/>
    <cellStyle name="Normal 15 4 15 2 3" xfId="38883" xr:uid="{0F327B09-A290-469C-88F9-A15196AAC656}"/>
    <cellStyle name="Normal 15 4 15 2 4" xfId="25320" xr:uid="{C37CEFC0-3B23-4377-B1D5-C293B74BF316}"/>
    <cellStyle name="Normal 15 4 15 3" xfId="52532" xr:uid="{111F8BC7-4F03-4E00-9F52-AE505EC244B0}"/>
    <cellStyle name="Normal 15 4 15 4" xfId="38882" xr:uid="{D73E77A7-1272-4BA9-B341-712CFE8F0D33}"/>
    <cellStyle name="Normal 15 4 15 5" xfId="25319" xr:uid="{16CCD9CB-AD89-4665-B51B-F0BABE5DF0D4}"/>
    <cellStyle name="Normal 15 4 16" xfId="11443" xr:uid="{43AB8B56-4DCF-4463-8D24-39AF4404CBF7}"/>
    <cellStyle name="Normal 15 4 16 2" xfId="52534" xr:uid="{C7FF950A-0D9C-44E7-8924-6CE605478D50}"/>
    <cellStyle name="Normal 15 4 16 3" xfId="38884" xr:uid="{D20F09A5-5F6C-4200-8042-71F1200DD186}"/>
    <cellStyle name="Normal 15 4 16 4" xfId="25321" xr:uid="{78A46690-FBAD-4390-83F3-0D0E4FC14F4D}"/>
    <cellStyle name="Normal 15 4 17" xfId="52505" xr:uid="{65EC139A-A8E7-49A6-9CDB-2945A2F3A101}"/>
    <cellStyle name="Normal 15 4 18" xfId="38855" xr:uid="{ACF42E65-A278-4FAE-ADEB-5BEF1833BE57}"/>
    <cellStyle name="Normal 15 4 19" xfId="25292" xr:uid="{ACDFF559-DB9F-496F-8873-73AD2CC6DD28}"/>
    <cellStyle name="Normal 15 4 2" xfId="11444" xr:uid="{9D4785BB-58EC-4957-9D62-CD363CE27796}"/>
    <cellStyle name="Normal 15 4 2 10" xfId="38885" xr:uid="{F2CA9590-1641-4EDD-953F-72BB13B08871}"/>
    <cellStyle name="Normal 15 4 2 11" xfId="25322" xr:uid="{4E804B2D-45C4-4F16-84C7-BC8F76BFC467}"/>
    <cellStyle name="Normal 15 4 2 2" xfId="11445" xr:uid="{51E420A6-2DE5-4C92-8541-19E46F6C513C}"/>
    <cellStyle name="Normal 15 4 2 2 2" xfId="11446" xr:uid="{E068EC84-22C0-4B41-BFA3-690F3DCD79BA}"/>
    <cellStyle name="Normal 15 4 2 2 2 2" xfId="11447" xr:uid="{C4E2B01C-4465-49D3-96F5-36A8598D68C6}"/>
    <cellStyle name="Normal 15 4 2 2 2 2 2" xfId="11448" xr:uid="{BF451743-1E6B-4ECA-BB11-E7DDAE598368}"/>
    <cellStyle name="Normal 15 4 2 2 2 2 2 2" xfId="52539" xr:uid="{FFA2F7C9-8324-4199-AF8D-BF5FED698EE6}"/>
    <cellStyle name="Normal 15 4 2 2 2 2 2 3" xfId="38889" xr:uid="{49ABC537-CF52-4999-801F-6A7852D5A3DE}"/>
    <cellStyle name="Normal 15 4 2 2 2 2 2 4" xfId="25326" xr:uid="{9412451F-3947-46FE-B054-7BBB7F46D3DC}"/>
    <cellStyle name="Normal 15 4 2 2 2 2 3" xfId="52538" xr:uid="{8438B59A-917E-469B-BA18-2C5C2524E5D1}"/>
    <cellStyle name="Normal 15 4 2 2 2 2 4" xfId="38888" xr:uid="{EEAFC3AD-CA30-43FD-86D0-F4B0B4B55AA6}"/>
    <cellStyle name="Normal 15 4 2 2 2 2 5" xfId="25325" xr:uid="{7CFB8FAA-EBBE-41A4-A6A9-3376DE31A10B}"/>
    <cellStyle name="Normal 15 4 2 2 2 3" xfId="11449" xr:uid="{A0F7097A-33BD-40D4-86F2-E73FCB882E78}"/>
    <cellStyle name="Normal 15 4 2 2 2 3 2" xfId="11450" xr:uid="{C7CEF7E3-2C7D-4D43-86ED-C2092379E0D0}"/>
    <cellStyle name="Normal 15 4 2 2 2 3 2 2" xfId="52541" xr:uid="{85DE83B0-23AA-477A-A4F3-4610F0A4BC16}"/>
    <cellStyle name="Normal 15 4 2 2 2 3 2 3" xfId="38891" xr:uid="{CFC053B4-AC3C-4099-A33D-DAB24DAD13BE}"/>
    <cellStyle name="Normal 15 4 2 2 2 3 2 4" xfId="25328" xr:uid="{790B3DBC-9BCF-4D17-AAC3-7AC37B9D3EE3}"/>
    <cellStyle name="Normal 15 4 2 2 2 3 3" xfId="52540" xr:uid="{C0A75FB4-8D1E-4347-8FE0-3E101AFDF061}"/>
    <cellStyle name="Normal 15 4 2 2 2 3 4" xfId="38890" xr:uid="{2287EBAB-F6B3-4C7B-8D05-3582258ED82E}"/>
    <cellStyle name="Normal 15 4 2 2 2 3 5" xfId="25327" xr:uid="{BB688415-A45A-49E4-9D07-8DEDA85CAA70}"/>
    <cellStyle name="Normal 15 4 2 2 2 4" xfId="11451" xr:uid="{D18D78C5-D2F6-4032-9A18-31E0F7AE3EDC}"/>
    <cellStyle name="Normal 15 4 2 2 2 4 2" xfId="52542" xr:uid="{D027FB64-6EC0-48F6-BBC4-86FAD4978CF2}"/>
    <cellStyle name="Normal 15 4 2 2 2 4 3" xfId="38892" xr:uid="{29D183F0-8E1A-4956-8586-2EDA7306F041}"/>
    <cellStyle name="Normal 15 4 2 2 2 4 4" xfId="25329" xr:uid="{400B0646-57C8-46ED-BB39-0B6153E499F9}"/>
    <cellStyle name="Normal 15 4 2 2 2 5" xfId="52537" xr:uid="{7EB2D804-E092-4695-BCA3-D2F1F34AA01B}"/>
    <cellStyle name="Normal 15 4 2 2 2 6" xfId="38887" xr:uid="{639FEC95-03CC-4962-A004-ADA48BDA39EC}"/>
    <cellStyle name="Normal 15 4 2 2 2 7" xfId="25324" xr:uid="{1546A2FB-7DCA-474D-99D2-BCE52D4F78EB}"/>
    <cellStyle name="Normal 15 4 2 2 3" xfId="11452" xr:uid="{70519D35-245F-4841-9E16-F9C920AD769B}"/>
    <cellStyle name="Normal 15 4 2 2 3 2" xfId="11453" xr:uid="{9B113C45-AE1D-4B0A-881A-DA99C6A51292}"/>
    <cellStyle name="Normal 15 4 2 2 3 2 2" xfId="52544" xr:uid="{16813DBA-F777-4A05-BA15-26B9D38384F2}"/>
    <cellStyle name="Normal 15 4 2 2 3 2 3" xfId="38894" xr:uid="{65F3D7E6-0714-4D4B-B5CF-6C8D10A5A0FC}"/>
    <cellStyle name="Normal 15 4 2 2 3 2 4" xfId="25331" xr:uid="{5A37E148-7668-48C0-848C-18ECEB9BB669}"/>
    <cellStyle name="Normal 15 4 2 2 3 3" xfId="52543" xr:uid="{1527B052-3FD7-4D92-AC35-CC3B13DC3286}"/>
    <cellStyle name="Normal 15 4 2 2 3 4" xfId="38893" xr:uid="{7CACE577-C9C4-44A2-B4DE-40CD93AFBC6D}"/>
    <cellStyle name="Normal 15 4 2 2 3 5" xfId="25330" xr:uid="{D77AF61B-1452-4123-836F-5670EFF2269F}"/>
    <cellStyle name="Normal 15 4 2 2 4" xfId="11454" xr:uid="{28C8D120-F14F-4E02-BB41-D72CA2C85063}"/>
    <cellStyle name="Normal 15 4 2 2 4 2" xfId="11455" xr:uid="{1B682370-96B0-4C0D-9417-72B016808BC6}"/>
    <cellStyle name="Normal 15 4 2 2 4 2 2" xfId="52546" xr:uid="{4D2DA8C8-7315-4298-AD8C-0862AF49B79F}"/>
    <cellStyle name="Normal 15 4 2 2 4 2 3" xfId="38896" xr:uid="{122EA0A7-8242-46F6-A9A5-447BE69FCF61}"/>
    <cellStyle name="Normal 15 4 2 2 4 2 4" xfId="25333" xr:uid="{7ED1E5DA-B9AE-41E2-82BC-808DB904D55B}"/>
    <cellStyle name="Normal 15 4 2 2 4 3" xfId="52545" xr:uid="{A1E2D81A-24C8-4E16-8EBB-71C3268A3BCF}"/>
    <cellStyle name="Normal 15 4 2 2 4 4" xfId="38895" xr:uid="{2136B848-0918-45D9-89B3-C5324D428D88}"/>
    <cellStyle name="Normal 15 4 2 2 4 5" xfId="25332" xr:uid="{545F2636-A9F8-427E-B41F-59A6872A8616}"/>
    <cellStyle name="Normal 15 4 2 2 5" xfId="11456" xr:uid="{791EC6A0-7AAC-467D-9A3F-5D20915F197E}"/>
    <cellStyle name="Normal 15 4 2 2 5 2" xfId="52547" xr:uid="{7CFBCDEA-E46F-4497-87D3-615CEC7EBF37}"/>
    <cellStyle name="Normal 15 4 2 2 5 3" xfId="38897" xr:uid="{999C676B-EDC6-447E-BF1C-A2101ED419B9}"/>
    <cellStyle name="Normal 15 4 2 2 5 4" xfId="25334" xr:uid="{A39699CF-FCA0-4FC2-8EB9-D072545A5A70}"/>
    <cellStyle name="Normal 15 4 2 2 6" xfId="52536" xr:uid="{BE3ED76B-0BB6-4FA5-8CB1-BC44534EB551}"/>
    <cellStyle name="Normal 15 4 2 2 7" xfId="38886" xr:uid="{AB95189D-5C41-4F48-B4A1-93C74220151B}"/>
    <cellStyle name="Normal 15 4 2 2 8" xfId="25323" xr:uid="{D60ABB24-E19B-4E14-9573-AC2AFEE4BF8A}"/>
    <cellStyle name="Normal 15 4 2 3" xfId="11457" xr:uid="{2A88EB1B-0180-4AF3-8A5B-CEDF580F6F62}"/>
    <cellStyle name="Normal 15 4 2 3 2" xfId="11458" xr:uid="{BC2443F9-94A0-4454-9A96-F3257D31D838}"/>
    <cellStyle name="Normal 15 4 2 3 2 2" xfId="11459" xr:uid="{F6DC6CE1-1CF0-4CEA-9287-CB538497BD1D}"/>
    <cellStyle name="Normal 15 4 2 3 2 2 2" xfId="52550" xr:uid="{E970E9E1-D71B-4AEB-BDBB-FC08D7652778}"/>
    <cellStyle name="Normal 15 4 2 3 2 2 3" xfId="38900" xr:uid="{7F34E127-F71B-47FE-9A56-2B1F6E4328BB}"/>
    <cellStyle name="Normal 15 4 2 3 2 2 4" xfId="25337" xr:uid="{8186483B-3622-4104-AAC0-B74FE2B23D45}"/>
    <cellStyle name="Normal 15 4 2 3 2 3" xfId="52549" xr:uid="{E0079D54-7A44-4E85-BD94-417217081650}"/>
    <cellStyle name="Normal 15 4 2 3 2 4" xfId="38899" xr:uid="{9E7738AA-A5C8-4D55-B459-83E97B7E8178}"/>
    <cellStyle name="Normal 15 4 2 3 2 5" xfId="25336" xr:uid="{5C21E563-08CF-4F98-A145-F163032605AD}"/>
    <cellStyle name="Normal 15 4 2 3 3" xfId="11460" xr:uid="{93D4E2E8-A7A8-4961-851B-EB5D66226489}"/>
    <cellStyle name="Normal 15 4 2 3 3 2" xfId="11461" xr:uid="{8BEA8EFE-9D95-45B2-B412-D591E2F77844}"/>
    <cellStyle name="Normal 15 4 2 3 3 2 2" xfId="52552" xr:uid="{518BB9E4-E754-4172-9391-458F0C64B7FF}"/>
    <cellStyle name="Normal 15 4 2 3 3 2 3" xfId="38902" xr:uid="{E32544FD-7AA6-477B-8164-1AEF75201035}"/>
    <cellStyle name="Normal 15 4 2 3 3 2 4" xfId="25339" xr:uid="{D6D1AEA6-5845-4E83-9647-E7D8A2D123F1}"/>
    <cellStyle name="Normal 15 4 2 3 3 3" xfId="52551" xr:uid="{B1809752-D705-43AF-995A-5B526929B481}"/>
    <cellStyle name="Normal 15 4 2 3 3 4" xfId="38901" xr:uid="{D6C6A21E-6FF9-407B-9A28-56978910FC03}"/>
    <cellStyle name="Normal 15 4 2 3 3 5" xfId="25338" xr:uid="{D0FDD770-666E-430B-A1E6-61BBEF47C460}"/>
    <cellStyle name="Normal 15 4 2 3 4" xfId="11462" xr:uid="{0C15DE33-EB11-45D6-8474-F4AD3CFEA87A}"/>
    <cellStyle name="Normal 15 4 2 3 4 2" xfId="52553" xr:uid="{E29BED13-D248-4ED9-8977-E110DB7E4B38}"/>
    <cellStyle name="Normal 15 4 2 3 4 3" xfId="38903" xr:uid="{730B4366-316D-4AE6-B127-D2BA3B325011}"/>
    <cellStyle name="Normal 15 4 2 3 4 4" xfId="25340" xr:uid="{6E53439E-4159-42F6-B34E-1BC9DA50133B}"/>
    <cellStyle name="Normal 15 4 2 3 5" xfId="52548" xr:uid="{15597721-F1C0-4694-B282-F0F40629EF74}"/>
    <cellStyle name="Normal 15 4 2 3 6" xfId="38898" xr:uid="{FFBA07E4-71FC-48EE-8F9C-74375E65427B}"/>
    <cellStyle name="Normal 15 4 2 3 7" xfId="25335" xr:uid="{7BBFB77B-1B28-4EBC-8459-03D3088A4C2D}"/>
    <cellStyle name="Normal 15 4 2 4" xfId="11463" xr:uid="{E4C34A45-70DD-417C-A2B4-837A361BB387}"/>
    <cellStyle name="Normal 15 4 2 4 2" xfId="11464" xr:uid="{9DB816B4-7827-4DDA-B77A-CA5E8636E3D0}"/>
    <cellStyle name="Normal 15 4 2 4 2 2" xfId="11465" xr:uid="{89C0D0A0-FF6B-4B5D-874A-6EE11BEC5E23}"/>
    <cellStyle name="Normal 15 4 2 4 2 2 2" xfId="52556" xr:uid="{8ED5AE19-BA74-4DA7-920E-B9F98739AED7}"/>
    <cellStyle name="Normal 15 4 2 4 2 2 3" xfId="38906" xr:uid="{226F0A8D-7F54-4A21-8E0B-C9AB80C4E4B7}"/>
    <cellStyle name="Normal 15 4 2 4 2 2 4" xfId="25343" xr:uid="{D46CE87F-7C40-4A19-8656-6DB4E4EA94EF}"/>
    <cellStyle name="Normal 15 4 2 4 2 3" xfId="52555" xr:uid="{10B0420B-7C97-488E-831E-160DF9E0C6C4}"/>
    <cellStyle name="Normal 15 4 2 4 2 4" xfId="38905" xr:uid="{084C8BC7-1D85-40E3-82C3-396D8D3C1170}"/>
    <cellStyle name="Normal 15 4 2 4 2 5" xfId="25342" xr:uid="{6CF43F10-A1F5-4467-A39F-D3E630629D19}"/>
    <cellStyle name="Normal 15 4 2 4 3" xfId="11466" xr:uid="{CC9D51E4-4A99-43F7-9185-6926715292E5}"/>
    <cellStyle name="Normal 15 4 2 4 3 2" xfId="11467" xr:uid="{7F5F99AE-7199-4605-A47F-0A844C24D91B}"/>
    <cellStyle name="Normal 15 4 2 4 3 2 2" xfId="52558" xr:uid="{12CB021B-2102-4518-8903-8DFF30578F12}"/>
    <cellStyle name="Normal 15 4 2 4 3 2 3" xfId="38908" xr:uid="{780836AE-1DB7-47CC-AEA6-49EF80D83D6B}"/>
    <cellStyle name="Normal 15 4 2 4 3 2 4" xfId="25345" xr:uid="{4B9A6EAE-4BE6-40F6-8F48-398E6D94B748}"/>
    <cellStyle name="Normal 15 4 2 4 3 3" xfId="52557" xr:uid="{42B19CC7-BF4A-4A6C-AF23-C11B4064A828}"/>
    <cellStyle name="Normal 15 4 2 4 3 4" xfId="38907" xr:uid="{4AC797E4-2DD4-4219-A71B-150DDB1AA53E}"/>
    <cellStyle name="Normal 15 4 2 4 3 5" xfId="25344" xr:uid="{4510AB4A-10EC-4D63-9FCF-B99A90D6D24E}"/>
    <cellStyle name="Normal 15 4 2 4 4" xfId="11468" xr:uid="{550BA8A8-7380-401F-953A-5884691D80BB}"/>
    <cellStyle name="Normal 15 4 2 4 4 2" xfId="52559" xr:uid="{CDA82588-5554-4CF4-9795-3B9864AD990A}"/>
    <cellStyle name="Normal 15 4 2 4 4 3" xfId="38909" xr:uid="{E36009C0-EDFF-4B0E-83EB-530ECEF8D497}"/>
    <cellStyle name="Normal 15 4 2 4 4 4" xfId="25346" xr:uid="{2F86FD63-F640-4256-B944-F91788FFE505}"/>
    <cellStyle name="Normal 15 4 2 4 5" xfId="52554" xr:uid="{F8C6BD9E-A086-4800-BE2F-0A5969E8B41E}"/>
    <cellStyle name="Normal 15 4 2 4 6" xfId="38904" xr:uid="{1B8849AA-3BE6-4845-BA3C-F2E4494E02BA}"/>
    <cellStyle name="Normal 15 4 2 4 7" xfId="25341" xr:uid="{98030AA1-8A39-4479-9BC1-552976F9D7BD}"/>
    <cellStyle name="Normal 15 4 2 5" xfId="11469" xr:uid="{225DA403-E63E-4970-B220-83181DE23095}"/>
    <cellStyle name="Normal 15 4 2 5 2" xfId="11470" xr:uid="{D8D065A1-5AEB-4860-9DCF-1529DC18E6FF}"/>
    <cellStyle name="Normal 15 4 2 5 2 2" xfId="11471" xr:uid="{31A7FD16-2487-4347-815D-A8C99E3F13D3}"/>
    <cellStyle name="Normal 15 4 2 5 2 2 2" xfId="52562" xr:uid="{6696C512-81DB-4A32-AA43-4993464F5109}"/>
    <cellStyle name="Normal 15 4 2 5 2 2 3" xfId="38912" xr:uid="{46A95F44-8D23-4D8F-9FF0-EE293F568C13}"/>
    <cellStyle name="Normal 15 4 2 5 2 2 4" xfId="25349" xr:uid="{7BBB7BC8-728E-4E95-989C-C23A81756B0E}"/>
    <cellStyle name="Normal 15 4 2 5 2 3" xfId="52561" xr:uid="{E20552C7-1213-4036-B1E2-015D34291298}"/>
    <cellStyle name="Normal 15 4 2 5 2 4" xfId="38911" xr:uid="{1B2C0A71-0ACF-4222-B3B8-CAEF8FED2C07}"/>
    <cellStyle name="Normal 15 4 2 5 2 5" xfId="25348" xr:uid="{71E995D6-A790-4E26-B0B3-3525448285BA}"/>
    <cellStyle name="Normal 15 4 2 5 3" xfId="11472" xr:uid="{4F13387E-D803-4A2B-BD0C-6BA82F585200}"/>
    <cellStyle name="Normal 15 4 2 5 3 2" xfId="11473" xr:uid="{DD640607-17FD-4963-BC97-2B507DC891A1}"/>
    <cellStyle name="Normal 15 4 2 5 3 2 2" xfId="52564" xr:uid="{CDCCD94A-CB1F-436F-9A21-C3ACF4BBDE46}"/>
    <cellStyle name="Normal 15 4 2 5 3 2 3" xfId="38914" xr:uid="{8C287FA6-4FE2-4AAC-A970-D852CE4F8E59}"/>
    <cellStyle name="Normal 15 4 2 5 3 2 4" xfId="25351" xr:uid="{673D9594-72DF-4885-9408-A11E02A02263}"/>
    <cellStyle name="Normal 15 4 2 5 3 3" xfId="52563" xr:uid="{AFF8DABC-7BD4-472F-A134-BE00B222376D}"/>
    <cellStyle name="Normal 15 4 2 5 3 4" xfId="38913" xr:uid="{B64B8478-D31F-4E85-A80F-833F84E99B32}"/>
    <cellStyle name="Normal 15 4 2 5 3 5" xfId="25350" xr:uid="{EC0E20B4-13FE-419D-A1F4-8669F85186C9}"/>
    <cellStyle name="Normal 15 4 2 5 4" xfId="11474" xr:uid="{AB84FF9E-C1F6-4D4E-BD7B-5D97F481C30E}"/>
    <cellStyle name="Normal 15 4 2 5 4 2" xfId="52565" xr:uid="{2092C49D-474E-421E-82EC-B30B4612D748}"/>
    <cellStyle name="Normal 15 4 2 5 4 3" xfId="38915" xr:uid="{2AC883EE-FCC3-47EB-9106-842E5C8C78A4}"/>
    <cellStyle name="Normal 15 4 2 5 4 4" xfId="25352" xr:uid="{598CBB0D-0E0C-4B9E-AE77-A09F5E45A8FA}"/>
    <cellStyle name="Normal 15 4 2 5 5" xfId="52560" xr:uid="{24448AF3-E9ED-4867-9CA2-FB27CB4FFC96}"/>
    <cellStyle name="Normal 15 4 2 5 6" xfId="38910" xr:uid="{8FC02B70-5E84-48C4-A91F-225BFAD72206}"/>
    <cellStyle name="Normal 15 4 2 5 7" xfId="25347" xr:uid="{788E4C9B-172D-4171-BC43-D1402A433E23}"/>
    <cellStyle name="Normal 15 4 2 6" xfId="11475" xr:uid="{5DEE38EA-E0B4-456F-918C-C23C7EEEE074}"/>
    <cellStyle name="Normal 15 4 2 6 2" xfId="11476" xr:uid="{445F7CED-EE6E-4B47-BE93-33A31620213E}"/>
    <cellStyle name="Normal 15 4 2 6 2 2" xfId="52567" xr:uid="{55A09596-CF1A-4B6D-9909-F0DF99CE7F4B}"/>
    <cellStyle name="Normal 15 4 2 6 2 3" xfId="38917" xr:uid="{F263B956-4AFD-485E-9AF7-50CF8E8E0755}"/>
    <cellStyle name="Normal 15 4 2 6 2 4" xfId="25354" xr:uid="{8C60B94D-9B30-40A1-B8BA-4E1615C4CA4F}"/>
    <cellStyle name="Normal 15 4 2 6 3" xfId="52566" xr:uid="{24748B48-EBA8-47E2-9E57-8C5BC34B7781}"/>
    <cellStyle name="Normal 15 4 2 6 4" xfId="38916" xr:uid="{35012D47-DB28-4E55-8E8F-079A1E0B9638}"/>
    <cellStyle name="Normal 15 4 2 6 5" xfId="25353" xr:uid="{733F0865-9F01-4072-9049-1DABD2055F8E}"/>
    <cellStyle name="Normal 15 4 2 7" xfId="11477" xr:uid="{54D8CC8B-65B7-4EB2-B3E3-5E0D90D89F05}"/>
    <cellStyle name="Normal 15 4 2 7 2" xfId="11478" xr:uid="{D74C7214-CF00-4D86-92F5-7D3E31A67A01}"/>
    <cellStyle name="Normal 15 4 2 7 2 2" xfId="52569" xr:uid="{3C9DD6EC-1125-43A5-BF7D-0BF2EA243FE3}"/>
    <cellStyle name="Normal 15 4 2 7 2 3" xfId="38919" xr:uid="{42C16AAC-A206-4A1D-9B3F-BD6714812045}"/>
    <cellStyle name="Normal 15 4 2 7 2 4" xfId="25356" xr:uid="{7D5FAED1-742A-4D31-A13F-2B134FAFEBA5}"/>
    <cellStyle name="Normal 15 4 2 7 3" xfId="52568" xr:uid="{24814A07-B47B-4EB6-83DE-3269CEA80B24}"/>
    <cellStyle name="Normal 15 4 2 7 4" xfId="38918" xr:uid="{E97AE128-C24E-4102-968C-250A87774ED6}"/>
    <cellStyle name="Normal 15 4 2 7 5" xfId="25355" xr:uid="{CE70C0C0-88A5-4391-85D7-B9F04CE866AE}"/>
    <cellStyle name="Normal 15 4 2 8" xfId="11479" xr:uid="{A77CAC49-8AF4-4E25-9DEC-83CDF4BDB777}"/>
    <cellStyle name="Normal 15 4 2 8 2" xfId="52570" xr:uid="{A8BDB4D9-2A98-45BF-A963-1F19381DC117}"/>
    <cellStyle name="Normal 15 4 2 8 3" xfId="38920" xr:uid="{8EE21AEC-9433-45C0-8499-0B75D249FF40}"/>
    <cellStyle name="Normal 15 4 2 8 4" xfId="25357" xr:uid="{62BE2CDC-8EC7-4D83-89C7-BFF2E201FF27}"/>
    <cellStyle name="Normal 15 4 2 9" xfId="52535" xr:uid="{F2A47AE8-0005-4A58-A804-9ABE554B7C7F}"/>
    <cellStyle name="Normal 15 4 3" xfId="11480" xr:uid="{B722D838-36B1-4AE1-B04F-AAE719002DD0}"/>
    <cellStyle name="Normal 15 4 3 10" xfId="38921" xr:uid="{7028343F-82EB-466B-A0DE-54281539AC04}"/>
    <cellStyle name="Normal 15 4 3 11" xfId="25358" xr:uid="{0E15F71B-EF34-4D6E-8B2B-B6340CE12B07}"/>
    <cellStyle name="Normal 15 4 3 2" xfId="11481" xr:uid="{DA6A3DA9-D803-42A6-9FD1-14976338B2B2}"/>
    <cellStyle name="Normal 15 4 3 2 2" xfId="11482" xr:uid="{1990CB72-03F7-4783-918E-5FEC141FAB74}"/>
    <cellStyle name="Normal 15 4 3 2 2 2" xfId="11483" xr:uid="{8889C580-2E67-4445-82EE-C2B471BBD35E}"/>
    <cellStyle name="Normal 15 4 3 2 2 2 2" xfId="11484" xr:uid="{693BADA1-A119-4EC1-B445-7C6037455C34}"/>
    <cellStyle name="Normal 15 4 3 2 2 2 2 2" xfId="52575" xr:uid="{F77A0131-5A5F-479E-800F-E90EDF873014}"/>
    <cellStyle name="Normal 15 4 3 2 2 2 2 3" xfId="38925" xr:uid="{554E0563-EED4-4FBB-B3D0-375AB1982F01}"/>
    <cellStyle name="Normal 15 4 3 2 2 2 2 4" xfId="25362" xr:uid="{72334746-7902-434D-B5B3-78D937A5B5C3}"/>
    <cellStyle name="Normal 15 4 3 2 2 2 3" xfId="52574" xr:uid="{B959DC38-F7B5-4C1C-B9A7-39DFD8CDF093}"/>
    <cellStyle name="Normal 15 4 3 2 2 2 4" xfId="38924" xr:uid="{2C7A9089-4F86-464F-88F8-88C78BF53488}"/>
    <cellStyle name="Normal 15 4 3 2 2 2 5" xfId="25361" xr:uid="{2D1AD006-AEF7-4F14-88E6-514F9BE8A4F7}"/>
    <cellStyle name="Normal 15 4 3 2 2 3" xfId="11485" xr:uid="{E7933997-9D68-4E39-A2F1-650D694D51B4}"/>
    <cellStyle name="Normal 15 4 3 2 2 3 2" xfId="11486" xr:uid="{37038357-8947-4893-A7B7-7D9201F96B03}"/>
    <cellStyle name="Normal 15 4 3 2 2 3 2 2" xfId="52577" xr:uid="{290693B6-F8A7-4485-9B5E-97D2AB8388BA}"/>
    <cellStyle name="Normal 15 4 3 2 2 3 2 3" xfId="38927" xr:uid="{BA217C29-5EDB-4365-A2E8-C75A74E3CC9A}"/>
    <cellStyle name="Normal 15 4 3 2 2 3 2 4" xfId="25364" xr:uid="{4BDD9E9E-E5A6-4A3D-979D-43B3AA5B6A2C}"/>
    <cellStyle name="Normal 15 4 3 2 2 3 3" xfId="52576" xr:uid="{F356B108-4BF5-4589-979C-DD41E675EC94}"/>
    <cellStyle name="Normal 15 4 3 2 2 3 4" xfId="38926" xr:uid="{708453D0-CC27-4EB4-B278-A239AA561811}"/>
    <cellStyle name="Normal 15 4 3 2 2 3 5" xfId="25363" xr:uid="{FB527EA7-4FCE-44B6-8FF1-583C52AAA330}"/>
    <cellStyle name="Normal 15 4 3 2 2 4" xfId="11487" xr:uid="{28F65247-BE8E-472E-9B28-96CA79CDB95A}"/>
    <cellStyle name="Normal 15 4 3 2 2 4 2" xfId="52578" xr:uid="{3CF6EFDF-B480-4F7F-B2E5-44C1DB2B73DF}"/>
    <cellStyle name="Normal 15 4 3 2 2 4 3" xfId="38928" xr:uid="{B2095964-C52F-4DFF-BF89-9843EEBCD645}"/>
    <cellStyle name="Normal 15 4 3 2 2 4 4" xfId="25365" xr:uid="{BD903443-F069-4BA4-8656-C9D50DCEEC91}"/>
    <cellStyle name="Normal 15 4 3 2 2 5" xfId="52573" xr:uid="{B2E2F2A8-2111-4ED8-A797-FCB8FC3EA5A3}"/>
    <cellStyle name="Normal 15 4 3 2 2 6" xfId="38923" xr:uid="{5B296EBE-C42F-4B4C-BC1B-414DA5CBDC09}"/>
    <cellStyle name="Normal 15 4 3 2 2 7" xfId="25360" xr:uid="{7F06F838-43B9-4AA9-A4F0-FF51B0003C8F}"/>
    <cellStyle name="Normal 15 4 3 2 3" xfId="11488" xr:uid="{1D6E48B9-B94A-4203-8947-BFDCCD66E5A5}"/>
    <cellStyle name="Normal 15 4 3 2 3 2" xfId="11489" xr:uid="{3AB6FAF4-B905-49C2-9F97-9244C24ED94C}"/>
    <cellStyle name="Normal 15 4 3 2 3 2 2" xfId="52580" xr:uid="{D43C416C-2A25-4A84-81ED-7C11270525D8}"/>
    <cellStyle name="Normal 15 4 3 2 3 2 3" xfId="38930" xr:uid="{07D244B5-6727-4A29-84BB-073E3A99F17E}"/>
    <cellStyle name="Normal 15 4 3 2 3 2 4" xfId="25367" xr:uid="{90FD2B5D-195D-49E4-BDD4-07FFCEF189AF}"/>
    <cellStyle name="Normal 15 4 3 2 3 3" xfId="52579" xr:uid="{C3104699-1B38-49ED-ADF1-B573BC43CE26}"/>
    <cellStyle name="Normal 15 4 3 2 3 4" xfId="38929" xr:uid="{E8E97757-2387-4234-AD10-5F063281C343}"/>
    <cellStyle name="Normal 15 4 3 2 3 5" xfId="25366" xr:uid="{9B483C05-2849-4D08-9401-DF4F33694142}"/>
    <cellStyle name="Normal 15 4 3 2 4" xfId="11490" xr:uid="{299B01D4-DFA6-42EB-BBB5-9E1AFCAAB2D7}"/>
    <cellStyle name="Normal 15 4 3 2 4 2" xfId="11491" xr:uid="{67E62D3F-6127-4CD6-9983-B9896E446424}"/>
    <cellStyle name="Normal 15 4 3 2 4 2 2" xfId="52582" xr:uid="{38978AE3-FFB8-42A5-A13A-F10AFC1C7755}"/>
    <cellStyle name="Normal 15 4 3 2 4 2 3" xfId="38932" xr:uid="{EAAA31A3-F155-4668-BC9B-785FA3A98477}"/>
    <cellStyle name="Normal 15 4 3 2 4 2 4" xfId="25369" xr:uid="{44986BBB-00BF-44A7-8A82-CB6EA4C70FDD}"/>
    <cellStyle name="Normal 15 4 3 2 4 3" xfId="52581" xr:uid="{37FEF36B-73E7-4389-8A1D-6151E1EEC180}"/>
    <cellStyle name="Normal 15 4 3 2 4 4" xfId="38931" xr:uid="{0872AA1D-CE7B-420B-9E22-7445FC021DBA}"/>
    <cellStyle name="Normal 15 4 3 2 4 5" xfId="25368" xr:uid="{67EAF6DA-A474-4116-9BE8-E0AC0C32113B}"/>
    <cellStyle name="Normal 15 4 3 2 5" xfId="11492" xr:uid="{357CB9B0-E7CF-4B59-8579-8622C5E964EC}"/>
    <cellStyle name="Normal 15 4 3 2 5 2" xfId="52583" xr:uid="{C0DD6DD5-B6CE-4FEA-A94E-D93A1B2BC93B}"/>
    <cellStyle name="Normal 15 4 3 2 5 3" xfId="38933" xr:uid="{FE97DFD2-FB49-41B5-87BF-B1E0484B5104}"/>
    <cellStyle name="Normal 15 4 3 2 5 4" xfId="25370" xr:uid="{74B703F8-F47D-4694-87F5-97A860ECBEC7}"/>
    <cellStyle name="Normal 15 4 3 2 6" xfId="52572" xr:uid="{CC20D60D-337E-489D-B528-9026881C5697}"/>
    <cellStyle name="Normal 15 4 3 2 7" xfId="38922" xr:uid="{F4167AD3-DE86-4AF7-B93E-09654620AF00}"/>
    <cellStyle name="Normal 15 4 3 2 8" xfId="25359" xr:uid="{9C6A9CC4-4424-4AC8-95A9-790D81F37B96}"/>
    <cellStyle name="Normal 15 4 3 3" xfId="11493" xr:uid="{19200C77-B33E-4A56-9933-699FF9DF3D3D}"/>
    <cellStyle name="Normal 15 4 3 3 2" xfId="11494" xr:uid="{8602EF36-9481-4D7F-A67C-EA454106326D}"/>
    <cellStyle name="Normal 15 4 3 3 2 2" xfId="11495" xr:uid="{D4C57CAA-4A68-4ACE-A3EC-DEC2E8C05B64}"/>
    <cellStyle name="Normal 15 4 3 3 2 2 2" xfId="52586" xr:uid="{E89DD1E8-BD4E-4B85-8EC7-918D376BE330}"/>
    <cellStyle name="Normal 15 4 3 3 2 2 3" xfId="38936" xr:uid="{8B40C4FD-6187-4DA8-B294-997C8F9FA7C8}"/>
    <cellStyle name="Normal 15 4 3 3 2 2 4" xfId="25373" xr:uid="{4BFB93D4-D5B0-4B7A-B973-B8B26FF724EF}"/>
    <cellStyle name="Normal 15 4 3 3 2 3" xfId="52585" xr:uid="{133A2748-07CE-4ED2-A742-5BA8007804D7}"/>
    <cellStyle name="Normal 15 4 3 3 2 4" xfId="38935" xr:uid="{A88B193F-71C3-48FC-B1EC-91610ECD5B1A}"/>
    <cellStyle name="Normal 15 4 3 3 2 5" xfId="25372" xr:uid="{C13CBD2E-818B-4007-8D3C-D0C8BE9602A9}"/>
    <cellStyle name="Normal 15 4 3 3 3" xfId="11496" xr:uid="{BD8FD72B-9827-472E-9707-6C3604270E57}"/>
    <cellStyle name="Normal 15 4 3 3 3 2" xfId="11497" xr:uid="{2D745215-8826-4970-85EF-E3C872C2A69F}"/>
    <cellStyle name="Normal 15 4 3 3 3 2 2" xfId="52588" xr:uid="{A8A12862-27AF-4FCF-81F5-B47C77F41722}"/>
    <cellStyle name="Normal 15 4 3 3 3 2 3" xfId="38938" xr:uid="{45BDD31C-347D-4652-8371-19BBD7055E1B}"/>
    <cellStyle name="Normal 15 4 3 3 3 2 4" xfId="25375" xr:uid="{738F9031-B285-461B-8F18-6EEE2645119F}"/>
    <cellStyle name="Normal 15 4 3 3 3 3" xfId="52587" xr:uid="{D3885D8D-7D18-422C-92E0-A29655114B31}"/>
    <cellStyle name="Normal 15 4 3 3 3 4" xfId="38937" xr:uid="{C5E01812-83B2-4AB6-9128-4875071F5D9A}"/>
    <cellStyle name="Normal 15 4 3 3 3 5" xfId="25374" xr:uid="{02CB8117-B1B5-4BA6-AE7B-A9930AE1C642}"/>
    <cellStyle name="Normal 15 4 3 3 4" xfId="11498" xr:uid="{CECF041A-DA25-4B4A-9A4D-385E688C87BE}"/>
    <cellStyle name="Normal 15 4 3 3 4 2" xfId="52589" xr:uid="{41FC7DB0-F79C-49AB-AA18-117EE1850C44}"/>
    <cellStyle name="Normal 15 4 3 3 4 3" xfId="38939" xr:uid="{3F8E36DD-D8B1-40B7-AD1E-17C4F4658F54}"/>
    <cellStyle name="Normal 15 4 3 3 4 4" xfId="25376" xr:uid="{CE69126E-4789-47F0-8FED-FCB2ABE56DCC}"/>
    <cellStyle name="Normal 15 4 3 3 5" xfId="52584" xr:uid="{24F8D075-C1DE-4BC2-BECC-8B4D09F7D9AE}"/>
    <cellStyle name="Normal 15 4 3 3 6" xfId="38934" xr:uid="{702B39C8-AA1D-43EB-B429-817BD5F9B470}"/>
    <cellStyle name="Normal 15 4 3 3 7" xfId="25371" xr:uid="{FF7CE8F9-FC4E-4C59-BF90-A5F01E433868}"/>
    <cellStyle name="Normal 15 4 3 4" xfId="11499" xr:uid="{386F46C3-D992-4738-8AA3-D5CC57284F72}"/>
    <cellStyle name="Normal 15 4 3 4 2" xfId="11500" xr:uid="{E02712E5-C4D9-4C1D-B309-E704845A91D5}"/>
    <cellStyle name="Normal 15 4 3 4 2 2" xfId="11501" xr:uid="{D9397DF4-C064-4E0C-B4D6-FA49047F10DA}"/>
    <cellStyle name="Normal 15 4 3 4 2 2 2" xfId="52592" xr:uid="{15C1137E-7098-4D49-9517-97A4B047884D}"/>
    <cellStyle name="Normal 15 4 3 4 2 2 3" xfId="38942" xr:uid="{743B11C6-4717-4C9F-8C7B-D45EA9E41C5E}"/>
    <cellStyle name="Normal 15 4 3 4 2 2 4" xfId="25379" xr:uid="{25B3B113-A190-4448-8D77-AEDFC165509C}"/>
    <cellStyle name="Normal 15 4 3 4 2 3" xfId="52591" xr:uid="{1986D826-B038-466D-A437-0D0FFCED0C4E}"/>
    <cellStyle name="Normal 15 4 3 4 2 4" xfId="38941" xr:uid="{88F4B256-C97B-43B4-80E5-999EF076F1E6}"/>
    <cellStyle name="Normal 15 4 3 4 2 5" xfId="25378" xr:uid="{F56631F0-D976-4BD2-B71F-0469490776BA}"/>
    <cellStyle name="Normal 15 4 3 4 3" xfId="11502" xr:uid="{71200614-14E2-4EA0-B5E3-5AB2EDC497B9}"/>
    <cellStyle name="Normal 15 4 3 4 3 2" xfId="11503" xr:uid="{FCBF64B2-CF79-4E63-BAFD-6130629BB843}"/>
    <cellStyle name="Normal 15 4 3 4 3 2 2" xfId="52594" xr:uid="{8274ADE0-482A-4335-943B-E60813D9487D}"/>
    <cellStyle name="Normal 15 4 3 4 3 2 3" xfId="38944" xr:uid="{E9082450-DD81-49CE-8248-3B1674F8DAA3}"/>
    <cellStyle name="Normal 15 4 3 4 3 2 4" xfId="25381" xr:uid="{7A2B5165-A760-4F42-987A-C7083087FAAD}"/>
    <cellStyle name="Normal 15 4 3 4 3 3" xfId="52593" xr:uid="{3456A8FB-9A31-42BA-BA6A-A63A0F789F2C}"/>
    <cellStyle name="Normal 15 4 3 4 3 4" xfId="38943" xr:uid="{9DB7CEAB-E424-43CF-8ED8-A35A27276DED}"/>
    <cellStyle name="Normal 15 4 3 4 3 5" xfId="25380" xr:uid="{BA998A2B-F4EC-4264-85D5-03D830654436}"/>
    <cellStyle name="Normal 15 4 3 4 4" xfId="11504" xr:uid="{0F140AA9-26A3-45C6-A485-CCF9D68B4ED4}"/>
    <cellStyle name="Normal 15 4 3 4 4 2" xfId="52595" xr:uid="{484F00E5-96F2-4C17-9D60-95C6069D3051}"/>
    <cellStyle name="Normal 15 4 3 4 4 3" xfId="38945" xr:uid="{BFAA9C6C-791E-4959-93D8-5B82161EF9C1}"/>
    <cellStyle name="Normal 15 4 3 4 4 4" xfId="25382" xr:uid="{19D12D82-A698-4E03-BC73-811B5EB02196}"/>
    <cellStyle name="Normal 15 4 3 4 5" xfId="52590" xr:uid="{2ABE948D-4D15-4523-9EE6-BC87C7A0BABB}"/>
    <cellStyle name="Normal 15 4 3 4 6" xfId="38940" xr:uid="{2D7B9AEA-99C5-4970-856A-ECA8DECEC87B}"/>
    <cellStyle name="Normal 15 4 3 4 7" xfId="25377" xr:uid="{11699F39-FE29-46A3-9D81-0C4DCA61235D}"/>
    <cellStyle name="Normal 15 4 3 5" xfId="11505" xr:uid="{A5B81907-30B7-4C38-ADEA-34C44D121485}"/>
    <cellStyle name="Normal 15 4 3 5 2" xfId="11506" xr:uid="{7B976DF0-021C-4E64-B04B-BB28B549C1F7}"/>
    <cellStyle name="Normal 15 4 3 5 2 2" xfId="11507" xr:uid="{89CBCBA2-3C85-4122-99D5-FFD9F08566EF}"/>
    <cellStyle name="Normal 15 4 3 5 2 2 2" xfId="52598" xr:uid="{D40AC4B9-CECE-46F5-ACE9-A23EDB45CBE4}"/>
    <cellStyle name="Normal 15 4 3 5 2 2 3" xfId="38948" xr:uid="{FFD72AAC-CF2F-43D4-B597-7A6F24250697}"/>
    <cellStyle name="Normal 15 4 3 5 2 2 4" xfId="25385" xr:uid="{17EBAE0F-9ABD-44AE-B3DD-D0F43C35B75E}"/>
    <cellStyle name="Normal 15 4 3 5 2 3" xfId="52597" xr:uid="{2C3E3372-DC9E-4D0D-82C3-FCD23F9A55BF}"/>
    <cellStyle name="Normal 15 4 3 5 2 4" xfId="38947" xr:uid="{00009A64-B524-4324-8D68-EBB237887993}"/>
    <cellStyle name="Normal 15 4 3 5 2 5" xfId="25384" xr:uid="{6D63CD72-46C8-49BD-87FD-DEEE2853B2BD}"/>
    <cellStyle name="Normal 15 4 3 5 3" xfId="11508" xr:uid="{1E2A7711-0EC6-444A-8458-880C6C7F84F1}"/>
    <cellStyle name="Normal 15 4 3 5 3 2" xfId="11509" xr:uid="{597C6B29-B1A7-40C1-AFDF-BFAB98B5D311}"/>
    <cellStyle name="Normal 15 4 3 5 3 2 2" xfId="52600" xr:uid="{5C1B44E8-7119-4B81-8E45-93899137DE08}"/>
    <cellStyle name="Normal 15 4 3 5 3 2 3" xfId="38950" xr:uid="{AE4A7EA0-E4C1-441C-9E23-B83B278E9CCE}"/>
    <cellStyle name="Normal 15 4 3 5 3 2 4" xfId="25387" xr:uid="{A65AA2F1-1C46-4CD1-BA67-285B54B17D2B}"/>
    <cellStyle name="Normal 15 4 3 5 3 3" xfId="52599" xr:uid="{ECABA1C7-815C-43E1-B4B8-1C361398F31D}"/>
    <cellStyle name="Normal 15 4 3 5 3 4" xfId="38949" xr:uid="{201558A6-3BE0-4CCB-8770-5295059D7CDE}"/>
    <cellStyle name="Normal 15 4 3 5 3 5" xfId="25386" xr:uid="{E33FEB0F-52CF-435D-82CB-9FA9059C4388}"/>
    <cellStyle name="Normal 15 4 3 5 4" xfId="11510" xr:uid="{B540BF09-17BE-4CD8-8066-9DA5AD64F8D1}"/>
    <cellStyle name="Normal 15 4 3 5 4 2" xfId="52601" xr:uid="{3948F255-B734-4D22-928A-3234048DAA95}"/>
    <cellStyle name="Normal 15 4 3 5 4 3" xfId="38951" xr:uid="{1349C20D-3A2C-488C-ACEB-937BCFB37663}"/>
    <cellStyle name="Normal 15 4 3 5 4 4" xfId="25388" xr:uid="{67BB5B85-47ED-44BE-AFE3-B58D310F11D8}"/>
    <cellStyle name="Normal 15 4 3 5 5" xfId="52596" xr:uid="{E591A211-5B9F-4129-8905-591774D45B48}"/>
    <cellStyle name="Normal 15 4 3 5 6" xfId="38946" xr:uid="{0CAAA867-673E-414B-AB0E-2B14746E551B}"/>
    <cellStyle name="Normal 15 4 3 5 7" xfId="25383" xr:uid="{0FEA4668-8EE8-4513-AB9A-5A2C52EFD06A}"/>
    <cellStyle name="Normal 15 4 3 6" xfId="11511" xr:uid="{FA1C1128-B7BF-4AD3-9AF8-9BF027754834}"/>
    <cellStyle name="Normal 15 4 3 6 2" xfId="11512" xr:uid="{E1BDD5DC-BA5F-4184-BBF5-39E82AE53ED9}"/>
    <cellStyle name="Normal 15 4 3 6 2 2" xfId="52603" xr:uid="{F26459E0-B90C-4340-AD56-BDE7475441F1}"/>
    <cellStyle name="Normal 15 4 3 6 2 3" xfId="38953" xr:uid="{8F27A8FC-9475-4DB0-AC58-A34C12A6E7B4}"/>
    <cellStyle name="Normal 15 4 3 6 2 4" xfId="25390" xr:uid="{3E3EB513-C0F2-4748-83A3-E5E67BE20691}"/>
    <cellStyle name="Normal 15 4 3 6 3" xfId="52602" xr:uid="{5EA23BAF-2BB6-4876-B81C-7816BD7B14E0}"/>
    <cellStyle name="Normal 15 4 3 6 4" xfId="38952" xr:uid="{19B7CD0B-4601-45B6-946A-257D7A6AACBE}"/>
    <cellStyle name="Normal 15 4 3 6 5" xfId="25389" xr:uid="{4ACD15F2-078E-4C38-A249-08DE47302FA0}"/>
    <cellStyle name="Normal 15 4 3 7" xfId="11513" xr:uid="{CBE462C6-8446-4397-B8A5-350940C4EDCA}"/>
    <cellStyle name="Normal 15 4 3 7 2" xfId="11514" xr:uid="{E7227D2B-A028-44EA-85D1-3F6FC8D80151}"/>
    <cellStyle name="Normal 15 4 3 7 2 2" xfId="52605" xr:uid="{DA50BF04-2463-4039-B0CC-B8EF650909C8}"/>
    <cellStyle name="Normal 15 4 3 7 2 3" xfId="38955" xr:uid="{9DF6F5EC-062E-41AF-A2D4-11D6360E2E84}"/>
    <cellStyle name="Normal 15 4 3 7 2 4" xfId="25392" xr:uid="{491A68B0-D3E6-4AB5-9F4E-BB770616FD99}"/>
    <cellStyle name="Normal 15 4 3 7 3" xfId="52604" xr:uid="{2020849F-148D-4CF6-866A-A000984EF7D0}"/>
    <cellStyle name="Normal 15 4 3 7 4" xfId="38954" xr:uid="{B445920C-86EF-4C81-AC52-784DF127E49C}"/>
    <cellStyle name="Normal 15 4 3 7 5" xfId="25391" xr:uid="{B33B14C2-13F5-450E-AE2D-E978D28312B9}"/>
    <cellStyle name="Normal 15 4 3 8" xfId="11515" xr:uid="{A662C99D-FC27-4B5F-BE08-D01DBC099FD7}"/>
    <cellStyle name="Normal 15 4 3 8 2" xfId="52606" xr:uid="{D30D5312-8225-4707-B19E-B4A76EF33B7B}"/>
    <cellStyle name="Normal 15 4 3 8 3" xfId="38956" xr:uid="{748325B1-D062-4549-AB4F-C3C382FAF027}"/>
    <cellStyle name="Normal 15 4 3 8 4" xfId="25393" xr:uid="{B9A9780D-68B1-4D1C-BAC6-F5F4574BB488}"/>
    <cellStyle name="Normal 15 4 3 9" xfId="52571" xr:uid="{9172FDFA-BE37-46D2-853E-1BBDD9F0D2EE}"/>
    <cellStyle name="Normal 15 4 4" xfId="11516" xr:uid="{F52B15EF-40F2-466C-8C5D-98E9FE274210}"/>
    <cellStyle name="Normal 15 4 4 10" xfId="38957" xr:uid="{49E09BBD-77FF-4A84-97DD-F335DAFBBAB2}"/>
    <cellStyle name="Normal 15 4 4 11" xfId="25394" xr:uid="{DB889AA2-1F86-4C90-83D6-C11BA0AD67F5}"/>
    <cellStyle name="Normal 15 4 4 2" xfId="11517" xr:uid="{C36860F4-C7C3-4B5D-B42D-9E4E7E2D84CE}"/>
    <cellStyle name="Normal 15 4 4 2 2" xfId="11518" xr:uid="{50E14D47-BEDB-4002-B208-60B322756A39}"/>
    <cellStyle name="Normal 15 4 4 2 2 2" xfId="11519" xr:uid="{FCDD69FB-411C-4FAA-A70D-504E05968037}"/>
    <cellStyle name="Normal 15 4 4 2 2 2 2" xfId="11520" xr:uid="{9C0F5D4F-098F-46D4-AB7E-3CD5623E09C1}"/>
    <cellStyle name="Normal 15 4 4 2 2 2 2 2" xfId="52611" xr:uid="{A89C15F1-82F9-41E5-AF4A-3499FA34E8DF}"/>
    <cellStyle name="Normal 15 4 4 2 2 2 2 3" xfId="38961" xr:uid="{B2ABBDE7-4D37-4272-926A-F67A0EC487D6}"/>
    <cellStyle name="Normal 15 4 4 2 2 2 2 4" xfId="25398" xr:uid="{0D872364-D8FA-480A-8D40-51B478DE87BE}"/>
    <cellStyle name="Normal 15 4 4 2 2 2 3" xfId="52610" xr:uid="{C28C93F0-72A9-4D81-8FBB-7D4C4F955A24}"/>
    <cellStyle name="Normal 15 4 4 2 2 2 4" xfId="38960" xr:uid="{5AC501F0-9603-48C5-B563-9D68E8791349}"/>
    <cellStyle name="Normal 15 4 4 2 2 2 5" xfId="25397" xr:uid="{AC85F90D-E96F-4AC1-B005-FCCA1F8CC68D}"/>
    <cellStyle name="Normal 15 4 4 2 2 3" xfId="11521" xr:uid="{C6F7DC62-793B-45AA-89D8-8227AB4C8722}"/>
    <cellStyle name="Normal 15 4 4 2 2 3 2" xfId="11522" xr:uid="{16479726-E8D0-44DC-A8A2-AC4548914E31}"/>
    <cellStyle name="Normal 15 4 4 2 2 3 2 2" xfId="52613" xr:uid="{A32F9CDA-307A-447A-87A6-F6C5F8A2DC53}"/>
    <cellStyle name="Normal 15 4 4 2 2 3 2 3" xfId="38963" xr:uid="{ECF37F05-77FF-46DF-A8B7-A049728FB108}"/>
    <cellStyle name="Normal 15 4 4 2 2 3 2 4" xfId="25400" xr:uid="{DCF3A9E8-81B4-4DC2-8D99-16EE90E4DECC}"/>
    <cellStyle name="Normal 15 4 4 2 2 3 3" xfId="52612" xr:uid="{A98F750C-EE28-4FB6-A2F8-A1E89E28FF72}"/>
    <cellStyle name="Normal 15 4 4 2 2 3 4" xfId="38962" xr:uid="{F5311977-F462-4FBA-812B-0B90C88367FD}"/>
    <cellStyle name="Normal 15 4 4 2 2 3 5" xfId="25399" xr:uid="{B9AE8661-A513-4754-85E1-4EDC47F462C8}"/>
    <cellStyle name="Normal 15 4 4 2 2 4" xfId="11523" xr:uid="{71390EBF-AE91-48BD-BD58-C320879E9DD7}"/>
    <cellStyle name="Normal 15 4 4 2 2 4 2" xfId="52614" xr:uid="{99C9060B-2BD5-4946-81EB-248B5829906C}"/>
    <cellStyle name="Normal 15 4 4 2 2 4 3" xfId="38964" xr:uid="{83FDD45B-D1E3-467E-8959-9D419831FD7A}"/>
    <cellStyle name="Normal 15 4 4 2 2 4 4" xfId="25401" xr:uid="{742B1123-2C9B-4D59-B2CB-8387F292E25E}"/>
    <cellStyle name="Normal 15 4 4 2 2 5" xfId="52609" xr:uid="{6BCD20CA-2791-4F3A-8961-96FA10F1531B}"/>
    <cellStyle name="Normal 15 4 4 2 2 6" xfId="38959" xr:uid="{BF17858F-6732-4108-B167-59A43192A9E6}"/>
    <cellStyle name="Normal 15 4 4 2 2 7" xfId="25396" xr:uid="{9D9387D5-F7F9-48B6-8E30-08252A5384F9}"/>
    <cellStyle name="Normal 15 4 4 2 3" xfId="11524" xr:uid="{F30E3B6C-5940-4147-9123-8093B95C1C2D}"/>
    <cellStyle name="Normal 15 4 4 2 3 2" xfId="11525" xr:uid="{FAA65EE9-EAA2-4E20-AFD8-C0E8EB4D9D74}"/>
    <cellStyle name="Normal 15 4 4 2 3 2 2" xfId="52616" xr:uid="{29E07B1C-3413-428C-B012-A371CDFD750A}"/>
    <cellStyle name="Normal 15 4 4 2 3 2 3" xfId="38966" xr:uid="{7DBADEA6-AB07-42D1-B8A2-79960C12595E}"/>
    <cellStyle name="Normal 15 4 4 2 3 2 4" xfId="25403" xr:uid="{55934A87-BC36-440A-9399-F08A182E94D8}"/>
    <cellStyle name="Normal 15 4 4 2 3 3" xfId="52615" xr:uid="{633E774C-3FBD-42FE-AF1B-B4C330459F3A}"/>
    <cellStyle name="Normal 15 4 4 2 3 4" xfId="38965" xr:uid="{36F3972A-7FB4-4630-9E9F-9D8A3EA9892A}"/>
    <cellStyle name="Normal 15 4 4 2 3 5" xfId="25402" xr:uid="{8F5D05A9-6F0C-4C0C-9E17-C901A1ED4564}"/>
    <cellStyle name="Normal 15 4 4 2 4" xfId="11526" xr:uid="{71E9F036-6A7C-41A9-8DFD-FEC7E8D48D75}"/>
    <cellStyle name="Normal 15 4 4 2 4 2" xfId="11527" xr:uid="{F854CBDD-41A7-43D2-9BB7-0F056E90780A}"/>
    <cellStyle name="Normal 15 4 4 2 4 2 2" xfId="52618" xr:uid="{2F148646-D647-4D46-A6C6-27C1419998C8}"/>
    <cellStyle name="Normal 15 4 4 2 4 2 3" xfId="38968" xr:uid="{CDA03F30-5480-4F69-ACC2-5F9EE87A45D4}"/>
    <cellStyle name="Normal 15 4 4 2 4 2 4" xfId="25405" xr:uid="{0A848200-8740-4A25-9C3C-C946F9C49A04}"/>
    <cellStyle name="Normal 15 4 4 2 4 3" xfId="52617" xr:uid="{EA800F10-F2C4-42BB-A1A5-170B9955B2A5}"/>
    <cellStyle name="Normal 15 4 4 2 4 4" xfId="38967" xr:uid="{681C695E-7A38-4B8F-90F1-BC890507C40E}"/>
    <cellStyle name="Normal 15 4 4 2 4 5" xfId="25404" xr:uid="{B42943D3-06AA-4981-A3CF-4142599E8664}"/>
    <cellStyle name="Normal 15 4 4 2 5" xfId="11528" xr:uid="{94C55743-1C84-45B9-A35E-00ED82152CE6}"/>
    <cellStyle name="Normal 15 4 4 2 5 2" xfId="52619" xr:uid="{6FAAD4D4-A893-4FFD-8C93-6CA719D014C4}"/>
    <cellStyle name="Normal 15 4 4 2 5 3" xfId="38969" xr:uid="{1D6FC0A3-1569-4C88-A989-46684CA8D899}"/>
    <cellStyle name="Normal 15 4 4 2 5 4" xfId="25406" xr:uid="{E1E6881F-C63B-4BBC-AC9E-0DA15FB1DA4D}"/>
    <cellStyle name="Normal 15 4 4 2 6" xfId="52608" xr:uid="{27A8912E-544C-4004-89BE-B56625672025}"/>
    <cellStyle name="Normal 15 4 4 2 7" xfId="38958" xr:uid="{DEA30771-4D3A-4BEF-85BB-2ECF22F5CD41}"/>
    <cellStyle name="Normal 15 4 4 2 8" xfId="25395" xr:uid="{6BEDF11C-E68B-410A-8AFA-87AA039E245B}"/>
    <cellStyle name="Normal 15 4 4 3" xfId="11529" xr:uid="{9A5E3C4B-4B12-4ADE-BE3E-8F6EED38F08A}"/>
    <cellStyle name="Normal 15 4 4 3 2" xfId="11530" xr:uid="{37DC5B88-BFAC-48D4-850D-13429111E3D7}"/>
    <cellStyle name="Normal 15 4 4 3 2 2" xfId="11531" xr:uid="{85B229B0-EEE2-4313-9148-0AE4E569B5D2}"/>
    <cellStyle name="Normal 15 4 4 3 2 2 2" xfId="52622" xr:uid="{11E1BDB0-6096-4AA0-924D-506C6E3EE65C}"/>
    <cellStyle name="Normal 15 4 4 3 2 2 3" xfId="38972" xr:uid="{2883EE09-541C-41F6-97B0-49B805EAA128}"/>
    <cellStyle name="Normal 15 4 4 3 2 2 4" xfId="25409" xr:uid="{4B54D1FE-65ED-4A8F-A253-705CDCA3BDC5}"/>
    <cellStyle name="Normal 15 4 4 3 2 3" xfId="52621" xr:uid="{96BAAD7F-33AE-4D53-AFE4-5AC57125EC89}"/>
    <cellStyle name="Normal 15 4 4 3 2 4" xfId="38971" xr:uid="{6E2B5C16-E029-4C68-BFB6-5108EFC67052}"/>
    <cellStyle name="Normal 15 4 4 3 2 5" xfId="25408" xr:uid="{1D175495-B017-464E-B845-DC30FA003CA6}"/>
    <cellStyle name="Normal 15 4 4 3 3" xfId="11532" xr:uid="{93A876B4-782D-40F7-ADA8-50FDD079FB5E}"/>
    <cellStyle name="Normal 15 4 4 3 3 2" xfId="11533" xr:uid="{1161E15B-D60D-4ACD-8FF3-5354C7AFE567}"/>
    <cellStyle name="Normal 15 4 4 3 3 2 2" xfId="52624" xr:uid="{B97B673F-70B3-4070-A852-7AAE05790B68}"/>
    <cellStyle name="Normal 15 4 4 3 3 2 3" xfId="38974" xr:uid="{D5D873F4-646F-4BD6-B0DC-579CEBF20F52}"/>
    <cellStyle name="Normal 15 4 4 3 3 2 4" xfId="25411" xr:uid="{C4C4BBB4-B7DB-4F06-9A20-4DC672F89134}"/>
    <cellStyle name="Normal 15 4 4 3 3 3" xfId="52623" xr:uid="{E0DD2D3D-1F69-4161-AD7D-C824561CF0BA}"/>
    <cellStyle name="Normal 15 4 4 3 3 4" xfId="38973" xr:uid="{A1AB68A1-DED5-44A9-BAC9-97031D0C70AB}"/>
    <cellStyle name="Normal 15 4 4 3 3 5" xfId="25410" xr:uid="{0E130E01-78EB-444C-AAA7-B8C59F6729DC}"/>
    <cellStyle name="Normal 15 4 4 3 4" xfId="11534" xr:uid="{7999023E-AD95-4E04-881B-50D90591250D}"/>
    <cellStyle name="Normal 15 4 4 3 4 2" xfId="52625" xr:uid="{F80A718D-999A-4043-916F-7F43A2241C70}"/>
    <cellStyle name="Normal 15 4 4 3 4 3" xfId="38975" xr:uid="{8B5B3D8E-F13C-40D0-9C94-D2F92C5CF0E1}"/>
    <cellStyle name="Normal 15 4 4 3 4 4" xfId="25412" xr:uid="{5C28E608-E0C8-4589-AF55-A0B73B9DC7DF}"/>
    <cellStyle name="Normal 15 4 4 3 5" xfId="52620" xr:uid="{BC2979B6-D75C-4431-AFD9-BDE81993F152}"/>
    <cellStyle name="Normal 15 4 4 3 6" xfId="38970" xr:uid="{6DACD8D3-391C-49DA-9C6C-DD19A8A91243}"/>
    <cellStyle name="Normal 15 4 4 3 7" xfId="25407" xr:uid="{E81D32A8-2659-4BAE-A3C9-7DE1EF4F4695}"/>
    <cellStyle name="Normal 15 4 4 4" xfId="11535" xr:uid="{E96DC222-9759-468A-97E9-B1255997A1E3}"/>
    <cellStyle name="Normal 15 4 4 4 2" xfId="11536" xr:uid="{BBAFF190-4DAB-48E7-8776-1AF81BC914F6}"/>
    <cellStyle name="Normal 15 4 4 4 2 2" xfId="11537" xr:uid="{01570450-BACC-48E6-88D7-781246F56F23}"/>
    <cellStyle name="Normal 15 4 4 4 2 2 2" xfId="52628" xr:uid="{16B6B215-97FE-4044-B5B2-E27E1B48AD07}"/>
    <cellStyle name="Normal 15 4 4 4 2 2 3" xfId="38978" xr:uid="{C2392418-A6E4-446E-B2F3-9176E4379248}"/>
    <cellStyle name="Normal 15 4 4 4 2 2 4" xfId="25415" xr:uid="{5279BAF9-E631-4B3F-9449-7460801A2618}"/>
    <cellStyle name="Normal 15 4 4 4 2 3" xfId="52627" xr:uid="{BA512049-1D48-416D-8585-B7D7EC72E4A5}"/>
    <cellStyle name="Normal 15 4 4 4 2 4" xfId="38977" xr:uid="{E7755604-2AB8-4808-8F39-572DF9EA54DD}"/>
    <cellStyle name="Normal 15 4 4 4 2 5" xfId="25414" xr:uid="{9ECCBEB6-EA16-4454-BD08-3C84F363772E}"/>
    <cellStyle name="Normal 15 4 4 4 3" xfId="11538" xr:uid="{C371CD2C-4779-42EC-A91C-FB2DCA8C4B11}"/>
    <cellStyle name="Normal 15 4 4 4 3 2" xfId="11539" xr:uid="{FE3B81D4-C1C3-4B1E-A931-68DDE8894E20}"/>
    <cellStyle name="Normal 15 4 4 4 3 2 2" xfId="52630" xr:uid="{BE6F58E6-3595-4DCC-BC5D-7254E12BB65C}"/>
    <cellStyle name="Normal 15 4 4 4 3 2 3" xfId="38980" xr:uid="{BF5722E1-5469-4F94-9C52-2AF44218F53C}"/>
    <cellStyle name="Normal 15 4 4 4 3 2 4" xfId="25417" xr:uid="{48D3D919-0547-42AF-9B39-F8AAC7031731}"/>
    <cellStyle name="Normal 15 4 4 4 3 3" xfId="52629" xr:uid="{E59001C6-0AAC-4E20-A498-EACE57F510EB}"/>
    <cellStyle name="Normal 15 4 4 4 3 4" xfId="38979" xr:uid="{4B742766-FCF8-42CA-9373-BEB794328C10}"/>
    <cellStyle name="Normal 15 4 4 4 3 5" xfId="25416" xr:uid="{2769A18A-5826-4787-9945-4D1C2096A916}"/>
    <cellStyle name="Normal 15 4 4 4 4" xfId="11540" xr:uid="{EAB6B2D8-7D30-4B2B-B39C-69AC031177FC}"/>
    <cellStyle name="Normal 15 4 4 4 4 2" xfId="52631" xr:uid="{ECF0670D-F338-47F8-99FA-8EBCC5D63A13}"/>
    <cellStyle name="Normal 15 4 4 4 4 3" xfId="38981" xr:uid="{E129D7D6-457B-4D09-9270-AD7B1DEEB2AE}"/>
    <cellStyle name="Normal 15 4 4 4 4 4" xfId="25418" xr:uid="{053281C0-5F24-4732-8D47-B022AFCBB828}"/>
    <cellStyle name="Normal 15 4 4 4 5" xfId="52626" xr:uid="{0A860715-5F73-4A2E-ACF2-2B9A231844F5}"/>
    <cellStyle name="Normal 15 4 4 4 6" xfId="38976" xr:uid="{B2868E75-E5CD-43DB-A4E5-ADACC7A360C2}"/>
    <cellStyle name="Normal 15 4 4 4 7" xfId="25413" xr:uid="{976F784A-D9CB-4B9F-A972-FDCDA5DAA8C7}"/>
    <cellStyle name="Normal 15 4 4 5" xfId="11541" xr:uid="{E715891E-466D-48F1-BD6A-B38D849EA3CF}"/>
    <cellStyle name="Normal 15 4 4 5 2" xfId="11542" xr:uid="{870B301A-B21E-4695-822C-7A163D174794}"/>
    <cellStyle name="Normal 15 4 4 5 2 2" xfId="11543" xr:uid="{7A543A1D-E7A5-4185-85DB-8AAD6069782F}"/>
    <cellStyle name="Normal 15 4 4 5 2 2 2" xfId="52634" xr:uid="{6F680A3A-508E-4A20-8F05-C740AE1764A1}"/>
    <cellStyle name="Normal 15 4 4 5 2 2 3" xfId="38984" xr:uid="{928530FE-78CC-4EF4-A24F-861C13CD0F07}"/>
    <cellStyle name="Normal 15 4 4 5 2 2 4" xfId="25421" xr:uid="{5A632B3A-D242-467A-86C7-66DB647DAAC4}"/>
    <cellStyle name="Normal 15 4 4 5 2 3" xfId="52633" xr:uid="{C5AF1E83-DD01-4279-B996-D27791FA6647}"/>
    <cellStyle name="Normal 15 4 4 5 2 4" xfId="38983" xr:uid="{18E4D968-AD07-427A-8385-76019EDC7219}"/>
    <cellStyle name="Normal 15 4 4 5 2 5" xfId="25420" xr:uid="{848A9FC9-A10A-45D4-85E4-D01621D55260}"/>
    <cellStyle name="Normal 15 4 4 5 3" xfId="11544" xr:uid="{182BC825-2840-4677-AC63-7177108403C8}"/>
    <cellStyle name="Normal 15 4 4 5 3 2" xfId="11545" xr:uid="{A2E71597-F933-4DBE-8F68-2DEAA2B0BEBF}"/>
    <cellStyle name="Normal 15 4 4 5 3 2 2" xfId="52636" xr:uid="{EF67EDA2-CBAC-4706-A81B-12AA9B46463A}"/>
    <cellStyle name="Normal 15 4 4 5 3 2 3" xfId="38986" xr:uid="{36DB6888-2361-41BD-8C73-05F1E80DFE30}"/>
    <cellStyle name="Normal 15 4 4 5 3 2 4" xfId="25423" xr:uid="{D11C3A74-5B33-443B-98B2-74F7EC0FE580}"/>
    <cellStyle name="Normal 15 4 4 5 3 3" xfId="52635" xr:uid="{2455343C-C307-4578-A53F-C2AED8C001EF}"/>
    <cellStyle name="Normal 15 4 4 5 3 4" xfId="38985" xr:uid="{A3B38C5B-F85C-428B-8B79-82D341F00B88}"/>
    <cellStyle name="Normal 15 4 4 5 3 5" xfId="25422" xr:uid="{3778A501-74A8-4059-9370-3A950E6BD715}"/>
    <cellStyle name="Normal 15 4 4 5 4" xfId="11546" xr:uid="{D8E7F44C-2749-4C83-81E0-F7835A5875AA}"/>
    <cellStyle name="Normal 15 4 4 5 4 2" xfId="52637" xr:uid="{911E3820-53A2-4297-9D37-D7D38018105B}"/>
    <cellStyle name="Normal 15 4 4 5 4 3" xfId="38987" xr:uid="{43A836E3-1A35-4D24-A541-A298F9F26A77}"/>
    <cellStyle name="Normal 15 4 4 5 4 4" xfId="25424" xr:uid="{8EAB44FC-C2F8-4154-923A-E2DE9D815D96}"/>
    <cellStyle name="Normal 15 4 4 5 5" xfId="52632" xr:uid="{D9CC01BD-2D32-4CB5-AC56-869BF94162E1}"/>
    <cellStyle name="Normal 15 4 4 5 6" xfId="38982" xr:uid="{5D066E48-DF89-4BCA-B9DB-221CD34AE8DE}"/>
    <cellStyle name="Normal 15 4 4 5 7" xfId="25419" xr:uid="{56BDBDB1-CEFD-4A70-97BF-00DF4D388B61}"/>
    <cellStyle name="Normal 15 4 4 6" xfId="11547" xr:uid="{89D7A2D3-5E28-4A3B-9B4C-BA0753DF6C50}"/>
    <cellStyle name="Normal 15 4 4 6 2" xfId="11548" xr:uid="{00781F7F-3A06-46F1-978D-D20FEF3A82FF}"/>
    <cellStyle name="Normal 15 4 4 6 2 2" xfId="52639" xr:uid="{02C80A5A-BEAA-44CC-B38A-3B8D39AC837D}"/>
    <cellStyle name="Normal 15 4 4 6 2 3" xfId="38989" xr:uid="{004408FC-E0BF-4CE3-837C-6DFCD1E07FE4}"/>
    <cellStyle name="Normal 15 4 4 6 2 4" xfId="25426" xr:uid="{FEC3E068-D1B8-4CED-B5FB-3C539D55BBDF}"/>
    <cellStyle name="Normal 15 4 4 6 3" xfId="52638" xr:uid="{8685CD08-E929-4F6F-8542-5144B68674B7}"/>
    <cellStyle name="Normal 15 4 4 6 4" xfId="38988" xr:uid="{7178D9AD-3D3F-4CA2-9972-DC68FC6EEA23}"/>
    <cellStyle name="Normal 15 4 4 6 5" xfId="25425" xr:uid="{532D8B96-B0BD-4A61-8D81-4438E7580AD1}"/>
    <cellStyle name="Normal 15 4 4 7" xfId="11549" xr:uid="{2A26F9CD-2CF4-4A9C-8491-0897A254449D}"/>
    <cellStyle name="Normal 15 4 4 7 2" xfId="11550" xr:uid="{3BAC227B-49A9-462E-8929-5146EB54D0B5}"/>
    <cellStyle name="Normal 15 4 4 7 2 2" xfId="52641" xr:uid="{C31C31BC-C1BE-470A-A111-BDDF73482B44}"/>
    <cellStyle name="Normal 15 4 4 7 2 3" xfId="38991" xr:uid="{F87AE42C-CE97-4508-AEBB-61614935D924}"/>
    <cellStyle name="Normal 15 4 4 7 2 4" xfId="25428" xr:uid="{D676869E-DEE8-4374-8B84-3D48CD5663D6}"/>
    <cellStyle name="Normal 15 4 4 7 3" xfId="52640" xr:uid="{0EC5FAFF-4580-47A2-AA11-6F732D1544F2}"/>
    <cellStyle name="Normal 15 4 4 7 4" xfId="38990" xr:uid="{558EEDEC-98B4-4CDF-A39E-D2900DD16A72}"/>
    <cellStyle name="Normal 15 4 4 7 5" xfId="25427" xr:uid="{67AABE66-24C4-4C12-B595-D0AED6603DFC}"/>
    <cellStyle name="Normal 15 4 4 8" xfId="11551" xr:uid="{77E86FE6-B053-4DBA-A4F7-84D3A358C8EA}"/>
    <cellStyle name="Normal 15 4 4 8 2" xfId="52642" xr:uid="{EB0C66AB-2AD2-4A6D-B2F1-36E01D507521}"/>
    <cellStyle name="Normal 15 4 4 8 3" xfId="38992" xr:uid="{E2456CB7-5CD8-4F34-93AE-26A7993EE17D}"/>
    <cellStyle name="Normal 15 4 4 8 4" xfId="25429" xr:uid="{3BBFC9F0-A5E2-4ADC-A9FC-7FBE2B0EB54D}"/>
    <cellStyle name="Normal 15 4 4 9" xfId="52607" xr:uid="{C2228D4C-202F-4677-A93F-39359D2A6DF3}"/>
    <cellStyle name="Normal 15 4 5" xfId="11552" xr:uid="{52ADC90B-8B75-4873-9BAB-9C4D11D2C2AA}"/>
    <cellStyle name="Normal 15 4 5 10" xfId="38993" xr:uid="{3BBC53C9-11B4-4B04-B498-E16754FF6A38}"/>
    <cellStyle name="Normal 15 4 5 11" xfId="25430" xr:uid="{7A9C88D0-BA2B-464E-90EA-ED73E7344AA3}"/>
    <cellStyle name="Normal 15 4 5 2" xfId="11553" xr:uid="{99622F69-2980-42F2-9039-25ACE11C2069}"/>
    <cellStyle name="Normal 15 4 5 2 2" xfId="11554" xr:uid="{8307AF9F-9406-459A-9DFD-3F54D8F02400}"/>
    <cellStyle name="Normal 15 4 5 2 2 2" xfId="11555" xr:uid="{E4F8D6BB-818D-426F-B3A1-B42991E28E41}"/>
    <cellStyle name="Normal 15 4 5 2 2 2 2" xfId="11556" xr:uid="{E158C355-93E4-4EA1-BADA-924B33E07300}"/>
    <cellStyle name="Normal 15 4 5 2 2 2 2 2" xfId="52647" xr:uid="{F7FE5521-F13D-44AE-9335-5C31BFDA3543}"/>
    <cellStyle name="Normal 15 4 5 2 2 2 2 3" xfId="38997" xr:uid="{DA9D1630-84F7-49BE-982A-8B7F3A4C69E5}"/>
    <cellStyle name="Normal 15 4 5 2 2 2 2 4" xfId="25434" xr:uid="{DA6E9385-BFCF-4080-951D-19E821530E04}"/>
    <cellStyle name="Normal 15 4 5 2 2 2 3" xfId="52646" xr:uid="{806FC860-1D21-44C9-8ADC-79DA3C1BCA61}"/>
    <cellStyle name="Normal 15 4 5 2 2 2 4" xfId="38996" xr:uid="{808937C4-E3DA-4EAE-B506-BB298E795DF9}"/>
    <cellStyle name="Normal 15 4 5 2 2 2 5" xfId="25433" xr:uid="{A843A6BF-D68F-4A92-A910-43CE3D3DE22F}"/>
    <cellStyle name="Normal 15 4 5 2 2 3" xfId="11557" xr:uid="{31FD132C-8321-4EA1-8144-7339F6353F52}"/>
    <cellStyle name="Normal 15 4 5 2 2 3 2" xfId="11558" xr:uid="{93F7A4A3-7525-428C-995A-C1B581F68D73}"/>
    <cellStyle name="Normal 15 4 5 2 2 3 2 2" xfId="52649" xr:uid="{6E69BB33-7C57-4DE0-A57A-10EA9863B8FE}"/>
    <cellStyle name="Normal 15 4 5 2 2 3 2 3" xfId="38999" xr:uid="{856DFB58-D14D-4DD0-A6E1-5C0D4BD97E40}"/>
    <cellStyle name="Normal 15 4 5 2 2 3 2 4" xfId="25436" xr:uid="{B2FEEA6C-5E91-45F5-861A-F07A3B772411}"/>
    <cellStyle name="Normal 15 4 5 2 2 3 3" xfId="52648" xr:uid="{0158414D-E01B-4E14-9955-01876A9B95BA}"/>
    <cellStyle name="Normal 15 4 5 2 2 3 4" xfId="38998" xr:uid="{1808D65A-6F3D-4B37-A4A5-51CC4E5C4AAE}"/>
    <cellStyle name="Normal 15 4 5 2 2 3 5" xfId="25435" xr:uid="{5017B4C0-EB02-4C07-9FDE-7D7DE26FEC85}"/>
    <cellStyle name="Normal 15 4 5 2 2 4" xfId="11559" xr:uid="{1190F464-6091-4E14-A1AD-986BB463A4BE}"/>
    <cellStyle name="Normal 15 4 5 2 2 4 2" xfId="52650" xr:uid="{D2517EA1-7AEB-4F9B-BDE0-DA3C4F4E0178}"/>
    <cellStyle name="Normal 15 4 5 2 2 4 3" xfId="39000" xr:uid="{69CC1E28-A8F3-46D0-8DEF-73E463594F86}"/>
    <cellStyle name="Normal 15 4 5 2 2 4 4" xfId="25437" xr:uid="{196846EB-DA12-4705-A9C6-BF863036D951}"/>
    <cellStyle name="Normal 15 4 5 2 2 5" xfId="52645" xr:uid="{96BF6E42-1698-41D7-AFC3-AF5CEA5B36EC}"/>
    <cellStyle name="Normal 15 4 5 2 2 6" xfId="38995" xr:uid="{C4752134-88FA-4561-92E0-DF17E6F1FA7B}"/>
    <cellStyle name="Normal 15 4 5 2 2 7" xfId="25432" xr:uid="{3BB6BB2B-C1A3-4BAE-854E-61954EFB80FF}"/>
    <cellStyle name="Normal 15 4 5 2 3" xfId="11560" xr:uid="{E349C14A-1758-4D14-90B2-18CC10A1EC30}"/>
    <cellStyle name="Normal 15 4 5 2 3 2" xfId="11561" xr:uid="{C22831E2-236F-4C1F-B95A-36CDDDA87B6B}"/>
    <cellStyle name="Normal 15 4 5 2 3 2 2" xfId="52652" xr:uid="{4FCB8873-A941-4A3D-9926-306ED708F471}"/>
    <cellStyle name="Normal 15 4 5 2 3 2 3" xfId="39002" xr:uid="{30EA0450-8782-4C6D-87C6-310041E6FEAC}"/>
    <cellStyle name="Normal 15 4 5 2 3 2 4" xfId="25439" xr:uid="{DC027E94-6DB2-455D-B733-5F4B03D1B19A}"/>
    <cellStyle name="Normal 15 4 5 2 3 3" xfId="52651" xr:uid="{52B38C8D-9BD0-451F-8553-F47824EF6739}"/>
    <cellStyle name="Normal 15 4 5 2 3 4" xfId="39001" xr:uid="{07E4A975-FA12-4F1B-AAC7-28B9A8C6303A}"/>
    <cellStyle name="Normal 15 4 5 2 3 5" xfId="25438" xr:uid="{30D94942-AD40-41A7-813E-F697FB6609AC}"/>
    <cellStyle name="Normal 15 4 5 2 4" xfId="11562" xr:uid="{EB7A5A24-15D7-424A-A6CA-CFBE4316BF18}"/>
    <cellStyle name="Normal 15 4 5 2 4 2" xfId="11563" xr:uid="{1645B462-078A-4506-8ED2-E37AB6C24580}"/>
    <cellStyle name="Normal 15 4 5 2 4 2 2" xfId="52654" xr:uid="{E6345E60-BB96-4D98-A83E-2FC1D1E9C8E5}"/>
    <cellStyle name="Normal 15 4 5 2 4 2 3" xfId="39004" xr:uid="{8CD28A0D-2257-436E-9610-139C70FE96FD}"/>
    <cellStyle name="Normal 15 4 5 2 4 2 4" xfId="25441" xr:uid="{B18AC126-801F-40C4-BAAE-2D0FAD0165DC}"/>
    <cellStyle name="Normal 15 4 5 2 4 3" xfId="52653" xr:uid="{2F2EDE58-B597-4520-9065-2C3EFCEEAD3E}"/>
    <cellStyle name="Normal 15 4 5 2 4 4" xfId="39003" xr:uid="{ECF6F0EB-02FC-4037-8738-5890E7B29D9B}"/>
    <cellStyle name="Normal 15 4 5 2 4 5" xfId="25440" xr:uid="{AAC659C7-4502-4AF2-A7E0-0230E4F0CE91}"/>
    <cellStyle name="Normal 15 4 5 2 5" xfId="11564" xr:uid="{7765EABA-4B39-4BAC-AF33-971F0640E34B}"/>
    <cellStyle name="Normal 15 4 5 2 5 2" xfId="52655" xr:uid="{643B1E91-5A09-46D5-B7AD-4FF4E546D0DB}"/>
    <cellStyle name="Normal 15 4 5 2 5 3" xfId="39005" xr:uid="{DC80BBF8-3F3F-47D3-B486-AF07FB0E7967}"/>
    <cellStyle name="Normal 15 4 5 2 5 4" xfId="25442" xr:uid="{C7C0D2F9-FFCB-47A4-A8A7-839023A6F4A8}"/>
    <cellStyle name="Normal 15 4 5 2 6" xfId="52644" xr:uid="{E919372A-3D37-47B8-9731-F8545FFAC0FF}"/>
    <cellStyle name="Normal 15 4 5 2 7" xfId="38994" xr:uid="{310B3495-1BCB-4E3C-A43E-55AEC4DE625B}"/>
    <cellStyle name="Normal 15 4 5 2 8" xfId="25431" xr:uid="{099FD203-3A4E-4396-BFB4-222C6DD0F5D2}"/>
    <cellStyle name="Normal 15 4 5 3" xfId="11565" xr:uid="{E76719BD-4F32-44E2-875C-6D63181D32B5}"/>
    <cellStyle name="Normal 15 4 5 3 2" xfId="11566" xr:uid="{0EF08311-6FBA-4305-A673-86DF88E87AC0}"/>
    <cellStyle name="Normal 15 4 5 3 2 2" xfId="11567" xr:uid="{27BC3063-ED2D-4367-A4FA-0C923CA21287}"/>
    <cellStyle name="Normal 15 4 5 3 2 2 2" xfId="52658" xr:uid="{4F84E168-2DA2-4C60-A371-CDE760D5AB82}"/>
    <cellStyle name="Normal 15 4 5 3 2 2 3" xfId="39008" xr:uid="{01AB8CF6-10E4-431E-9C17-8BCE69A6667B}"/>
    <cellStyle name="Normal 15 4 5 3 2 2 4" xfId="25445" xr:uid="{46D7E869-DEA4-42E1-8490-31ECC7D93B5A}"/>
    <cellStyle name="Normal 15 4 5 3 2 3" xfId="52657" xr:uid="{081A1429-E24E-4A72-B3BD-1BBA5E9B1EAD}"/>
    <cellStyle name="Normal 15 4 5 3 2 4" xfId="39007" xr:uid="{B368F4EF-5287-4F55-AB4E-E1C1E9F5EA48}"/>
    <cellStyle name="Normal 15 4 5 3 2 5" xfId="25444" xr:uid="{BBB41AC2-7EDD-44BB-9584-1C994313B428}"/>
    <cellStyle name="Normal 15 4 5 3 3" xfId="11568" xr:uid="{C3DDC837-93E7-44B7-B476-010B4DF6FC86}"/>
    <cellStyle name="Normal 15 4 5 3 3 2" xfId="11569" xr:uid="{3A0732C3-EC43-44AD-8A4A-7356FCA6DF16}"/>
    <cellStyle name="Normal 15 4 5 3 3 2 2" xfId="52660" xr:uid="{4237213F-597D-4E31-9ECD-28853544826C}"/>
    <cellStyle name="Normal 15 4 5 3 3 2 3" xfId="39010" xr:uid="{013E755C-37E4-45DE-95C1-CBC481B5BAD6}"/>
    <cellStyle name="Normal 15 4 5 3 3 2 4" xfId="25447" xr:uid="{89FB7E94-4AD9-4D3D-8A07-D7D78D8D8498}"/>
    <cellStyle name="Normal 15 4 5 3 3 3" xfId="52659" xr:uid="{5AE51B2D-6FDA-4529-A48E-DEEAC8BCC199}"/>
    <cellStyle name="Normal 15 4 5 3 3 4" xfId="39009" xr:uid="{7BAB656E-9D56-4E86-B434-791CCE4531B8}"/>
    <cellStyle name="Normal 15 4 5 3 3 5" xfId="25446" xr:uid="{A104D776-8A0D-4165-BBC2-58DDEC944104}"/>
    <cellStyle name="Normal 15 4 5 3 4" xfId="11570" xr:uid="{4752ABAF-7E92-4985-B49D-13CDDD985ECB}"/>
    <cellStyle name="Normal 15 4 5 3 4 2" xfId="52661" xr:uid="{C40B729D-9BA0-4AC1-B99A-DFF35DE500E6}"/>
    <cellStyle name="Normal 15 4 5 3 4 3" xfId="39011" xr:uid="{CF91FA4E-289F-4EBC-A420-6F429987A16F}"/>
    <cellStyle name="Normal 15 4 5 3 4 4" xfId="25448" xr:uid="{29726C68-263C-42F0-B3DF-B9A6F80C745E}"/>
    <cellStyle name="Normal 15 4 5 3 5" xfId="52656" xr:uid="{7587F5AE-B0FC-4AD7-9A27-D45E4C20FB40}"/>
    <cellStyle name="Normal 15 4 5 3 6" xfId="39006" xr:uid="{800DD2C5-9437-4CB1-A046-E0908291EBF7}"/>
    <cellStyle name="Normal 15 4 5 3 7" xfId="25443" xr:uid="{B6FE8B67-DF17-4F21-B0D7-C52B2D2300EA}"/>
    <cellStyle name="Normal 15 4 5 4" xfId="11571" xr:uid="{148131A7-D251-4C33-811F-269519598FC9}"/>
    <cellStyle name="Normal 15 4 5 4 2" xfId="11572" xr:uid="{914ABE66-A9D9-434A-A8A5-CABFB3F67F4F}"/>
    <cellStyle name="Normal 15 4 5 4 2 2" xfId="11573" xr:uid="{EC8EC08A-1595-429C-AC1D-F00BF0BB4546}"/>
    <cellStyle name="Normal 15 4 5 4 2 2 2" xfId="52664" xr:uid="{40270D3B-05F2-4962-B14D-E4121A8AA724}"/>
    <cellStyle name="Normal 15 4 5 4 2 2 3" xfId="39014" xr:uid="{6F4F92EF-F194-463B-8A39-BC9304A8CDB7}"/>
    <cellStyle name="Normal 15 4 5 4 2 2 4" xfId="25451" xr:uid="{0A0D99A7-BFFE-4E01-9223-C5CA35231FF6}"/>
    <cellStyle name="Normal 15 4 5 4 2 3" xfId="52663" xr:uid="{02ED03A8-C269-437B-BB8F-0CC76BFE194C}"/>
    <cellStyle name="Normal 15 4 5 4 2 4" xfId="39013" xr:uid="{A4110F5E-30AC-4D5E-A705-A2276767D708}"/>
    <cellStyle name="Normal 15 4 5 4 2 5" xfId="25450" xr:uid="{64CC8FD5-6A0F-4988-923B-B59CCBB5082E}"/>
    <cellStyle name="Normal 15 4 5 4 3" xfId="11574" xr:uid="{4DD2DE87-2066-4772-AB35-157269AF5AF1}"/>
    <cellStyle name="Normal 15 4 5 4 3 2" xfId="11575" xr:uid="{8591F650-1185-4BD4-B6AE-05FC65FCF07F}"/>
    <cellStyle name="Normal 15 4 5 4 3 2 2" xfId="52666" xr:uid="{E870C2A2-4EB8-4CF8-BFE8-7845096A3936}"/>
    <cellStyle name="Normal 15 4 5 4 3 2 3" xfId="39016" xr:uid="{973DE95F-55A8-4470-836D-E1E81650296B}"/>
    <cellStyle name="Normal 15 4 5 4 3 2 4" xfId="25453" xr:uid="{F31435D8-EC2E-472A-820D-6C84BF98CF0C}"/>
    <cellStyle name="Normal 15 4 5 4 3 3" xfId="52665" xr:uid="{91DBF32B-5C41-4CB7-84AE-F43F70570610}"/>
    <cellStyle name="Normal 15 4 5 4 3 4" xfId="39015" xr:uid="{FA5FDA4D-EEEA-4AA3-B23F-ECA987C8A5CD}"/>
    <cellStyle name="Normal 15 4 5 4 3 5" xfId="25452" xr:uid="{48ABF02F-BF06-49E4-8924-C23703F68969}"/>
    <cellStyle name="Normal 15 4 5 4 4" xfId="11576" xr:uid="{B2CE2C7C-D8A3-4974-8F9D-03935A240C09}"/>
    <cellStyle name="Normal 15 4 5 4 4 2" xfId="52667" xr:uid="{C9CA608F-DAE7-4BD4-A326-D321EA703B54}"/>
    <cellStyle name="Normal 15 4 5 4 4 3" xfId="39017" xr:uid="{D4FBC727-8A0C-4705-9FF9-4C5BF53C9F8A}"/>
    <cellStyle name="Normal 15 4 5 4 4 4" xfId="25454" xr:uid="{07946830-4737-4400-912D-6D7B41887E9D}"/>
    <cellStyle name="Normal 15 4 5 4 5" xfId="52662" xr:uid="{4BF304D9-0508-44DB-A7FB-B97FE8DDBCFA}"/>
    <cellStyle name="Normal 15 4 5 4 6" xfId="39012" xr:uid="{1F97112E-788C-4573-B70D-5765681E2B67}"/>
    <cellStyle name="Normal 15 4 5 4 7" xfId="25449" xr:uid="{58BBB177-1869-4DD3-BC69-CE24FAB34BBF}"/>
    <cellStyle name="Normal 15 4 5 5" xfId="11577" xr:uid="{7E10C187-D931-4B3D-BED3-FA5B94A89269}"/>
    <cellStyle name="Normal 15 4 5 5 2" xfId="11578" xr:uid="{A4FB9344-09DC-47A0-B846-B48C2A224BF0}"/>
    <cellStyle name="Normal 15 4 5 5 2 2" xfId="11579" xr:uid="{8CF901C2-0B3F-4389-B145-B4C3CEE8EEA1}"/>
    <cellStyle name="Normal 15 4 5 5 2 2 2" xfId="52670" xr:uid="{B7EBCAD7-8996-4E30-8AA7-0DE22AB8495D}"/>
    <cellStyle name="Normal 15 4 5 5 2 2 3" xfId="39020" xr:uid="{C7F827CA-A8CF-47EC-8AC5-0375B8E35FE3}"/>
    <cellStyle name="Normal 15 4 5 5 2 2 4" xfId="25457" xr:uid="{445DA163-1843-43C9-8EA0-5E9B9FCF986B}"/>
    <cellStyle name="Normal 15 4 5 5 2 3" xfId="52669" xr:uid="{E078D98A-287E-45BF-819B-E56217888BF1}"/>
    <cellStyle name="Normal 15 4 5 5 2 4" xfId="39019" xr:uid="{A4466CBE-015B-40E1-9B4D-AD5C3B92EDCF}"/>
    <cellStyle name="Normal 15 4 5 5 2 5" xfId="25456" xr:uid="{526CF13C-6EBD-4D13-9C17-1F6C36CAE7D2}"/>
    <cellStyle name="Normal 15 4 5 5 3" xfId="11580" xr:uid="{FBC8E9EB-5379-4880-A029-CA921BDE2220}"/>
    <cellStyle name="Normal 15 4 5 5 3 2" xfId="11581" xr:uid="{8A3DFF38-06EA-4949-8809-B7C14DE49FC5}"/>
    <cellStyle name="Normal 15 4 5 5 3 2 2" xfId="52672" xr:uid="{E7ECD76C-D8EC-4637-9295-7BC7131FA472}"/>
    <cellStyle name="Normal 15 4 5 5 3 2 3" xfId="39022" xr:uid="{D3B13705-4148-4214-AAA8-C47DD95E515B}"/>
    <cellStyle name="Normal 15 4 5 5 3 2 4" xfId="25459" xr:uid="{4A621CF6-3A0B-4A0D-9C89-EC5F47AE4C15}"/>
    <cellStyle name="Normal 15 4 5 5 3 3" xfId="52671" xr:uid="{16F88519-61F2-483A-930E-B89552D4D5BF}"/>
    <cellStyle name="Normal 15 4 5 5 3 4" xfId="39021" xr:uid="{F24D87E6-A739-4849-B875-1E54AF0D3ACD}"/>
    <cellStyle name="Normal 15 4 5 5 3 5" xfId="25458" xr:uid="{8F9E5799-8935-4FB3-8729-1F279233BE2A}"/>
    <cellStyle name="Normal 15 4 5 5 4" xfId="11582" xr:uid="{939E7A6E-8F65-4B50-8F51-D55C96DA72E7}"/>
    <cellStyle name="Normal 15 4 5 5 4 2" xfId="52673" xr:uid="{37795F6B-5EF0-4198-A98A-768F708AC057}"/>
    <cellStyle name="Normal 15 4 5 5 4 3" xfId="39023" xr:uid="{0FF63491-C183-43A7-B671-01F172351978}"/>
    <cellStyle name="Normal 15 4 5 5 4 4" xfId="25460" xr:uid="{6F1714A1-C8D7-4467-B229-3B3C1C2E8E08}"/>
    <cellStyle name="Normal 15 4 5 5 5" xfId="52668" xr:uid="{EF755D45-1BCA-47D2-81F7-5335CE7C511E}"/>
    <cellStyle name="Normal 15 4 5 5 6" xfId="39018" xr:uid="{AD3C5388-2A9F-474D-9107-31CDB3E2A4FC}"/>
    <cellStyle name="Normal 15 4 5 5 7" xfId="25455" xr:uid="{2D929F43-330C-42E8-A0F9-3CDEFF3006B2}"/>
    <cellStyle name="Normal 15 4 5 6" xfId="11583" xr:uid="{C00DB3CB-307C-422D-90E2-9DBD6E32D01B}"/>
    <cellStyle name="Normal 15 4 5 6 2" xfId="11584" xr:uid="{DF0E616C-E24B-46A8-AC0A-529774F1F501}"/>
    <cellStyle name="Normal 15 4 5 6 2 2" xfId="52675" xr:uid="{A0ADECC1-3A45-48EA-BFF8-0556B96C2032}"/>
    <cellStyle name="Normal 15 4 5 6 2 3" xfId="39025" xr:uid="{FBF1A1E2-0C0E-468B-835B-D8796CD91BD4}"/>
    <cellStyle name="Normal 15 4 5 6 2 4" xfId="25462" xr:uid="{9B2E8D99-9B0D-44B3-BC22-118F1F947753}"/>
    <cellStyle name="Normal 15 4 5 6 3" xfId="52674" xr:uid="{28AA8D12-BE12-4618-8A36-774D50885BB9}"/>
    <cellStyle name="Normal 15 4 5 6 4" xfId="39024" xr:uid="{D4B57C04-D4C2-45E9-AFD2-87A7C645F65F}"/>
    <cellStyle name="Normal 15 4 5 6 5" xfId="25461" xr:uid="{30E19BBA-2C3D-41FB-8F43-3C711A746BBA}"/>
    <cellStyle name="Normal 15 4 5 7" xfId="11585" xr:uid="{E1F82497-D301-4331-BC66-E3D3DC7CB6F1}"/>
    <cellStyle name="Normal 15 4 5 7 2" xfId="11586" xr:uid="{812BEBBE-421C-4B31-804E-B8A2470E8755}"/>
    <cellStyle name="Normal 15 4 5 7 2 2" xfId="52677" xr:uid="{B9EF8CED-AF9B-4ED2-8AEF-1B15DD981ABC}"/>
    <cellStyle name="Normal 15 4 5 7 2 3" xfId="39027" xr:uid="{FF67038E-1F4D-4B9F-B5EF-BF894840BC2E}"/>
    <cellStyle name="Normal 15 4 5 7 2 4" xfId="25464" xr:uid="{8CC9E885-F610-4514-9F89-20280A5638D8}"/>
    <cellStyle name="Normal 15 4 5 7 3" xfId="52676" xr:uid="{BB9E3610-236A-46DD-BDA0-278849AACF5C}"/>
    <cellStyle name="Normal 15 4 5 7 4" xfId="39026" xr:uid="{247F8986-FDF8-49F1-809F-A12073AEC796}"/>
    <cellStyle name="Normal 15 4 5 7 5" xfId="25463" xr:uid="{0E0C5566-BB78-4D3C-9CA1-BB95FAF4D705}"/>
    <cellStyle name="Normal 15 4 5 8" xfId="11587" xr:uid="{BAAE4BE1-C60B-40C9-9334-1BCBF27BA5D3}"/>
    <cellStyle name="Normal 15 4 5 8 2" xfId="52678" xr:uid="{28CC7615-7657-4952-B0A2-AFB990C10EBD}"/>
    <cellStyle name="Normal 15 4 5 8 3" xfId="39028" xr:uid="{E6D189E4-8283-449A-A0D3-02850682DA5A}"/>
    <cellStyle name="Normal 15 4 5 8 4" xfId="25465" xr:uid="{3B5DC289-660D-467D-AC3E-FFD90683F7EB}"/>
    <cellStyle name="Normal 15 4 5 9" xfId="52643" xr:uid="{3583ACFF-5F58-4FA0-A389-A9938C4B73C6}"/>
    <cellStyle name="Normal 15 4 6" xfId="11588" xr:uid="{22F8A2F8-B8CE-4649-9617-C98C7E25D884}"/>
    <cellStyle name="Normal 15 4 6 10" xfId="39029" xr:uid="{62C0B4FE-7A7B-4B2C-A621-4FFE9199F81C}"/>
    <cellStyle name="Normal 15 4 6 11" xfId="25466" xr:uid="{9C36C66B-31E3-41CE-8B29-02E5B4C664B7}"/>
    <cellStyle name="Normal 15 4 6 2" xfId="11589" xr:uid="{C7ECD29C-6F37-4757-A716-16D0FF050232}"/>
    <cellStyle name="Normal 15 4 6 2 2" xfId="11590" xr:uid="{2ADF5541-A67E-41ED-9ED8-AD192049CBC6}"/>
    <cellStyle name="Normal 15 4 6 2 2 2" xfId="11591" xr:uid="{8CFF2BE8-DF46-4414-A757-29DE12C07603}"/>
    <cellStyle name="Normal 15 4 6 2 2 2 2" xfId="11592" xr:uid="{DF28A516-97F1-4ED3-A2DA-F890792EA313}"/>
    <cellStyle name="Normal 15 4 6 2 2 2 2 2" xfId="52683" xr:uid="{4146F7D3-DF3D-4E8A-B43B-0E5A10029941}"/>
    <cellStyle name="Normal 15 4 6 2 2 2 2 3" xfId="39033" xr:uid="{9CD8CE11-DC8C-48CB-8FA8-DDF6158FEA6A}"/>
    <cellStyle name="Normal 15 4 6 2 2 2 2 4" xfId="25470" xr:uid="{BEEB952B-E944-471F-89A3-E9C1B39C0DA8}"/>
    <cellStyle name="Normal 15 4 6 2 2 2 3" xfId="52682" xr:uid="{088EA162-E443-4B7E-AD90-BCC31A727923}"/>
    <cellStyle name="Normal 15 4 6 2 2 2 4" xfId="39032" xr:uid="{D6A4689C-F24E-440A-8257-36B1F0DE3FB8}"/>
    <cellStyle name="Normal 15 4 6 2 2 2 5" xfId="25469" xr:uid="{32D365F1-B1AE-40D9-AF5B-1B060B6FE1BB}"/>
    <cellStyle name="Normal 15 4 6 2 2 3" xfId="11593" xr:uid="{D8DEAEE1-5BAA-4C2A-BA5F-EFDD2F4B896B}"/>
    <cellStyle name="Normal 15 4 6 2 2 3 2" xfId="11594" xr:uid="{6B40676F-37E0-4DD6-A779-0163ADAEE608}"/>
    <cellStyle name="Normal 15 4 6 2 2 3 2 2" xfId="52685" xr:uid="{49E4C7A4-3770-49E7-8EED-B3D69E398401}"/>
    <cellStyle name="Normal 15 4 6 2 2 3 2 3" xfId="39035" xr:uid="{3D80AA57-94C3-417B-8E9B-276EB32D41CE}"/>
    <cellStyle name="Normal 15 4 6 2 2 3 2 4" xfId="25472" xr:uid="{E353F538-B2C1-42F4-9A5A-E235F121E2A1}"/>
    <cellStyle name="Normal 15 4 6 2 2 3 3" xfId="52684" xr:uid="{CE8C8EBC-5825-4DB1-8DA4-31A7733E80DF}"/>
    <cellStyle name="Normal 15 4 6 2 2 3 4" xfId="39034" xr:uid="{97216A45-1E29-420A-B7C9-5C559AB65E07}"/>
    <cellStyle name="Normal 15 4 6 2 2 3 5" xfId="25471" xr:uid="{0DB1C390-F632-443B-A5B7-6923CE59CBAA}"/>
    <cellStyle name="Normal 15 4 6 2 2 4" xfId="11595" xr:uid="{D995B21D-359D-467F-823F-797DDEC1CE6E}"/>
    <cellStyle name="Normal 15 4 6 2 2 4 2" xfId="52686" xr:uid="{0BFFB504-2508-4F6B-A566-FE4B9778646D}"/>
    <cellStyle name="Normal 15 4 6 2 2 4 3" xfId="39036" xr:uid="{422164BA-F00C-42A0-8B12-32CA81D26257}"/>
    <cellStyle name="Normal 15 4 6 2 2 4 4" xfId="25473" xr:uid="{03494377-0C85-4DFF-8958-C0C9C945B8C2}"/>
    <cellStyle name="Normal 15 4 6 2 2 5" xfId="52681" xr:uid="{97AD2711-10D3-4DB9-87D5-EEFC208BCCD5}"/>
    <cellStyle name="Normal 15 4 6 2 2 6" xfId="39031" xr:uid="{CE1736B9-E39A-4304-896C-335C9CDEF883}"/>
    <cellStyle name="Normal 15 4 6 2 2 7" xfId="25468" xr:uid="{80D45DC7-F690-4C99-8F5B-64D5A6552F08}"/>
    <cellStyle name="Normal 15 4 6 2 3" xfId="11596" xr:uid="{F8810CDE-E34B-4C71-806A-A3A5880694B8}"/>
    <cellStyle name="Normal 15 4 6 2 3 2" xfId="11597" xr:uid="{A306FE8E-2D0E-4471-9B3F-9F89789A202E}"/>
    <cellStyle name="Normal 15 4 6 2 3 2 2" xfId="52688" xr:uid="{CF6CD3E3-A58D-44D9-90B7-A481FD747C46}"/>
    <cellStyle name="Normal 15 4 6 2 3 2 3" xfId="39038" xr:uid="{5F1485E1-4ACF-4920-83D4-10AE134EA92F}"/>
    <cellStyle name="Normal 15 4 6 2 3 2 4" xfId="25475" xr:uid="{518A1831-3A1E-4FC1-ABD0-675418EF02E4}"/>
    <cellStyle name="Normal 15 4 6 2 3 3" xfId="52687" xr:uid="{D1DAB9BE-2BD0-4D60-B1A9-2A57E501174C}"/>
    <cellStyle name="Normal 15 4 6 2 3 4" xfId="39037" xr:uid="{BB692045-B6A0-42E2-A052-08D2FAE7B972}"/>
    <cellStyle name="Normal 15 4 6 2 3 5" xfId="25474" xr:uid="{B2C1D816-B784-4703-B5FC-684C1719E744}"/>
    <cellStyle name="Normal 15 4 6 2 4" xfId="11598" xr:uid="{1934F261-6231-4118-BAF0-3849916600EE}"/>
    <cellStyle name="Normal 15 4 6 2 4 2" xfId="11599" xr:uid="{824F50FE-50A3-4112-9C04-0BBF1B1D7D6B}"/>
    <cellStyle name="Normal 15 4 6 2 4 2 2" xfId="52690" xr:uid="{829799D3-EA8F-4DFD-BD30-B66AB26F40E7}"/>
    <cellStyle name="Normal 15 4 6 2 4 2 3" xfId="39040" xr:uid="{84A5599D-745E-49C5-A082-98EA207A58B9}"/>
    <cellStyle name="Normal 15 4 6 2 4 2 4" xfId="25477" xr:uid="{7243AA17-CF11-4AE0-BEA3-83EA7C5D11DE}"/>
    <cellStyle name="Normal 15 4 6 2 4 3" xfId="52689" xr:uid="{A8C36658-43FF-40E2-8E2E-E6750DF13BF9}"/>
    <cellStyle name="Normal 15 4 6 2 4 4" xfId="39039" xr:uid="{93289A96-9C8C-4070-AD1B-A3635CA70228}"/>
    <cellStyle name="Normal 15 4 6 2 4 5" xfId="25476" xr:uid="{B5F1C2BE-F94F-4B3E-BE8B-C037B3C136E3}"/>
    <cellStyle name="Normal 15 4 6 2 5" xfId="11600" xr:uid="{F5249D60-4E62-46E3-AC70-69AC3AAFA4B3}"/>
    <cellStyle name="Normal 15 4 6 2 5 2" xfId="52691" xr:uid="{42DF1B0D-C32E-44C2-9BD8-66AFD374B87E}"/>
    <cellStyle name="Normal 15 4 6 2 5 3" xfId="39041" xr:uid="{B3DCB44C-A307-461F-9F8E-51EB7CC9DCAA}"/>
    <cellStyle name="Normal 15 4 6 2 5 4" xfId="25478" xr:uid="{C9BDF2EA-AA73-4208-8C81-0C5396B29290}"/>
    <cellStyle name="Normal 15 4 6 2 6" xfId="52680" xr:uid="{FACA7BD1-82BE-4D55-AA12-E8CF05474490}"/>
    <cellStyle name="Normal 15 4 6 2 7" xfId="39030" xr:uid="{C9F8AF81-6D65-4D63-8DF9-7DCE4C46272D}"/>
    <cellStyle name="Normal 15 4 6 2 8" xfId="25467" xr:uid="{0D4A5764-EB45-47F9-9C32-CDE9770470B0}"/>
    <cellStyle name="Normal 15 4 6 3" xfId="11601" xr:uid="{5587D504-E552-43D0-84CD-CFD8FBFC48B5}"/>
    <cellStyle name="Normal 15 4 6 3 2" xfId="11602" xr:uid="{649B6BF2-DD0D-4D43-B789-6F23C2CDCCA1}"/>
    <cellStyle name="Normal 15 4 6 3 2 2" xfId="11603" xr:uid="{73C7EF4D-1F01-469E-9299-658F007D8DFE}"/>
    <cellStyle name="Normal 15 4 6 3 2 2 2" xfId="52694" xr:uid="{E1E878E8-E252-4681-862F-26E577F96261}"/>
    <cellStyle name="Normal 15 4 6 3 2 2 3" xfId="39044" xr:uid="{C5964AD8-6C66-43E1-BAC3-B1BEFB2E1383}"/>
    <cellStyle name="Normal 15 4 6 3 2 2 4" xfId="25481" xr:uid="{1E7C8A93-D8C1-4A21-8461-D3CF71C1726D}"/>
    <cellStyle name="Normal 15 4 6 3 2 3" xfId="52693" xr:uid="{66AB81FD-9982-4D9C-A888-E800CB5F938E}"/>
    <cellStyle name="Normal 15 4 6 3 2 4" xfId="39043" xr:uid="{7BA5A246-10A3-4F9F-A32E-97A1BEB0E8A8}"/>
    <cellStyle name="Normal 15 4 6 3 2 5" xfId="25480" xr:uid="{56288FAB-06E6-457E-9675-9CCE14D98AB6}"/>
    <cellStyle name="Normal 15 4 6 3 3" xfId="11604" xr:uid="{D59B0301-7A35-455C-8A36-CB4E1F0AD386}"/>
    <cellStyle name="Normal 15 4 6 3 3 2" xfId="11605" xr:uid="{B4341977-4A12-4198-8BE3-A289A3444789}"/>
    <cellStyle name="Normal 15 4 6 3 3 2 2" xfId="52696" xr:uid="{7D05A38F-1777-4E96-BFCF-977FB384E8A6}"/>
    <cellStyle name="Normal 15 4 6 3 3 2 3" xfId="39046" xr:uid="{405D7BB1-4EA9-457D-B560-F67164FB1B80}"/>
    <cellStyle name="Normal 15 4 6 3 3 2 4" xfId="25483" xr:uid="{1CC8FD20-1698-48B8-BB83-5731C330A81D}"/>
    <cellStyle name="Normal 15 4 6 3 3 3" xfId="52695" xr:uid="{F46FD3C5-615F-4F11-A7DA-6A9A352D9127}"/>
    <cellStyle name="Normal 15 4 6 3 3 4" xfId="39045" xr:uid="{0F000928-9E18-44F1-B42D-2AD5C71811E5}"/>
    <cellStyle name="Normal 15 4 6 3 3 5" xfId="25482" xr:uid="{347200EA-E630-4823-B543-F4A6F3B9BD19}"/>
    <cellStyle name="Normal 15 4 6 3 4" xfId="11606" xr:uid="{4F363FBD-5CAD-4ED7-9C7A-BFF196822B77}"/>
    <cellStyle name="Normal 15 4 6 3 4 2" xfId="52697" xr:uid="{2D5E1AE4-4523-45AC-8BAB-7719C71482D4}"/>
    <cellStyle name="Normal 15 4 6 3 4 3" xfId="39047" xr:uid="{DEEFFADF-B5C6-41F7-BC38-AAABF8866FD0}"/>
    <cellStyle name="Normal 15 4 6 3 4 4" xfId="25484" xr:uid="{FA172BD5-3FA5-4647-A46F-4E743C3EAF2A}"/>
    <cellStyle name="Normal 15 4 6 3 5" xfId="52692" xr:uid="{CD4EC7DC-615C-472A-9A69-2B3CE181D770}"/>
    <cellStyle name="Normal 15 4 6 3 6" xfId="39042" xr:uid="{854CFF71-7DAD-4CD1-8E20-B5DEBD65996B}"/>
    <cellStyle name="Normal 15 4 6 3 7" xfId="25479" xr:uid="{7B225EA7-70E0-472F-9D22-9E57B445ADB9}"/>
    <cellStyle name="Normal 15 4 6 4" xfId="11607" xr:uid="{477ADAF5-A400-4A26-B463-C590C3F6EE76}"/>
    <cellStyle name="Normal 15 4 6 4 2" xfId="11608" xr:uid="{C41626C1-7AF1-4CCA-B21A-07A2E1E44A8D}"/>
    <cellStyle name="Normal 15 4 6 4 2 2" xfId="11609" xr:uid="{EEF96EDF-FAB7-4579-A3E8-164D21F18331}"/>
    <cellStyle name="Normal 15 4 6 4 2 2 2" xfId="52700" xr:uid="{69D77610-3179-4801-86FE-F92FBD1AB60D}"/>
    <cellStyle name="Normal 15 4 6 4 2 2 3" xfId="39050" xr:uid="{853C3159-946C-4BB1-8D99-AC52765E2F3F}"/>
    <cellStyle name="Normal 15 4 6 4 2 2 4" xfId="25487" xr:uid="{C48BD0D6-8056-4D44-9209-2591CC4E3337}"/>
    <cellStyle name="Normal 15 4 6 4 2 3" xfId="52699" xr:uid="{8F55A110-800B-41C4-9AF8-B06C2D977132}"/>
    <cellStyle name="Normal 15 4 6 4 2 4" xfId="39049" xr:uid="{291D5228-C43F-4ADE-83B5-4E922F3A8326}"/>
    <cellStyle name="Normal 15 4 6 4 2 5" xfId="25486" xr:uid="{2E53FC3F-A219-47A7-AA4B-2159772CEDBC}"/>
    <cellStyle name="Normal 15 4 6 4 3" xfId="11610" xr:uid="{044589F9-F5A8-4A70-9CCA-CC91E8894D33}"/>
    <cellStyle name="Normal 15 4 6 4 3 2" xfId="11611" xr:uid="{FE7E7D5C-EDF3-4386-8FF8-8B77FB53BFA5}"/>
    <cellStyle name="Normal 15 4 6 4 3 2 2" xfId="52702" xr:uid="{57418E08-23CE-48A1-AEAB-570E716FCB45}"/>
    <cellStyle name="Normal 15 4 6 4 3 2 3" xfId="39052" xr:uid="{52EB3362-81FF-4893-85E1-83D676224C52}"/>
    <cellStyle name="Normal 15 4 6 4 3 2 4" xfId="25489" xr:uid="{4F5FE6E4-570E-420B-9D7C-6B629B035AD1}"/>
    <cellStyle name="Normal 15 4 6 4 3 3" xfId="52701" xr:uid="{FCDC6E62-712C-412B-BA50-0EF57B62B223}"/>
    <cellStyle name="Normal 15 4 6 4 3 4" xfId="39051" xr:uid="{5A452A50-7393-45EC-A3F8-6F927B5AE98E}"/>
    <cellStyle name="Normal 15 4 6 4 3 5" xfId="25488" xr:uid="{9063EFBE-2874-4CBE-BAE2-EC73E2094301}"/>
    <cellStyle name="Normal 15 4 6 4 4" xfId="11612" xr:uid="{08CE45AD-F635-4471-89AD-62C187C2A0B3}"/>
    <cellStyle name="Normal 15 4 6 4 4 2" xfId="52703" xr:uid="{4FDCDAFC-2BB8-46C6-94A7-FDD093A604D2}"/>
    <cellStyle name="Normal 15 4 6 4 4 3" xfId="39053" xr:uid="{21778BB6-19DF-4B0F-9FD2-9A47F5D628EB}"/>
    <cellStyle name="Normal 15 4 6 4 4 4" xfId="25490" xr:uid="{E62BD948-4302-4858-BD21-06BB675486CC}"/>
    <cellStyle name="Normal 15 4 6 4 5" xfId="52698" xr:uid="{5A1B22F4-913E-47E8-B0AF-72E43465C4C2}"/>
    <cellStyle name="Normal 15 4 6 4 6" xfId="39048" xr:uid="{72C06A4F-EFB8-41F8-8ECD-BCE508371290}"/>
    <cellStyle name="Normal 15 4 6 4 7" xfId="25485" xr:uid="{22375049-2631-4C89-A206-606B2D181E78}"/>
    <cellStyle name="Normal 15 4 6 5" xfId="11613" xr:uid="{AA42BCCA-2ED6-4462-BD66-213EF0C36F33}"/>
    <cellStyle name="Normal 15 4 6 5 2" xfId="11614" xr:uid="{B43F48CC-4345-4D13-B1BE-B6E6ADD51CBE}"/>
    <cellStyle name="Normal 15 4 6 5 2 2" xfId="11615" xr:uid="{C6412F25-0FB8-465F-BA6E-C07C7542DA50}"/>
    <cellStyle name="Normal 15 4 6 5 2 2 2" xfId="52706" xr:uid="{E2B538CC-4822-4A32-9A3A-34C8E72BD86A}"/>
    <cellStyle name="Normal 15 4 6 5 2 2 3" xfId="39056" xr:uid="{5F63BDD5-50DF-45AF-94EA-E91FF3CCF388}"/>
    <cellStyle name="Normal 15 4 6 5 2 2 4" xfId="25493" xr:uid="{ED0B1A95-2A27-43A4-9FEA-FC2F9D0342B7}"/>
    <cellStyle name="Normal 15 4 6 5 2 3" xfId="52705" xr:uid="{BFBE3840-048C-4927-AEC6-2364CE4A0C0C}"/>
    <cellStyle name="Normal 15 4 6 5 2 4" xfId="39055" xr:uid="{618B1F74-7E27-4D38-88AF-875E9ADB3AC5}"/>
    <cellStyle name="Normal 15 4 6 5 2 5" xfId="25492" xr:uid="{0F0F7086-E245-405E-B808-0CDCB9A69FAF}"/>
    <cellStyle name="Normal 15 4 6 5 3" xfId="11616" xr:uid="{78CD4C1C-B439-48D4-98AA-2F1701F73712}"/>
    <cellStyle name="Normal 15 4 6 5 3 2" xfId="11617" xr:uid="{AF38E1F5-01E3-4E7B-AC38-972008213B37}"/>
    <cellStyle name="Normal 15 4 6 5 3 2 2" xfId="52708" xr:uid="{C93AC482-4561-4CAF-AE8F-5472AF1D985F}"/>
    <cellStyle name="Normal 15 4 6 5 3 2 3" xfId="39058" xr:uid="{5D502515-14AA-4992-A9E0-5E30A74E2072}"/>
    <cellStyle name="Normal 15 4 6 5 3 2 4" xfId="25495" xr:uid="{1B47F725-93F1-4AEB-AEBF-923159550455}"/>
    <cellStyle name="Normal 15 4 6 5 3 3" xfId="52707" xr:uid="{7075FFF3-FDDF-4B28-90F7-F88F2F63919B}"/>
    <cellStyle name="Normal 15 4 6 5 3 4" xfId="39057" xr:uid="{C9486455-7628-461C-9B71-C27C36AD5649}"/>
    <cellStyle name="Normal 15 4 6 5 3 5" xfId="25494" xr:uid="{FFDB3481-314E-46A3-9A03-9A8CDB0E21D9}"/>
    <cellStyle name="Normal 15 4 6 5 4" xfId="11618" xr:uid="{0C91BE57-8364-46C1-A1F1-F6ABC1C5C3C7}"/>
    <cellStyle name="Normal 15 4 6 5 4 2" xfId="52709" xr:uid="{D12AEB81-2EA8-4CCC-832A-1281DAA39E42}"/>
    <cellStyle name="Normal 15 4 6 5 4 3" xfId="39059" xr:uid="{0B0B8F59-7D8A-40BF-A1CF-69E976D55F38}"/>
    <cellStyle name="Normal 15 4 6 5 4 4" xfId="25496" xr:uid="{873D000D-9B8E-4A0C-AEEF-F589C8B65DFA}"/>
    <cellStyle name="Normal 15 4 6 5 5" xfId="52704" xr:uid="{992B53B3-D13E-482C-A66E-A14787D85AB9}"/>
    <cellStyle name="Normal 15 4 6 5 6" xfId="39054" xr:uid="{DE5586AE-8088-443B-8B14-EF96D9CFFEFF}"/>
    <cellStyle name="Normal 15 4 6 5 7" xfId="25491" xr:uid="{10975023-F24A-42A6-B53C-36A1FA455EC4}"/>
    <cellStyle name="Normal 15 4 6 6" xfId="11619" xr:uid="{15A73803-664D-4ACB-BD75-B8280D2A9DEA}"/>
    <cellStyle name="Normal 15 4 6 6 2" xfId="11620" xr:uid="{417B8DDC-4681-44B1-8F5D-1BCA974187CE}"/>
    <cellStyle name="Normal 15 4 6 6 2 2" xfId="52711" xr:uid="{5DF7E9C8-4C1E-4410-9007-AC647092C55E}"/>
    <cellStyle name="Normal 15 4 6 6 2 3" xfId="39061" xr:uid="{A2C1B24B-D894-4912-AFE9-903A2EF55095}"/>
    <cellStyle name="Normal 15 4 6 6 2 4" xfId="25498" xr:uid="{2A22ED13-7C63-41E2-A14D-B3CAE625711C}"/>
    <cellStyle name="Normal 15 4 6 6 3" xfId="52710" xr:uid="{73BD527C-453D-4D14-8828-CA8E4CE7E421}"/>
    <cellStyle name="Normal 15 4 6 6 4" xfId="39060" xr:uid="{EC6FC92A-A4AF-4079-8160-4817A632CE20}"/>
    <cellStyle name="Normal 15 4 6 6 5" xfId="25497" xr:uid="{4CEAEDF6-D808-40A5-B52E-A41304F58E7F}"/>
    <cellStyle name="Normal 15 4 6 7" xfId="11621" xr:uid="{C49B15A7-04CB-416E-8C50-E90E55E953ED}"/>
    <cellStyle name="Normal 15 4 6 7 2" xfId="11622" xr:uid="{7C44330F-A750-4E28-B8E2-8D6F96D936D8}"/>
    <cellStyle name="Normal 15 4 6 7 2 2" xfId="52713" xr:uid="{971566DC-5966-49A1-B9EB-AE491ADBF61E}"/>
    <cellStyle name="Normal 15 4 6 7 2 3" xfId="39063" xr:uid="{C17E0F30-6E35-474F-A7DF-5D2AC7065B83}"/>
    <cellStyle name="Normal 15 4 6 7 2 4" xfId="25500" xr:uid="{51B34EE5-EE91-44B6-8EFF-07DEA72B9162}"/>
    <cellStyle name="Normal 15 4 6 7 3" xfId="52712" xr:uid="{BAB24413-55C0-4D29-9370-36ED9D23B613}"/>
    <cellStyle name="Normal 15 4 6 7 4" xfId="39062" xr:uid="{61C4DB1A-CE21-4F2D-B8AE-41EC432209D7}"/>
    <cellStyle name="Normal 15 4 6 7 5" xfId="25499" xr:uid="{7100A7A8-BCFA-4777-A6E1-D31FC387D705}"/>
    <cellStyle name="Normal 15 4 6 8" xfId="11623" xr:uid="{CEE454A5-5A6F-490E-9FAC-7DCA76DB7D14}"/>
    <cellStyle name="Normal 15 4 6 8 2" xfId="52714" xr:uid="{F5EE834D-C9BC-4210-8616-4AABB3EEF4E4}"/>
    <cellStyle name="Normal 15 4 6 8 3" xfId="39064" xr:uid="{02159528-6F80-4679-8E1C-84A9F8D85725}"/>
    <cellStyle name="Normal 15 4 6 8 4" xfId="25501" xr:uid="{DDC63CB5-E6C7-4F67-880F-0144061C6242}"/>
    <cellStyle name="Normal 15 4 6 9" xfId="52679" xr:uid="{E7ECF7B8-CF12-4BFE-8868-6FBF9AA02362}"/>
    <cellStyle name="Normal 15 4 7" xfId="11624" xr:uid="{41251BDA-088D-449B-91D2-1CEF323F31D9}"/>
    <cellStyle name="Normal 15 4 7 2" xfId="11625" xr:uid="{7823BC7E-D20D-4AA8-A6A4-1575B47EEDDC}"/>
    <cellStyle name="Normal 15 4 7 2 2" xfId="11626" xr:uid="{AF96141B-3169-4F58-8A9B-8F61BC884D2A}"/>
    <cellStyle name="Normal 15 4 7 2 2 2" xfId="11627" xr:uid="{CACADC7C-4436-4F42-B1C6-42944AABD46A}"/>
    <cellStyle name="Normal 15 4 7 2 2 2 2" xfId="52718" xr:uid="{A991DF4D-F311-48D4-ADFC-E1DB5DA8BBE8}"/>
    <cellStyle name="Normal 15 4 7 2 2 2 3" xfId="39068" xr:uid="{5D084A03-8633-4639-A5F4-6D23982183ED}"/>
    <cellStyle name="Normal 15 4 7 2 2 2 4" xfId="25505" xr:uid="{7665A7C4-E0CD-4165-96A5-D60DC8D5A2D3}"/>
    <cellStyle name="Normal 15 4 7 2 2 3" xfId="52717" xr:uid="{8612FD8F-A122-4291-90BF-A1549730B2BA}"/>
    <cellStyle name="Normal 15 4 7 2 2 4" xfId="39067" xr:uid="{11571A73-A96B-43B5-81EC-F7F7B3E99D0B}"/>
    <cellStyle name="Normal 15 4 7 2 2 5" xfId="25504" xr:uid="{72728BB0-A383-4731-A572-C3A67B19DBEA}"/>
    <cellStyle name="Normal 15 4 7 2 3" xfId="11628" xr:uid="{81D57828-EA62-4A22-9EB6-B050CC6D6023}"/>
    <cellStyle name="Normal 15 4 7 2 3 2" xfId="11629" xr:uid="{A24A04F5-F1D7-442A-846C-75A8D999D973}"/>
    <cellStyle name="Normal 15 4 7 2 3 2 2" xfId="52720" xr:uid="{75A4ACA1-764C-4E28-911F-3B176A342B15}"/>
    <cellStyle name="Normal 15 4 7 2 3 2 3" xfId="39070" xr:uid="{CE0CEB14-DE6A-4098-AB41-077989E5D9CD}"/>
    <cellStyle name="Normal 15 4 7 2 3 2 4" xfId="25507" xr:uid="{58EA5C9C-FB65-4BF8-95AF-12980E61DDB0}"/>
    <cellStyle name="Normal 15 4 7 2 3 3" xfId="52719" xr:uid="{03FE9640-BE40-4E4B-A93C-A0A3B664035E}"/>
    <cellStyle name="Normal 15 4 7 2 3 4" xfId="39069" xr:uid="{8DC6FF72-DF36-4248-82BE-53B16FE675A7}"/>
    <cellStyle name="Normal 15 4 7 2 3 5" xfId="25506" xr:uid="{5A2E169F-1BF9-4CB9-99E4-2D03218C9ECB}"/>
    <cellStyle name="Normal 15 4 7 2 4" xfId="11630" xr:uid="{CE87C2A1-12FF-41C1-A26C-06FC9BB05FD6}"/>
    <cellStyle name="Normal 15 4 7 2 4 2" xfId="52721" xr:uid="{7EA22D16-CB0E-466F-BD9C-37F6ECC92F73}"/>
    <cellStyle name="Normal 15 4 7 2 4 3" xfId="39071" xr:uid="{B0B49FB9-7D48-4B22-8F1B-C92E051A2DA7}"/>
    <cellStyle name="Normal 15 4 7 2 4 4" xfId="25508" xr:uid="{6B680FD1-4325-476D-8D08-606955C0895A}"/>
    <cellStyle name="Normal 15 4 7 2 5" xfId="52716" xr:uid="{D8C698AD-BB32-415B-AAC5-4BEDFA26185C}"/>
    <cellStyle name="Normal 15 4 7 2 6" xfId="39066" xr:uid="{E4647E75-A870-45A7-A0D6-11658B3EFEC0}"/>
    <cellStyle name="Normal 15 4 7 2 7" xfId="25503" xr:uid="{8D93FAAD-F136-4747-99B2-7F99BE697021}"/>
    <cellStyle name="Normal 15 4 7 3" xfId="11631" xr:uid="{7465227D-1EA9-4586-9540-BC3CA3105B57}"/>
    <cellStyle name="Normal 15 4 7 3 2" xfId="11632" xr:uid="{966270F9-EFC0-4CAC-B7F2-08BFDCE08F89}"/>
    <cellStyle name="Normal 15 4 7 3 2 2" xfId="11633" xr:uid="{69B6B99E-7684-4930-AF9B-1F553DA0DFEA}"/>
    <cellStyle name="Normal 15 4 7 3 2 2 2" xfId="52724" xr:uid="{E6B8405D-16B4-4C09-9DFC-92C867888421}"/>
    <cellStyle name="Normal 15 4 7 3 2 2 3" xfId="39074" xr:uid="{4FBE4B8C-541A-4571-AFAE-B55B9CC38824}"/>
    <cellStyle name="Normal 15 4 7 3 2 2 4" xfId="25511" xr:uid="{B5CC9C82-7539-4911-BCF3-D2A7F1BCAA00}"/>
    <cellStyle name="Normal 15 4 7 3 2 3" xfId="52723" xr:uid="{13A690A5-D848-4A86-8C3A-6D835E1C8AFB}"/>
    <cellStyle name="Normal 15 4 7 3 2 4" xfId="39073" xr:uid="{15D29E02-CDBB-49A1-8633-2BCBAC618842}"/>
    <cellStyle name="Normal 15 4 7 3 2 5" xfId="25510" xr:uid="{90AE1C05-9F3F-4EFD-AA09-78C30123BE20}"/>
    <cellStyle name="Normal 15 4 7 3 3" xfId="11634" xr:uid="{9B7DC0F5-93B4-4F07-9DC4-B0E0DB026A55}"/>
    <cellStyle name="Normal 15 4 7 3 3 2" xfId="11635" xr:uid="{CE6F9545-B44F-40F8-BD86-F8B5CA7FF26A}"/>
    <cellStyle name="Normal 15 4 7 3 3 2 2" xfId="52726" xr:uid="{FDDAB0C8-747C-467F-9FA1-6549D5096CF0}"/>
    <cellStyle name="Normal 15 4 7 3 3 2 3" xfId="39076" xr:uid="{5788EB75-89F8-467B-B8C6-D2F7D6281151}"/>
    <cellStyle name="Normal 15 4 7 3 3 2 4" xfId="25513" xr:uid="{74B797DF-9421-47F3-8182-110942F0F284}"/>
    <cellStyle name="Normal 15 4 7 3 3 3" xfId="52725" xr:uid="{53396B1A-B544-4A42-B7C6-2CDFACEBDF6B}"/>
    <cellStyle name="Normal 15 4 7 3 3 4" xfId="39075" xr:uid="{E7C7BC7D-8888-4996-9805-B9B1D97BC2E4}"/>
    <cellStyle name="Normal 15 4 7 3 3 5" xfId="25512" xr:uid="{1F310DDE-5FAF-4D0B-A9EC-238EDD5C8055}"/>
    <cellStyle name="Normal 15 4 7 3 4" xfId="11636" xr:uid="{B491AEA9-B51E-4862-8C55-EDE64003EA9A}"/>
    <cellStyle name="Normal 15 4 7 3 4 2" xfId="52727" xr:uid="{D879AC84-7EFB-42F2-B191-34A6DB0A2E32}"/>
    <cellStyle name="Normal 15 4 7 3 4 3" xfId="39077" xr:uid="{672425B9-E703-4442-A63D-D7CBFB7581EC}"/>
    <cellStyle name="Normal 15 4 7 3 4 4" xfId="25514" xr:uid="{48C8858B-32CE-4DEB-B394-88D96766A33F}"/>
    <cellStyle name="Normal 15 4 7 3 5" xfId="52722" xr:uid="{9772A6D0-C6A1-45EF-B270-B1F9DE002D3F}"/>
    <cellStyle name="Normal 15 4 7 3 6" xfId="39072" xr:uid="{9ED5F40A-A0CC-4DED-9385-E3C07FF6BFC1}"/>
    <cellStyle name="Normal 15 4 7 3 7" xfId="25509" xr:uid="{1685FF53-45BD-4650-9E67-07FFCFF61A1E}"/>
    <cellStyle name="Normal 15 4 7 4" xfId="11637" xr:uid="{FAE5A99E-6FAF-4B61-B9BD-E99EC0D3C849}"/>
    <cellStyle name="Normal 15 4 7 4 2" xfId="11638" xr:uid="{D3806942-4173-4217-9D82-A1FAB20E77EA}"/>
    <cellStyle name="Normal 15 4 7 4 2 2" xfId="52729" xr:uid="{745103FD-0E7D-460E-A336-6960170D5FEF}"/>
    <cellStyle name="Normal 15 4 7 4 2 3" xfId="39079" xr:uid="{8213AFFE-FBB3-4231-9319-0E272C640056}"/>
    <cellStyle name="Normal 15 4 7 4 2 4" xfId="25516" xr:uid="{2F658774-EE6D-4E55-BAC5-F005B0E101BE}"/>
    <cellStyle name="Normal 15 4 7 4 3" xfId="52728" xr:uid="{CDCC97CF-6EF5-4D8E-A3F6-4C708F4E13DA}"/>
    <cellStyle name="Normal 15 4 7 4 4" xfId="39078" xr:uid="{6770BD0E-FBAC-4F27-951D-75E71D02EB0E}"/>
    <cellStyle name="Normal 15 4 7 4 5" xfId="25515" xr:uid="{E3F90171-9D8D-4529-A30F-D61D6516EA32}"/>
    <cellStyle name="Normal 15 4 7 5" xfId="11639" xr:uid="{E4AE74BB-418D-45CB-8749-AB00D426F211}"/>
    <cellStyle name="Normal 15 4 7 5 2" xfId="11640" xr:uid="{56CE7975-978B-487C-9FD6-6A4E77FC0646}"/>
    <cellStyle name="Normal 15 4 7 5 2 2" xfId="52731" xr:uid="{E54171C8-A271-40AF-BE63-5D8D50CF091A}"/>
    <cellStyle name="Normal 15 4 7 5 2 3" xfId="39081" xr:uid="{94C1E898-A48E-4F49-868A-AC1B2B8F39B4}"/>
    <cellStyle name="Normal 15 4 7 5 2 4" xfId="25518" xr:uid="{8545014D-B961-4D16-8DD5-EB131C9450DF}"/>
    <cellStyle name="Normal 15 4 7 5 3" xfId="52730" xr:uid="{A8F2C208-C263-4072-9265-ADB0B20C23BC}"/>
    <cellStyle name="Normal 15 4 7 5 4" xfId="39080" xr:uid="{404052CE-6BCA-49CA-9CC8-AFFB5AAB7599}"/>
    <cellStyle name="Normal 15 4 7 5 5" xfId="25517" xr:uid="{AED9319D-194D-487A-B30B-0CB041E594C7}"/>
    <cellStyle name="Normal 15 4 7 6" xfId="11641" xr:uid="{E90EF05B-2D27-44E8-8044-EF05B51FD847}"/>
    <cellStyle name="Normal 15 4 7 6 2" xfId="52732" xr:uid="{4B37E74B-AD54-419C-9692-002EE948FD1E}"/>
    <cellStyle name="Normal 15 4 7 6 3" xfId="39082" xr:uid="{8EFF191C-B71C-4264-98DE-411A0BC1C019}"/>
    <cellStyle name="Normal 15 4 7 6 4" xfId="25519" xr:uid="{100DB3B6-A078-4979-BB7F-3189FCCE3439}"/>
    <cellStyle name="Normal 15 4 7 7" xfId="52715" xr:uid="{021222EE-AE05-4DB3-8988-EB7611633F7C}"/>
    <cellStyle name="Normal 15 4 7 8" xfId="39065" xr:uid="{536FE15E-D2B8-4A4F-AFF1-FAE981B7EEB1}"/>
    <cellStyle name="Normal 15 4 7 9" xfId="25502" xr:uid="{E3D26250-A63B-442C-A0DE-944B8B190309}"/>
    <cellStyle name="Normal 15 4 8" xfId="11642" xr:uid="{ABD81D43-CF1A-4AA9-872A-D20649D7768B}"/>
    <cellStyle name="Normal 15 4 8 2" xfId="11643" xr:uid="{6193FAEB-5793-421C-8564-0C9859FD88AD}"/>
    <cellStyle name="Normal 15 4 8 2 2" xfId="11644" xr:uid="{015C1551-73A3-4457-BB55-DEB8CE412913}"/>
    <cellStyle name="Normal 15 4 8 2 2 2" xfId="11645" xr:uid="{130D5A64-EADD-44C7-8E72-B859574E7EF1}"/>
    <cellStyle name="Normal 15 4 8 2 2 2 2" xfId="52736" xr:uid="{9826E755-28CA-4432-8688-B32EFC4CEE0C}"/>
    <cellStyle name="Normal 15 4 8 2 2 2 3" xfId="39086" xr:uid="{8A51705B-91D8-40D9-A5D2-E34BA1553D02}"/>
    <cellStyle name="Normal 15 4 8 2 2 2 4" xfId="25523" xr:uid="{D875DD02-8367-4B0E-8CE7-7D672825CD25}"/>
    <cellStyle name="Normal 15 4 8 2 2 3" xfId="52735" xr:uid="{AEDD3380-8647-4692-BD81-10522FCFAEC6}"/>
    <cellStyle name="Normal 15 4 8 2 2 4" xfId="39085" xr:uid="{2281CBF2-535F-49E3-BCD5-B0020B720421}"/>
    <cellStyle name="Normal 15 4 8 2 2 5" xfId="25522" xr:uid="{FEABECEF-1F96-4A00-816C-7F7F3D9CCEFD}"/>
    <cellStyle name="Normal 15 4 8 2 3" xfId="11646" xr:uid="{72044347-2CA1-4374-A73F-03DA83092B28}"/>
    <cellStyle name="Normal 15 4 8 2 3 2" xfId="11647" xr:uid="{AB6D1114-E9B3-4D85-9A05-CCAB3D3941C1}"/>
    <cellStyle name="Normal 15 4 8 2 3 2 2" xfId="52738" xr:uid="{FAE5D162-754D-4167-AA35-C3AAFB92E29A}"/>
    <cellStyle name="Normal 15 4 8 2 3 2 3" xfId="39088" xr:uid="{E76AC43E-A680-4D74-ACFA-A1DDC79FD872}"/>
    <cellStyle name="Normal 15 4 8 2 3 2 4" xfId="25525" xr:uid="{E14FFCAC-D662-416B-BB62-121DE27C3530}"/>
    <cellStyle name="Normal 15 4 8 2 3 3" xfId="52737" xr:uid="{A2CFCFD5-C627-4888-B873-F7291B8478E2}"/>
    <cellStyle name="Normal 15 4 8 2 3 4" xfId="39087" xr:uid="{2D863F78-C920-4FDC-A957-56EBC7194E2E}"/>
    <cellStyle name="Normal 15 4 8 2 3 5" xfId="25524" xr:uid="{05062104-806E-4ABB-AD32-0BCBB3757652}"/>
    <cellStyle name="Normal 15 4 8 2 4" xfId="11648" xr:uid="{C76BB9E1-1C5B-4ACA-A995-11C1D7350C80}"/>
    <cellStyle name="Normal 15 4 8 2 4 2" xfId="52739" xr:uid="{DDE088BC-FBE7-4A95-B656-14B8ECCB117D}"/>
    <cellStyle name="Normal 15 4 8 2 4 3" xfId="39089" xr:uid="{8349588B-74B6-4773-B3AB-CBD565B91440}"/>
    <cellStyle name="Normal 15 4 8 2 4 4" xfId="25526" xr:uid="{C1288519-9DF1-4F09-94CC-EA00BFEFF767}"/>
    <cellStyle name="Normal 15 4 8 2 5" xfId="52734" xr:uid="{72A936D6-6E92-4FAA-95B7-31B0CC941753}"/>
    <cellStyle name="Normal 15 4 8 2 6" xfId="39084" xr:uid="{DA47DA25-93F4-4EDB-9107-995FC1100179}"/>
    <cellStyle name="Normal 15 4 8 2 7" xfId="25521" xr:uid="{23989E3E-FE89-40B4-B6AD-BAF80107EFB9}"/>
    <cellStyle name="Normal 15 4 8 3" xfId="11649" xr:uid="{95C4554D-EBB4-4089-82A1-0ADBDAD1C90C}"/>
    <cellStyle name="Normal 15 4 8 3 2" xfId="11650" xr:uid="{28325E5C-50BA-425B-A73E-2FA6879A5CC9}"/>
    <cellStyle name="Normal 15 4 8 3 2 2" xfId="11651" xr:uid="{C7590BEF-1B4E-4406-BADA-713DC646ECAE}"/>
    <cellStyle name="Normal 15 4 8 3 2 2 2" xfId="52742" xr:uid="{4BAB496C-E355-4496-BE84-0E37048A0FF0}"/>
    <cellStyle name="Normal 15 4 8 3 2 2 3" xfId="39092" xr:uid="{0FE627CE-DA5C-4DD1-9C9A-491474BC9766}"/>
    <cellStyle name="Normal 15 4 8 3 2 2 4" xfId="25529" xr:uid="{C4DAF795-FA9B-4AC2-B674-5D3691FB6EDA}"/>
    <cellStyle name="Normal 15 4 8 3 2 3" xfId="52741" xr:uid="{594D07AB-F8AB-4851-BC24-4D10360DD548}"/>
    <cellStyle name="Normal 15 4 8 3 2 4" xfId="39091" xr:uid="{714B9FD6-A8AE-4B22-BCDF-20C09B56FADB}"/>
    <cellStyle name="Normal 15 4 8 3 2 5" xfId="25528" xr:uid="{ADFCBDDB-7424-4D90-BDA2-AFE846BDD0AD}"/>
    <cellStyle name="Normal 15 4 8 3 3" xfId="11652" xr:uid="{4AECA5D2-0D32-40E8-B6B3-2D53A5BDB08F}"/>
    <cellStyle name="Normal 15 4 8 3 3 2" xfId="11653" xr:uid="{745EA03B-33F4-4319-B565-B4C0FDEAA903}"/>
    <cellStyle name="Normal 15 4 8 3 3 2 2" xfId="52744" xr:uid="{494A3FCE-6EB2-4FB5-B0A1-F5819F09C821}"/>
    <cellStyle name="Normal 15 4 8 3 3 2 3" xfId="39094" xr:uid="{959F366E-3AC8-4FF3-9793-F3FC2D9C2B80}"/>
    <cellStyle name="Normal 15 4 8 3 3 2 4" xfId="25531" xr:uid="{70C65735-2A4E-4CD7-A773-5229F1086557}"/>
    <cellStyle name="Normal 15 4 8 3 3 3" xfId="52743" xr:uid="{4C21F867-BA2F-4FB0-9E84-673849AD63C4}"/>
    <cellStyle name="Normal 15 4 8 3 3 4" xfId="39093" xr:uid="{E8F02AA9-EA8A-4D45-A8FF-30837ED86276}"/>
    <cellStyle name="Normal 15 4 8 3 3 5" xfId="25530" xr:uid="{45A32EBF-FB3B-4C39-9058-6D8752C3D8AB}"/>
    <cellStyle name="Normal 15 4 8 3 4" xfId="11654" xr:uid="{F43BA128-92B2-42FB-B4FF-14CA83407063}"/>
    <cellStyle name="Normal 15 4 8 3 4 2" xfId="52745" xr:uid="{CA6447DA-2A05-432B-B81E-22D680F6DC5B}"/>
    <cellStyle name="Normal 15 4 8 3 4 3" xfId="39095" xr:uid="{E7576DEC-C66D-4FFA-8FCD-C870E455EB3F}"/>
    <cellStyle name="Normal 15 4 8 3 4 4" xfId="25532" xr:uid="{EEBC6620-2086-4B46-B003-A6BEB5C8B2A4}"/>
    <cellStyle name="Normal 15 4 8 3 5" xfId="52740" xr:uid="{B964CEFA-B6C6-454A-A4CA-94DA5C22878F}"/>
    <cellStyle name="Normal 15 4 8 3 6" xfId="39090" xr:uid="{C9CCBDC7-A989-4DE0-A3E5-1DC3F6542B8A}"/>
    <cellStyle name="Normal 15 4 8 3 7" xfId="25527" xr:uid="{E1EE4701-8147-42DB-BCD1-231A70135D8F}"/>
    <cellStyle name="Normal 15 4 8 4" xfId="11655" xr:uid="{A2443A7A-F4D2-472D-81B2-D1B797C9F769}"/>
    <cellStyle name="Normal 15 4 8 4 2" xfId="11656" xr:uid="{8DCCD335-7929-48AE-A718-561B30D8DFFB}"/>
    <cellStyle name="Normal 15 4 8 4 2 2" xfId="52747" xr:uid="{1625F236-131A-4D26-A57B-5835B7C96A82}"/>
    <cellStyle name="Normal 15 4 8 4 2 3" xfId="39097" xr:uid="{BBEDDA65-EABB-403E-AE7F-2A17BA4C20DD}"/>
    <cellStyle name="Normal 15 4 8 4 2 4" xfId="25534" xr:uid="{0FA57E3E-8466-4818-8AF6-D46A9145449B}"/>
    <cellStyle name="Normal 15 4 8 4 3" xfId="52746" xr:uid="{8F53B8DB-F8F0-4453-90BF-34CC54B59FBD}"/>
    <cellStyle name="Normal 15 4 8 4 4" xfId="39096" xr:uid="{8FE76718-8D99-4084-902C-65839391DFC8}"/>
    <cellStyle name="Normal 15 4 8 4 5" xfId="25533" xr:uid="{05E14BA8-EC50-46C6-82A3-291A7DC41285}"/>
    <cellStyle name="Normal 15 4 8 5" xfId="11657" xr:uid="{F32F9E1B-E7E4-4766-8BDF-08166F9AC20D}"/>
    <cellStyle name="Normal 15 4 8 5 2" xfId="11658" xr:uid="{5B0FDFFE-E215-4A05-90A4-4FBD574D8EDB}"/>
    <cellStyle name="Normal 15 4 8 5 2 2" xfId="52749" xr:uid="{C79C48F0-3221-4549-9A46-B0E231DB8A9C}"/>
    <cellStyle name="Normal 15 4 8 5 2 3" xfId="39099" xr:uid="{18D1D08E-3834-4A3C-9F93-B57C96F5B448}"/>
    <cellStyle name="Normal 15 4 8 5 2 4" xfId="25536" xr:uid="{1FD6CA7F-1751-4305-B1E6-84D1E0F9EABE}"/>
    <cellStyle name="Normal 15 4 8 5 3" xfId="52748" xr:uid="{6B9F7E45-5A19-40F9-B221-226D94C96EE9}"/>
    <cellStyle name="Normal 15 4 8 5 4" xfId="39098" xr:uid="{7888BBF4-A809-4CCB-9C07-F3EAE7DDC2B7}"/>
    <cellStyle name="Normal 15 4 8 5 5" xfId="25535" xr:uid="{9D3D0E80-7AA0-4D4F-B136-464D409B8AAC}"/>
    <cellStyle name="Normal 15 4 8 6" xfId="11659" xr:uid="{07A0ADD8-5669-42A1-B741-8A1B50C90111}"/>
    <cellStyle name="Normal 15 4 8 6 2" xfId="52750" xr:uid="{5CEBC514-B8A5-43D5-82DE-781178E07EF5}"/>
    <cellStyle name="Normal 15 4 8 6 3" xfId="39100" xr:uid="{8FE4B99D-053C-4904-88FA-EE879D9FBDE9}"/>
    <cellStyle name="Normal 15 4 8 6 4" xfId="25537" xr:uid="{7BB1C5B9-0CA1-4474-8C01-4872F70AA35B}"/>
    <cellStyle name="Normal 15 4 8 7" xfId="52733" xr:uid="{FD7C3FE9-3B4B-4DF8-B2DF-2F1D79B8D86D}"/>
    <cellStyle name="Normal 15 4 8 8" xfId="39083" xr:uid="{B1BE3DC7-069D-40C1-8AB5-C2EAB6F9BF88}"/>
    <cellStyle name="Normal 15 4 8 9" xfId="25520" xr:uid="{ED3EFBBE-3B7B-48DD-B486-7CA6B5CFD938}"/>
    <cellStyle name="Normal 15 4 9" xfId="11660" xr:uid="{8053F7D5-EE09-47C4-829E-842502F4C344}"/>
    <cellStyle name="Normal 15 4 9 2" xfId="11661" xr:uid="{978F44CD-2CF7-435D-8A06-A7CB8674D8A9}"/>
    <cellStyle name="Normal 15 4 9 2 2" xfId="11662" xr:uid="{3CAD3344-99D6-477A-ACE5-AB7350C71FC8}"/>
    <cellStyle name="Normal 15 4 9 2 2 2" xfId="52753" xr:uid="{CDCEE86B-A0B2-4E99-A5A1-1FC526027212}"/>
    <cellStyle name="Normal 15 4 9 2 2 3" xfId="39103" xr:uid="{A91EC1C4-6155-47C6-8963-C608170E69CB}"/>
    <cellStyle name="Normal 15 4 9 2 2 4" xfId="25540" xr:uid="{2E82209A-28FD-4932-AF02-34EEF423989A}"/>
    <cellStyle name="Normal 15 4 9 2 3" xfId="52752" xr:uid="{BA24F792-4F30-438C-BF3E-E9E0D6BDBA26}"/>
    <cellStyle name="Normal 15 4 9 2 4" xfId="39102" xr:uid="{EC41FEA9-71C4-4F9A-8772-E1203690446A}"/>
    <cellStyle name="Normal 15 4 9 2 5" xfId="25539" xr:uid="{3366C8E0-067D-479E-B7D8-B5FC0F6C6125}"/>
    <cellStyle name="Normal 15 4 9 3" xfId="11663" xr:uid="{20FB2BF9-2847-445F-9DB7-E87B9C12AA2E}"/>
    <cellStyle name="Normal 15 4 9 3 2" xfId="11664" xr:uid="{A39004C0-89AE-461D-82AD-82B8FA3F9ECA}"/>
    <cellStyle name="Normal 15 4 9 3 2 2" xfId="52755" xr:uid="{FE338805-92FE-496B-AA44-77D779E0FA39}"/>
    <cellStyle name="Normal 15 4 9 3 2 3" xfId="39105" xr:uid="{0FCB5CF2-EFA8-4B3F-BFC4-4A4F2EAB485F}"/>
    <cellStyle name="Normal 15 4 9 3 2 4" xfId="25542" xr:uid="{D707DF3A-5315-4D64-845F-82A16BE2C4F7}"/>
    <cellStyle name="Normal 15 4 9 3 3" xfId="52754" xr:uid="{1B461D47-92BB-4E73-907E-EF9EE0BA7BAD}"/>
    <cellStyle name="Normal 15 4 9 3 4" xfId="39104" xr:uid="{4914FD24-A468-4309-96DC-99D666BACD76}"/>
    <cellStyle name="Normal 15 4 9 3 5" xfId="25541" xr:uid="{78060F74-59EE-4546-A9A4-62AA7053DDAE}"/>
    <cellStyle name="Normal 15 4 9 4" xfId="11665" xr:uid="{D300100D-EFE3-441A-82BA-BA0417457EBB}"/>
    <cellStyle name="Normal 15 4 9 4 2" xfId="52756" xr:uid="{A1D8A6CF-FDBD-4CE7-BCC2-C33F4E18509F}"/>
    <cellStyle name="Normal 15 4 9 4 3" xfId="39106" xr:uid="{EED84DF3-F2E6-4641-BFCA-0F772F804B49}"/>
    <cellStyle name="Normal 15 4 9 4 4" xfId="25543" xr:uid="{0A75ACD7-68ED-4889-B9BE-1596EDB6369E}"/>
    <cellStyle name="Normal 15 4 9 5" xfId="52751" xr:uid="{40A535B5-08A2-4954-9782-2182DBDEF992}"/>
    <cellStyle name="Normal 15 4 9 6" xfId="39101" xr:uid="{5614FD75-495A-43C2-A270-E456CDC1EE9F}"/>
    <cellStyle name="Normal 15 4 9 7" xfId="25538" xr:uid="{1B33A72D-8CB9-459E-9856-C4FE31E74FB2}"/>
    <cellStyle name="Normal 15 5" xfId="11666" xr:uid="{C44C4073-419C-4C9D-8A49-EDAED584C141}"/>
    <cellStyle name="Normal 15 5 2" xfId="52757" xr:uid="{C0ED6BAA-4C04-42D6-8780-DBFA40925A35}"/>
    <cellStyle name="Normal 15 5 3" xfId="39107" xr:uid="{F2AEACE1-E152-46F9-9A25-9DE97C003B5D}"/>
    <cellStyle name="Normal 15 5 4" xfId="25544" xr:uid="{75CE4382-FCD1-4AF1-BF65-130428C25FE7}"/>
    <cellStyle name="Normal 15 6" xfId="11667" xr:uid="{86D476C3-5508-40E3-AA4A-0D743AC5F505}"/>
    <cellStyle name="Normal 15 6 2" xfId="52758" xr:uid="{B2F9AA07-63AB-4CD5-9BD8-611C509196C5}"/>
    <cellStyle name="Normal 15 6 3" xfId="39108" xr:uid="{070B0F6C-0DB1-41EB-B8F5-E622C214729B}"/>
    <cellStyle name="Normal 15 6 4" xfId="25545" xr:uid="{007EB2C0-8B94-493F-858A-EB6D7B4CD0B5}"/>
    <cellStyle name="Normal 15 7" xfId="11668" xr:uid="{96CEBDD9-718F-4E11-9846-FF1C84A3A4F4}"/>
    <cellStyle name="Normal 15 7 2" xfId="52759" xr:uid="{25A589A8-4909-4CE4-8C87-26B4A72B2880}"/>
    <cellStyle name="Normal 15 7 3" xfId="39109" xr:uid="{07F7696B-942A-4160-8C8C-2DBAB416FD37}"/>
    <cellStyle name="Normal 15 7 4" xfId="25546" xr:uid="{3B286A2B-92A4-4541-A219-7808156C8B78}"/>
    <cellStyle name="Normal 15 8" xfId="11669" xr:uid="{5E3B890E-02DF-40FE-B88F-0E6E8F70CA79}"/>
    <cellStyle name="Normal 15 8 2" xfId="52760" xr:uid="{0B78104D-E1DC-44BD-8420-2A1E99127CE0}"/>
    <cellStyle name="Normal 15 8 3" xfId="39110" xr:uid="{791209D8-2517-414D-8067-58C4C5F5303D}"/>
    <cellStyle name="Normal 15 8 4" xfId="25547" xr:uid="{1CB65EE9-6B58-45A3-B060-00E126834ED7}"/>
    <cellStyle name="Normal 15 9" xfId="11670" xr:uid="{623C56B4-C90D-49E8-B582-F10297366BB2}"/>
    <cellStyle name="Normal 15 9 2" xfId="52761" xr:uid="{3FD2EE9C-7DEF-4873-AB68-3D71213CBF5A}"/>
    <cellStyle name="Normal 15 9 3" xfId="39111" xr:uid="{FD395566-A7B0-470B-A74D-BB8A27AB1D31}"/>
    <cellStyle name="Normal 15 9 4" xfId="25548" xr:uid="{0ADCFB45-B7AD-4D6C-B74B-A696C6BE0BD3}"/>
    <cellStyle name="Normal 150" xfId="11671" xr:uid="{B78E5584-6426-4736-8395-CCF4A3BEFB7A}"/>
    <cellStyle name="Normal 151" xfId="11672" xr:uid="{CC2FB15E-87F0-4ECA-88B8-8617797ADDEA}"/>
    <cellStyle name="Normal 152" xfId="11673" xr:uid="{7C0E0F01-E279-41B0-B708-B2FD66E0488E}"/>
    <cellStyle name="Normal 153" xfId="11674" xr:uid="{14C1D7D7-329F-412A-9FD7-09890C9192E3}"/>
    <cellStyle name="Normal 154" xfId="11675" xr:uid="{A2AE427F-2621-4002-A2CD-49BC1003A2C1}"/>
    <cellStyle name="Normal 155" xfId="11676" xr:uid="{F144E48E-2B57-47BC-8D48-A7AF1EE95615}"/>
    <cellStyle name="Normal 156" xfId="11677" xr:uid="{C000AFEA-C237-4236-95F3-1E07FABC4392}"/>
    <cellStyle name="Normal 157" xfId="11678" xr:uid="{38F7B378-3797-42E8-90B9-EA4B124B135A}"/>
    <cellStyle name="Normal 158" xfId="11679" xr:uid="{055B6553-6867-4D89-AF6D-172CF653127C}"/>
    <cellStyle name="Normal 159" xfId="11680" xr:uid="{4B9CA29D-B5A8-4577-8BF0-0000BD511055}"/>
    <cellStyle name="Normal 159 2" xfId="52762" xr:uid="{9A428C4E-6098-486D-AE88-2B7BB65E0905}"/>
    <cellStyle name="Normal 159 3" xfId="39112" xr:uid="{BBE6331D-1F8D-4E65-9A19-1B01F12E1226}"/>
    <cellStyle name="Normal 159 4" xfId="25549" xr:uid="{33803AFF-6118-4CB4-919D-6C39BDFB0461}"/>
    <cellStyle name="Normal 16" xfId="11681" xr:uid="{4918AB8F-B319-43E3-AE51-27A5F8F4E7D1}"/>
    <cellStyle name="Normal 16 10" xfId="11682" xr:uid="{947AE0B1-0F30-4F9B-AC67-F263079E7FF9}"/>
    <cellStyle name="Normal 16 10 2" xfId="52764" xr:uid="{B78A9699-C848-4854-94E6-B15FBBF08C83}"/>
    <cellStyle name="Normal 16 10 3" xfId="39114" xr:uid="{AEB5B629-D18B-4F01-88D9-80BF9E6F6073}"/>
    <cellStyle name="Normal 16 10 4" xfId="25551" xr:uid="{7C1A8575-B39E-4DAB-822B-C78BDA42FF8B}"/>
    <cellStyle name="Normal 16 11" xfId="11683" xr:uid="{570D500D-E1A8-464C-A43F-FA87BEDBD48B}"/>
    <cellStyle name="Normal 16 11 2" xfId="52765" xr:uid="{D853D06D-6FBA-473E-BB7F-15F631713947}"/>
    <cellStyle name="Normal 16 11 3" xfId="39115" xr:uid="{79A006ED-D2DD-487F-9DE8-B1E03AE6964B}"/>
    <cellStyle name="Normal 16 11 4" xfId="25552" xr:uid="{F555CA31-9F88-4AE8-8967-901106C2FC00}"/>
    <cellStyle name="Normal 16 12" xfId="11684" xr:uid="{B1033904-22A5-40D2-9C6B-20E7A007A847}"/>
    <cellStyle name="Normal 16 12 2" xfId="52766" xr:uid="{3839BC81-79D7-499A-AC2A-F7CEDAC85507}"/>
    <cellStyle name="Normal 16 12 3" xfId="39116" xr:uid="{5595A2BE-3213-480C-B5F6-BB7D33E37FD8}"/>
    <cellStyle name="Normal 16 12 4" xfId="25553" xr:uid="{E8F6D396-AB4A-40C7-A86B-7A9063628E9D}"/>
    <cellStyle name="Normal 16 13" xfId="11685" xr:uid="{63298DDD-4A45-4999-B6BC-24BBD99B04D6}"/>
    <cellStyle name="Normal 16 13 2" xfId="52767" xr:uid="{340B12CA-9317-47EA-A6A6-CADDA217AC88}"/>
    <cellStyle name="Normal 16 13 3" xfId="39117" xr:uid="{23212D68-750A-4098-A4DA-9F6136771D73}"/>
    <cellStyle name="Normal 16 13 4" xfId="25554" xr:uid="{A87279F4-92ED-4650-9FF4-740AFC92DEA8}"/>
    <cellStyle name="Normal 16 14" xfId="11686" xr:uid="{A27E9C69-F708-4753-BD5F-7E7F00579019}"/>
    <cellStyle name="Normal 16 14 2" xfId="52768" xr:uid="{2CDD5AE3-E6DE-4F72-A245-A25F5FCB8C0F}"/>
    <cellStyle name="Normal 16 14 3" xfId="39118" xr:uid="{0259CBE3-3B19-4961-B1EA-8D7EBCA69BCF}"/>
    <cellStyle name="Normal 16 14 4" xfId="25555" xr:uid="{C547EC39-C480-4998-B73F-18A0FC208BF2}"/>
    <cellStyle name="Normal 16 15" xfId="11687" xr:uid="{418FE020-0FE0-4C68-BF0C-DEF9AAC030DF}"/>
    <cellStyle name="Normal 16 15 2" xfId="52769" xr:uid="{787F44D1-D418-4545-8DED-38C2FE2DB948}"/>
    <cellStyle name="Normal 16 15 3" xfId="39119" xr:uid="{A4A7880F-89AA-410C-9541-FDB12DF0019E}"/>
    <cellStyle name="Normal 16 15 4" xfId="25556" xr:uid="{551AE90B-1B01-4487-ABA1-DBF5EFB29652}"/>
    <cellStyle name="Normal 16 16" xfId="11688" xr:uid="{B4FA0CD1-2257-41CE-A73D-22AEC02FAD7A}"/>
    <cellStyle name="Normal 16 16 2" xfId="11689" xr:uid="{676592EA-210B-4482-9D35-4843AB05D7A1}"/>
    <cellStyle name="Normal 16 16 2 2" xfId="11690" xr:uid="{55DFD03A-0BFA-439C-9C17-7877B8598C85}"/>
    <cellStyle name="Normal 16 16 2 2 2" xfId="52772" xr:uid="{E602C06F-93C3-4829-A4BD-FB3C2E901FCF}"/>
    <cellStyle name="Normal 16 16 2 2 3" xfId="39122" xr:uid="{5FBC733D-3FE7-45DB-A3E5-6DA02BAF10A8}"/>
    <cellStyle name="Normal 16 16 2 2 4" xfId="25559" xr:uid="{DDE2DD44-4FC3-446C-8F72-153DBDD35296}"/>
    <cellStyle name="Normal 16 16 2 3" xfId="52771" xr:uid="{290BA98B-F82E-4661-91FC-D27CAD96CBAB}"/>
    <cellStyle name="Normal 16 16 2 4" xfId="39121" xr:uid="{DD05CCE8-DABB-4AC3-915B-7395159DFC40}"/>
    <cellStyle name="Normal 16 16 2 5" xfId="25558" xr:uid="{260E8E2E-E657-430C-973F-310804E4A037}"/>
    <cellStyle name="Normal 16 16 3" xfId="11691" xr:uid="{C8B9C8F5-5759-44E1-A9BE-0C5D4F097315}"/>
    <cellStyle name="Normal 16 16 3 2" xfId="11692" xr:uid="{DA04727D-BC8B-484B-88F2-1BBF524D7285}"/>
    <cellStyle name="Normal 16 16 3 2 2" xfId="52774" xr:uid="{DEAA52B1-75BB-4EDA-9DFF-CEB8BE83300B}"/>
    <cellStyle name="Normal 16 16 3 2 3" xfId="39124" xr:uid="{56DD7D75-869D-4892-9016-5378651C0C4A}"/>
    <cellStyle name="Normal 16 16 3 2 4" xfId="25561" xr:uid="{67AD5920-B3AC-49E0-B7A3-D6DA7AEC462D}"/>
    <cellStyle name="Normal 16 16 3 3" xfId="52773" xr:uid="{7EBC7FE0-1163-425C-BD03-60CC2DC610EA}"/>
    <cellStyle name="Normal 16 16 3 4" xfId="39123" xr:uid="{D5555FB8-8667-49E0-A47F-619956D3B918}"/>
    <cellStyle name="Normal 16 16 3 5" xfId="25560" xr:uid="{74CE6079-5C75-474D-996D-6A37CD5C5C58}"/>
    <cellStyle name="Normal 16 16 4" xfId="52770" xr:uid="{E9894A14-913B-43D9-92BF-A9E68DA4A89D}"/>
    <cellStyle name="Normal 16 16 5" xfId="39120" xr:uid="{6232955F-D738-43FF-9BCB-24F47F90EBDE}"/>
    <cellStyle name="Normal 16 16 6" xfId="25557" xr:uid="{1A891D5F-67C7-44E2-811B-22BDDB5CF4E7}"/>
    <cellStyle name="Normal 16 17" xfId="11693" xr:uid="{5631FCA6-7F01-41FB-AF21-889F4DE5DE19}"/>
    <cellStyle name="Normal 16 17 2" xfId="52775" xr:uid="{7A90E555-783E-4232-8839-D72071FBF8E6}"/>
    <cellStyle name="Normal 16 17 3" xfId="39125" xr:uid="{7A186C91-9459-4B79-9069-56604D3D62DD}"/>
    <cellStyle name="Normal 16 17 4" xfId="25562" xr:uid="{9B25D776-1229-4C4F-AC5C-C561BA531A4E}"/>
    <cellStyle name="Normal 16 18" xfId="11694" xr:uid="{A732DF63-2205-4977-9A34-56CFF026AE50}"/>
    <cellStyle name="Normal 16 18 2" xfId="52776" xr:uid="{BD5F2DB6-4151-4477-9C64-697E74CCE52D}"/>
    <cellStyle name="Normal 16 18 3" xfId="39126" xr:uid="{7F88590D-C348-4819-AC49-0704A2B5D3C5}"/>
    <cellStyle name="Normal 16 18 4" xfId="25563" xr:uid="{FE7CC21E-774E-49D3-BBE1-D50C30B4B340}"/>
    <cellStyle name="Normal 16 19" xfId="11695" xr:uid="{5190C42B-A875-439C-9D78-B0FC12425B68}"/>
    <cellStyle name="Normal 16 19 2" xfId="52777" xr:uid="{1B89EBA5-38AA-4006-8DD0-C99BC2D5DF89}"/>
    <cellStyle name="Normal 16 19 3" xfId="39127" xr:uid="{244849DD-687E-453B-B33F-75B3057A06E5}"/>
    <cellStyle name="Normal 16 19 4" xfId="25564" xr:uid="{788389D1-980E-497E-9A33-881409EEBBAF}"/>
    <cellStyle name="Normal 16 2" xfId="11696" xr:uid="{62ED8345-A42F-4AA9-AFC0-1DB21CA15E02}"/>
    <cellStyle name="Normal 16 2 2" xfId="11697" xr:uid="{7532F95A-0F73-4738-B267-ED165910E53B}"/>
    <cellStyle name="Normal 16 2 2 10" xfId="11698" xr:uid="{CF164DE8-ECA8-4FC9-8763-24F778191F9A}"/>
    <cellStyle name="Normal 16 2 2 10 2" xfId="52780" xr:uid="{BDCDEFD2-C9B4-4ADF-BBE8-6397C2952026}"/>
    <cellStyle name="Normal 16 2 2 10 3" xfId="39130" xr:uid="{CEE516C5-2656-4E34-B9F6-0A7380447A0A}"/>
    <cellStyle name="Normal 16 2 2 10 4" xfId="25567" xr:uid="{7F56E907-A930-404C-B896-994F18008655}"/>
    <cellStyle name="Normal 16 2 2 11" xfId="11699" xr:uid="{6507D18B-BBB3-4F0D-B39C-FACDD0C52BB7}"/>
    <cellStyle name="Normal 16 2 2 11 2" xfId="52781" xr:uid="{CA657239-2D05-40AD-A73C-DF49A2EA9447}"/>
    <cellStyle name="Normal 16 2 2 11 3" xfId="39131" xr:uid="{15B34482-2423-4828-A680-8F2863F0F048}"/>
    <cellStyle name="Normal 16 2 2 11 4" xfId="25568" xr:uid="{7358C0CC-B410-403C-9261-D6AE0357CAC6}"/>
    <cellStyle name="Normal 16 2 2 12" xfId="11700" xr:uid="{301E42F3-4B59-43E6-B4E0-18B53B9168B2}"/>
    <cellStyle name="Normal 16 2 2 12 2" xfId="52782" xr:uid="{CBBB830D-90E5-4F20-8EFC-8BC38FB0E164}"/>
    <cellStyle name="Normal 16 2 2 12 3" xfId="39132" xr:uid="{808455BF-8BD8-4736-9A2F-F332EDCE4766}"/>
    <cellStyle name="Normal 16 2 2 12 4" xfId="25569" xr:uid="{F0B8D9E0-D0D1-4125-9A25-DDCEFC1E8DC7}"/>
    <cellStyle name="Normal 16 2 2 13" xfId="11701" xr:uid="{52DDB259-8454-4EF6-A414-B552CB187A31}"/>
    <cellStyle name="Normal 16 2 2 13 2" xfId="11702" xr:uid="{66529460-BCE9-4048-BAF8-C1C6AAC4FFB6}"/>
    <cellStyle name="Normal 16 2 2 13 2 2" xfId="11703" xr:uid="{4BB77175-C757-4729-88AB-0E9B252DEC4B}"/>
    <cellStyle name="Normal 16 2 2 13 2 2 2" xfId="52785" xr:uid="{FB6FAC0F-F66B-41F0-AFE8-7F45B6BD9CB7}"/>
    <cellStyle name="Normal 16 2 2 13 2 2 3" xfId="39135" xr:uid="{8DDEC755-67DC-42C3-9EE3-76F440A342B2}"/>
    <cellStyle name="Normal 16 2 2 13 2 2 4" xfId="25572" xr:uid="{809D197D-6F33-4C6F-98A5-52921EFD3044}"/>
    <cellStyle name="Normal 16 2 2 13 2 3" xfId="52784" xr:uid="{C83E5605-7371-4894-98C1-4B2543DC5E7C}"/>
    <cellStyle name="Normal 16 2 2 13 2 4" xfId="39134" xr:uid="{550EDEC3-3411-4C82-BE0F-A4641891E5C3}"/>
    <cellStyle name="Normal 16 2 2 13 2 5" xfId="25571" xr:uid="{DCC90C1B-519C-4AB0-B185-7CD02782D2B6}"/>
    <cellStyle name="Normal 16 2 2 13 3" xfId="11704" xr:uid="{7428C389-5DEB-4638-8836-4814AE138312}"/>
    <cellStyle name="Normal 16 2 2 13 3 2" xfId="11705" xr:uid="{9F50996D-0F09-49F1-A597-9992554B4577}"/>
    <cellStyle name="Normal 16 2 2 13 3 2 2" xfId="52787" xr:uid="{B62CAFDB-3758-4E61-BEBF-A09A3E83CFA7}"/>
    <cellStyle name="Normal 16 2 2 13 3 2 3" xfId="39137" xr:uid="{24B91E22-4C5B-458A-8067-7D79759AA380}"/>
    <cellStyle name="Normal 16 2 2 13 3 2 4" xfId="25574" xr:uid="{FEB6A653-8EE2-44ED-805E-7B520BEF5855}"/>
    <cellStyle name="Normal 16 2 2 13 3 3" xfId="52786" xr:uid="{8B669D4C-82EE-4103-9EB0-219D45EBC79E}"/>
    <cellStyle name="Normal 16 2 2 13 3 4" xfId="39136" xr:uid="{28A1E2D9-E2DE-4F6A-9D7E-EC176BB5CF95}"/>
    <cellStyle name="Normal 16 2 2 13 3 5" xfId="25573" xr:uid="{08C43F52-19D0-43DB-A40B-4479EB98967C}"/>
    <cellStyle name="Normal 16 2 2 13 4" xfId="52783" xr:uid="{806241FE-6B2D-4E67-A679-AE3F5F65A5B0}"/>
    <cellStyle name="Normal 16 2 2 13 5" xfId="39133" xr:uid="{F8E2A45F-4E8E-4D48-B131-FC5EED2C8833}"/>
    <cellStyle name="Normal 16 2 2 13 6" xfId="25570" xr:uid="{10897867-810E-459E-97BE-8277C7087EA9}"/>
    <cellStyle name="Normal 16 2 2 14" xfId="11706" xr:uid="{0DFF1316-960F-4E45-BFFA-D06EC22D981E}"/>
    <cellStyle name="Normal 16 2 2 14 2" xfId="52788" xr:uid="{9E7D44C0-3D7A-4862-BA52-7542A0425BA9}"/>
    <cellStyle name="Normal 16 2 2 14 3" xfId="39138" xr:uid="{79EC5BE1-0F1C-4FDC-9A86-AF44561F5569}"/>
    <cellStyle name="Normal 16 2 2 14 4" xfId="25575" xr:uid="{47D32B89-56F3-4E34-8F93-E87C4F855D89}"/>
    <cellStyle name="Normal 16 2 2 15" xfId="11707" xr:uid="{2A5083DB-05A8-467A-AA28-C0FB582E1AAF}"/>
    <cellStyle name="Normal 16 2 2 15 2" xfId="52789" xr:uid="{177A91A8-190F-4FF6-A2B8-B07657D33ED9}"/>
    <cellStyle name="Normal 16 2 2 15 3" xfId="39139" xr:uid="{E794E248-DE1E-4486-AC90-69DC53491DA3}"/>
    <cellStyle name="Normal 16 2 2 15 4" xfId="25576" xr:uid="{8F50CDEA-1710-4AF5-854C-F6C0E1654234}"/>
    <cellStyle name="Normal 16 2 2 16" xfId="11708" xr:uid="{507976D1-6A50-4A9E-9626-A6BBC3D212FB}"/>
    <cellStyle name="Normal 16 2 2 16 2" xfId="52790" xr:uid="{161FE1D5-9154-46F5-80E0-A3235473DEDD}"/>
    <cellStyle name="Normal 16 2 2 16 3" xfId="39140" xr:uid="{AFDA6B42-E87D-431F-9C6F-FF2570431D22}"/>
    <cellStyle name="Normal 16 2 2 16 4" xfId="25577" xr:uid="{1C928523-3B90-4D85-8DA5-FD73DFB77EA2}"/>
    <cellStyle name="Normal 16 2 2 17" xfId="11709" xr:uid="{D5D25B52-53F2-4192-84BC-8905687F9026}"/>
    <cellStyle name="Normal 16 2 2 17 2" xfId="52791" xr:uid="{4A1F13E4-AC30-43EB-94FF-C502ABA886AC}"/>
    <cellStyle name="Normal 16 2 2 17 3" xfId="39141" xr:uid="{16914CA4-87DA-4E87-AA58-9FB15694A5EA}"/>
    <cellStyle name="Normal 16 2 2 17 4" xfId="25578" xr:uid="{7E4B0302-FF8F-4E36-B376-2769DAE692F4}"/>
    <cellStyle name="Normal 16 2 2 18" xfId="11710" xr:uid="{2A9D5EAF-39C7-44CE-B90C-6C22A748479E}"/>
    <cellStyle name="Normal 16 2 2 18 2" xfId="52792" xr:uid="{62B1C203-8FAF-460D-9850-759BB0327F04}"/>
    <cellStyle name="Normal 16 2 2 18 3" xfId="39142" xr:uid="{DD762B06-CE24-48E7-BCC3-8C96294940BC}"/>
    <cellStyle name="Normal 16 2 2 18 4" xfId="25579" xr:uid="{95EA22A9-DBE4-4F4B-B855-0065DD92AA4A}"/>
    <cellStyle name="Normal 16 2 2 19" xfId="11711" xr:uid="{72DE8771-6CB0-440D-AB6B-7D23B56E19AC}"/>
    <cellStyle name="Normal 16 2 2 19 2" xfId="52793" xr:uid="{0AFC43E0-4CF5-49E9-AE1A-2D225A1C6319}"/>
    <cellStyle name="Normal 16 2 2 19 3" xfId="39143" xr:uid="{F3CFD11D-9BC9-4862-B38F-303B327ADB9A}"/>
    <cellStyle name="Normal 16 2 2 19 4" xfId="25580" xr:uid="{E64FE5C9-537C-4794-BEA7-3E3A99465705}"/>
    <cellStyle name="Normal 16 2 2 2" xfId="11712" xr:uid="{D4FFC4DC-BCFA-4AF6-8196-3ECD0396F811}"/>
    <cellStyle name="Normal 16 2 2 2 2" xfId="52794" xr:uid="{68B9494D-B4F2-43D6-8830-C76D1F86E258}"/>
    <cellStyle name="Normal 16 2 2 2 3" xfId="39144" xr:uid="{DD4E2E11-7B7A-4D47-9ADA-0EC5ECD5B24F}"/>
    <cellStyle name="Normal 16 2 2 2 4" xfId="25581" xr:uid="{521E272F-2252-489C-9041-18BA137E6CCA}"/>
    <cellStyle name="Normal 16 2 2 20" xfId="11713" xr:uid="{884CEA65-5568-4368-AD32-8326B7F8C894}"/>
    <cellStyle name="Normal 16 2 2 20 2" xfId="52795" xr:uid="{479F387D-8540-4322-9918-EB4E614D43DD}"/>
    <cellStyle name="Normal 16 2 2 20 3" xfId="39145" xr:uid="{FE75D45E-4D2C-4FBB-BB46-3CF31B28EFF9}"/>
    <cellStyle name="Normal 16 2 2 20 4" xfId="25582" xr:uid="{EF5A3229-A1DC-43F8-83ED-03A09D201665}"/>
    <cellStyle name="Normal 16 2 2 21" xfId="11714" xr:uid="{EABCD120-4E10-45F1-BEA1-DDF85678780A}"/>
    <cellStyle name="Normal 16 2 2 21 2" xfId="52796" xr:uid="{67E56DC0-AD75-4183-B56B-3B0E4A0E88A8}"/>
    <cellStyle name="Normal 16 2 2 21 3" xfId="39146" xr:uid="{B9329387-8ADB-456D-B409-D616A2889C50}"/>
    <cellStyle name="Normal 16 2 2 21 4" xfId="25583" xr:uid="{6757BB03-0D0F-4908-93A5-DD2136643940}"/>
    <cellStyle name="Normal 16 2 2 22" xfId="11715" xr:uid="{4EC1642E-0616-494A-BD0D-2267FCEB9BF6}"/>
    <cellStyle name="Normal 16 2 2 22 2" xfId="52797" xr:uid="{A2FFCA56-09F8-4314-9CB9-C2ABF6C85585}"/>
    <cellStyle name="Normal 16 2 2 22 3" xfId="39147" xr:uid="{6C7C9C18-C0BD-4CFB-A002-6231920F1774}"/>
    <cellStyle name="Normal 16 2 2 22 4" xfId="25584" xr:uid="{A7D2385F-D225-47C3-A3BD-E9A92B1DB263}"/>
    <cellStyle name="Normal 16 2 2 23" xfId="11716" xr:uid="{39D1EB78-9D2F-4D7C-8452-6A939199E6E6}"/>
    <cellStyle name="Normal 16 2 2 23 2" xfId="52798" xr:uid="{86A22F45-F65C-4D51-89BA-17930E4E16D3}"/>
    <cellStyle name="Normal 16 2 2 23 3" xfId="39148" xr:uid="{27B60359-307C-41DD-B9DE-D4B842A599EF}"/>
    <cellStyle name="Normal 16 2 2 23 4" xfId="25585" xr:uid="{CF81DE7C-D7DF-4945-BEF3-5BB8C4476C69}"/>
    <cellStyle name="Normal 16 2 2 24" xfId="11717" xr:uid="{85B9260F-C47B-4332-A20D-5C28B064F257}"/>
    <cellStyle name="Normal 16 2 2 24 2" xfId="52799" xr:uid="{60FB16C1-0475-42A0-9FB7-9BE476ACEC53}"/>
    <cellStyle name="Normal 16 2 2 24 3" xfId="39149" xr:uid="{85CEA95F-AAF1-4334-8D0E-7100D1F4C01F}"/>
    <cellStyle name="Normal 16 2 2 24 4" xfId="25586" xr:uid="{604814CF-3D34-443D-83A2-D0F288DDE5E8}"/>
    <cellStyle name="Normal 16 2 2 25" xfId="11718" xr:uid="{3DE50088-E113-4A82-A622-CB588D0CFBCD}"/>
    <cellStyle name="Normal 16 2 2 25 2" xfId="52800" xr:uid="{1DBFF843-BCE6-40C0-B9B5-D68D6E972F59}"/>
    <cellStyle name="Normal 16 2 2 25 3" xfId="39150" xr:uid="{C4F1BBDC-7BCA-400F-A728-7B7CA3EEC4EB}"/>
    <cellStyle name="Normal 16 2 2 25 4" xfId="25587" xr:uid="{93DAF653-1259-4C43-9F75-309005363075}"/>
    <cellStyle name="Normal 16 2 2 26" xfId="11719" xr:uid="{95A26FC5-98CA-494A-95CD-A7B3D3674A70}"/>
    <cellStyle name="Normal 16 2 2 27" xfId="52779" xr:uid="{FFBD01A8-4DFA-4CB9-9225-273C6FA79029}"/>
    <cellStyle name="Normal 16 2 2 28" xfId="39129" xr:uid="{9D305440-AB79-4D32-8141-D9F772720CD2}"/>
    <cellStyle name="Normal 16 2 2 29" xfId="25566" xr:uid="{816088CC-DEED-4566-B707-A244D69D4ED0}"/>
    <cellStyle name="Normal 16 2 2 3" xfId="11720" xr:uid="{959837D8-451E-4061-AD64-070C9C6D78BA}"/>
    <cellStyle name="Normal 16 2 2 3 2" xfId="52801" xr:uid="{F5BDF385-A2A0-4EBC-94F0-27866881785D}"/>
    <cellStyle name="Normal 16 2 2 3 3" xfId="39151" xr:uid="{D34B5A54-1BC9-440C-B705-C359FB694AF8}"/>
    <cellStyle name="Normal 16 2 2 3 4" xfId="25588" xr:uid="{7B1913C9-5DE9-4648-935C-BDF36DAA4561}"/>
    <cellStyle name="Normal 16 2 2 4" xfId="11721" xr:uid="{4ADF8D05-844B-4942-95DE-641C3B165295}"/>
    <cellStyle name="Normal 16 2 2 4 2" xfId="52802" xr:uid="{3A1C143A-CC0B-4BBB-8267-F5FE5E650D44}"/>
    <cellStyle name="Normal 16 2 2 4 3" xfId="39152" xr:uid="{F0AA671D-4B67-4F02-81CA-48F4A749A1DC}"/>
    <cellStyle name="Normal 16 2 2 4 4" xfId="25589" xr:uid="{E4EADDD2-A7D5-47EE-8FA2-AAFA90D299DE}"/>
    <cellStyle name="Normal 16 2 2 5" xfId="11722" xr:uid="{865A4178-5CBB-41C4-BAEF-6ED068791392}"/>
    <cellStyle name="Normal 16 2 2 5 2" xfId="52803" xr:uid="{B5AF7C72-AE3C-4815-9F94-5CF38592D0FA}"/>
    <cellStyle name="Normal 16 2 2 5 3" xfId="39153" xr:uid="{318E5F8A-02BB-455D-91AB-86A7C150D386}"/>
    <cellStyle name="Normal 16 2 2 5 4" xfId="25590" xr:uid="{F6624675-7B1D-4EEB-AC65-F1DA811727CE}"/>
    <cellStyle name="Normal 16 2 2 6" xfId="11723" xr:uid="{9113A025-5C33-414E-99BF-1BB8889A74AA}"/>
    <cellStyle name="Normal 16 2 2 6 2" xfId="52804" xr:uid="{1F487BA4-FEB9-4B13-9A2C-4273CBA63AC2}"/>
    <cellStyle name="Normal 16 2 2 6 3" xfId="39154" xr:uid="{178B77E7-B223-4145-941F-BAFAEF266B96}"/>
    <cellStyle name="Normal 16 2 2 6 4" xfId="25591" xr:uid="{38D793B2-1886-46D1-849E-E0AAB7DC4727}"/>
    <cellStyle name="Normal 16 2 2 7" xfId="11724" xr:uid="{B99E109A-C8A1-4609-9474-3ABB6B109EEF}"/>
    <cellStyle name="Normal 16 2 2 7 2" xfId="52805" xr:uid="{B3A14F76-D51E-492F-929C-AD02552B0F94}"/>
    <cellStyle name="Normal 16 2 2 7 3" xfId="39155" xr:uid="{7E5866E7-0781-4A09-A19D-DCA7503337BB}"/>
    <cellStyle name="Normal 16 2 2 7 4" xfId="25592" xr:uid="{7D68573A-5EA8-4E10-AFC1-81D885FC8BF0}"/>
    <cellStyle name="Normal 16 2 2 8" xfId="11725" xr:uid="{004C5AAB-481A-45DB-A1B4-C5F8194E391F}"/>
    <cellStyle name="Normal 16 2 2 8 2" xfId="52806" xr:uid="{CCFE88A6-E600-4EEA-A5AA-CAB896983333}"/>
    <cellStyle name="Normal 16 2 2 8 3" xfId="39156" xr:uid="{B8BFF63B-6027-461B-8DD4-434A9CF62648}"/>
    <cellStyle name="Normal 16 2 2 8 4" xfId="25593" xr:uid="{614018BB-88AA-4395-B922-035F5D9DBB35}"/>
    <cellStyle name="Normal 16 2 2 9" xfId="11726" xr:uid="{D784D857-D096-47E4-A5BE-ABFF1467F62B}"/>
    <cellStyle name="Normal 16 2 2 9 2" xfId="52807" xr:uid="{33C7CF24-FD8C-47D5-947C-FDA26463CB28}"/>
    <cellStyle name="Normal 16 2 2 9 3" xfId="39157" xr:uid="{E3CD3423-87BB-4CDD-B932-F27A77E2EF57}"/>
    <cellStyle name="Normal 16 2 2 9 4" xfId="25594" xr:uid="{5B75D2C4-FE12-4926-9C76-DA743A67859B}"/>
    <cellStyle name="Normal 16 2 3" xfId="11727" xr:uid="{A54E8565-EE16-4B0E-A4F3-437B3EE3E0EF}"/>
    <cellStyle name="Normal 16 2 3 2" xfId="52808" xr:uid="{61B2A246-6331-412B-BE01-0D85F6CF39CB}"/>
    <cellStyle name="Normal 16 2 3 3" xfId="39158" xr:uid="{FFA6AA02-9BDF-403A-A781-35D721B88B3B}"/>
    <cellStyle name="Normal 16 2 3 4" xfId="25595" xr:uid="{CB30D6F8-9D2E-4F37-B6D4-F6E2C3EBC82C}"/>
    <cellStyle name="Normal 16 2 4" xfId="52778" xr:uid="{6B0E2A1A-E1D0-4BD1-8A2B-DC082E1922EF}"/>
    <cellStyle name="Normal 16 2 5" xfId="39128" xr:uid="{2845633E-25F7-4AFB-8037-FA9209917F9B}"/>
    <cellStyle name="Normal 16 2 6" xfId="25565" xr:uid="{B1C8C413-5E2D-4136-B03B-3825E830E8FA}"/>
    <cellStyle name="Normal 16 20" xfId="11728" xr:uid="{DBB30DF5-5EE6-480A-ACD7-40B87E9CF5B4}"/>
    <cellStyle name="Normal 16 20 2" xfId="52809" xr:uid="{49E9344B-3BDF-403A-B041-50CF461F3C9C}"/>
    <cellStyle name="Normal 16 20 3" xfId="39159" xr:uid="{9C46EC04-DCE5-400E-99FC-6A6468BE0A9A}"/>
    <cellStyle name="Normal 16 20 4" xfId="25596" xr:uid="{1F0C160D-8E8F-4348-92E3-E59A35A069ED}"/>
    <cellStyle name="Normal 16 21" xfId="11729" xr:uid="{8B9C2A4E-D6FE-438B-BF80-E073375FEA76}"/>
    <cellStyle name="Normal 16 21 2" xfId="52810" xr:uid="{DAE0DD7F-DE63-4EE1-BCB6-E15FCB265B01}"/>
    <cellStyle name="Normal 16 21 3" xfId="39160" xr:uid="{698E1312-1AA7-4E74-A489-89BEFCCBF1C4}"/>
    <cellStyle name="Normal 16 21 4" xfId="25597" xr:uid="{307A0A7A-C6E0-4FB1-A5E9-FCD82B01EC80}"/>
    <cellStyle name="Normal 16 22" xfId="11730" xr:uid="{3D2D00D5-AA61-485C-B3B5-E2436E33C552}"/>
    <cellStyle name="Normal 16 22 2" xfId="52811" xr:uid="{6B361B9B-B9C7-43E8-BC66-91ED8D021070}"/>
    <cellStyle name="Normal 16 22 3" xfId="39161" xr:uid="{FF8BE418-3FC6-4687-9183-DD39E776FFAC}"/>
    <cellStyle name="Normal 16 22 4" xfId="25598" xr:uid="{E5BAD041-9643-4658-8028-435D902C0219}"/>
    <cellStyle name="Normal 16 23" xfId="11731" xr:uid="{2D922E27-AA4B-4083-8319-F27526E8F797}"/>
    <cellStyle name="Normal 16 23 2" xfId="52812" xr:uid="{0024EF11-71E4-4093-99C9-017B4285DD4C}"/>
    <cellStyle name="Normal 16 23 3" xfId="39162" xr:uid="{CFC3468A-B382-4785-9295-E9C42432B3DE}"/>
    <cellStyle name="Normal 16 23 4" xfId="25599" xr:uid="{CED51F59-32DE-4169-8D78-31070BA50CEA}"/>
    <cellStyle name="Normal 16 24" xfId="11732" xr:uid="{5B1D3998-5632-4CF1-9218-7006AFACC49B}"/>
    <cellStyle name="Normal 16 24 2" xfId="52813" xr:uid="{1B8808E0-9074-415B-B7E5-C07B3EC732C9}"/>
    <cellStyle name="Normal 16 24 3" xfId="39163" xr:uid="{EF05FA63-016F-49E4-96DA-BEE89C8218E9}"/>
    <cellStyle name="Normal 16 24 4" xfId="25600" xr:uid="{124AB0D6-FC74-4354-8C7B-3D8FE8861A69}"/>
    <cellStyle name="Normal 16 25" xfId="11733" xr:uid="{53B36E12-369A-40F1-B474-3BC90D642DBA}"/>
    <cellStyle name="Normal 16 25 2" xfId="52814" xr:uid="{F509469B-FFA9-4BC6-9331-413E0398F404}"/>
    <cellStyle name="Normal 16 25 3" xfId="39164" xr:uid="{AC413855-503C-410E-A0E9-7D717F92D618}"/>
    <cellStyle name="Normal 16 25 4" xfId="25601" xr:uid="{CE8553E0-3289-48EF-81B4-DBD735B0F05F}"/>
    <cellStyle name="Normal 16 26" xfId="11734" xr:uid="{B30EC34A-08D8-4424-9A21-D4D416DE2E51}"/>
    <cellStyle name="Normal 16 26 2" xfId="52815" xr:uid="{14AB0E53-C261-4D5A-B62A-90371989F999}"/>
    <cellStyle name="Normal 16 26 3" xfId="39165" xr:uid="{B99EF84E-0293-4E86-BD62-460736612857}"/>
    <cellStyle name="Normal 16 26 4" xfId="25602" xr:uid="{860DE86A-4784-441B-ACEB-2B41C80C9FE1}"/>
    <cellStyle name="Normal 16 27" xfId="11735" xr:uid="{94DE9C0A-F1F7-4D3F-B881-35897AED537D}"/>
    <cellStyle name="Normal 16 27 2" xfId="52816" xr:uid="{710FBFFC-9CB0-47EB-BBBD-7638513FE677}"/>
    <cellStyle name="Normal 16 27 3" xfId="39166" xr:uid="{AC4ECF5A-A580-4E1B-B0D7-1DE64A90A9CC}"/>
    <cellStyle name="Normal 16 27 4" xfId="25603" xr:uid="{67D4693E-8628-4DC7-A16C-6AA3E449BFA1}"/>
    <cellStyle name="Normal 16 28" xfId="11736" xr:uid="{982BD9CC-1BA9-473A-A325-F5A6D41545E2}"/>
    <cellStyle name="Normal 16 28 2" xfId="52817" xr:uid="{4E64EC56-B934-479C-B27E-A6E18C3A0D82}"/>
    <cellStyle name="Normal 16 28 3" xfId="39167" xr:uid="{CCF42F07-520A-44F4-8CB0-D4AC7BC3F06B}"/>
    <cellStyle name="Normal 16 28 4" xfId="25604" xr:uid="{795ACE1A-33E0-4E88-BF72-CAC5CF2F13D3}"/>
    <cellStyle name="Normal 16 29" xfId="52763" xr:uid="{53D68E26-F4ED-40D2-B139-0DE164D4EA20}"/>
    <cellStyle name="Normal 16 3" xfId="11737" xr:uid="{7E1068C3-1780-4789-8E1E-43CAAB14CE01}"/>
    <cellStyle name="Normal 16 3 2" xfId="11738" xr:uid="{6F77E362-AFBB-46DF-9D6B-031583367949}"/>
    <cellStyle name="Normal 16 3 3" xfId="52818" xr:uid="{BC4AEF67-C42C-4ABA-9FC0-65ECB0EDE16F}"/>
    <cellStyle name="Normal 16 3 4" xfId="39168" xr:uid="{C5EC6C0B-0C8F-434A-A9DD-AEB6568923F5}"/>
    <cellStyle name="Normal 16 3 5" xfId="25605" xr:uid="{02848FB9-ABCA-4575-B2EE-21051F591397}"/>
    <cellStyle name="Normal 16 30" xfId="39113" xr:uid="{401C5F5D-E993-4DB2-871B-472C2E058700}"/>
    <cellStyle name="Normal 16 31" xfId="25550" xr:uid="{589E7720-C1E8-4BA7-80E1-378A86C4F074}"/>
    <cellStyle name="Normal 16 4" xfId="11739" xr:uid="{ECE77AD8-5C29-4BDC-B8CF-7424C8BCD263}"/>
    <cellStyle name="Normal 16 4 2" xfId="11740" xr:uid="{C29328D3-E30A-4686-9F69-B1E1736003C6}"/>
    <cellStyle name="Normal 16 4 3" xfId="52819" xr:uid="{E3585E11-3646-429A-9609-CF84F4630811}"/>
    <cellStyle name="Normal 16 4 4" xfId="39169" xr:uid="{C39AB063-A852-4420-BA1F-2AD844FAB8B5}"/>
    <cellStyle name="Normal 16 4 5" xfId="25606" xr:uid="{D7570A17-498C-457B-97D6-6D2D4CBC5335}"/>
    <cellStyle name="Normal 16 5" xfId="11741" xr:uid="{811CAADB-6B13-456C-B211-D08BB8773091}"/>
    <cellStyle name="Normal 16 5 2" xfId="52820" xr:uid="{BF8FC7D4-DB8A-4980-874F-9E4F15979223}"/>
    <cellStyle name="Normal 16 5 3" xfId="39170" xr:uid="{A926FF4A-8DD9-4E46-B4DB-95D7D3BA7AD7}"/>
    <cellStyle name="Normal 16 5 4" xfId="25607" xr:uid="{C842FF91-46B0-46C9-B875-00A4E0CB323C}"/>
    <cellStyle name="Normal 16 6" xfId="11742" xr:uid="{927E7878-6D1D-4D9F-B752-F24D5DE005B4}"/>
    <cellStyle name="Normal 16 6 2" xfId="52821" xr:uid="{439485CE-31DA-4997-870A-2DF9D8832EC9}"/>
    <cellStyle name="Normal 16 6 3" xfId="39171" xr:uid="{EFB66155-3AD2-433F-9B7A-CFF51C02E9B6}"/>
    <cellStyle name="Normal 16 6 4" xfId="25608" xr:uid="{A83272D5-7496-4AB2-A42B-36D1FBD40D73}"/>
    <cellStyle name="Normal 16 7" xfId="11743" xr:uid="{5E0E5AAE-A538-490B-AA51-423B7EC3A545}"/>
    <cellStyle name="Normal 16 7 2" xfId="52822" xr:uid="{9EFCF67D-79D2-442F-AB0C-238FEFC0A1A6}"/>
    <cellStyle name="Normal 16 7 3" xfId="39172" xr:uid="{F302AE2F-2B0A-4850-B7E6-91932FBD397D}"/>
    <cellStyle name="Normal 16 7 4" xfId="25609" xr:uid="{3203811F-B285-4CF8-A5BD-C37D4622D51D}"/>
    <cellStyle name="Normal 16 8" xfId="11744" xr:uid="{0253A116-31D5-4829-B62F-C17CBA83213B}"/>
    <cellStyle name="Normal 16 8 2" xfId="52823" xr:uid="{4818AC2C-A29B-4597-8D8F-120EA50538BD}"/>
    <cellStyle name="Normal 16 8 3" xfId="39173" xr:uid="{A975DF61-0002-4E4D-9E01-D786DC366B71}"/>
    <cellStyle name="Normal 16 8 4" xfId="25610" xr:uid="{638969B8-BEC3-46C9-92AA-5ADFC88612D5}"/>
    <cellStyle name="Normal 16 9" xfId="11745" xr:uid="{0501C801-0AA2-40A2-80BE-9A1F103FBD61}"/>
    <cellStyle name="Normal 16 9 2" xfId="52824" xr:uid="{DAA50CC7-03B6-43CE-ACCA-90C387F4F250}"/>
    <cellStyle name="Normal 16 9 3" xfId="39174" xr:uid="{4C1F3C0D-51D7-4351-AE7B-483552A7EA0D}"/>
    <cellStyle name="Normal 16 9 4" xfId="25611" xr:uid="{A0DFD7DF-11F1-4218-944F-9FA04374C21C}"/>
    <cellStyle name="Normal 160" xfId="11746" xr:uid="{7DE4D6BF-5543-4BA8-9031-7B4278341481}"/>
    <cellStyle name="Normal 161" xfId="11747" xr:uid="{0DB6F241-36DB-476E-BB25-0F2C772B6782}"/>
    <cellStyle name="Normal 162" xfId="11748" xr:uid="{8016C86C-9710-403F-8A3D-6D6BFC5A92FC}"/>
    <cellStyle name="Normal 163" xfId="11749" xr:uid="{0F5B66CA-6E40-467E-A98D-C3CFD2906F34}"/>
    <cellStyle name="Normal 164" xfId="11750" xr:uid="{858D03D3-8983-4E74-A5A5-AF802B93C26D}"/>
    <cellStyle name="Normal 165" xfId="11751" xr:uid="{6B6218D1-EAF4-4960-9D33-2136509B5E25}"/>
    <cellStyle name="Normal 165 2" xfId="52825" xr:uid="{99AAA812-8B14-4525-88DD-A8F5B5AF555F}"/>
    <cellStyle name="Normal 165 3" xfId="39175" xr:uid="{0F215D00-5A54-4B10-9B9C-8E980767770F}"/>
    <cellStyle name="Normal 165 4" xfId="25612" xr:uid="{C396BECD-B44E-42B3-AF32-DA8D108B416E}"/>
    <cellStyle name="Normal 166" xfId="11752" xr:uid="{A8CDE941-44D6-406D-B869-4F773C970901}"/>
    <cellStyle name="Normal 167" xfId="11753" xr:uid="{033699C1-46CB-4103-BEA7-49172261EBAC}"/>
    <cellStyle name="Normal 168" xfId="11754" xr:uid="{A87482B2-D695-47EF-BDD9-00BE3F0147CC}"/>
    <cellStyle name="Normal 169" xfId="11755" xr:uid="{4B4693AA-1CD0-42FE-8385-76E99767971F}"/>
    <cellStyle name="Normal 17" xfId="11756" xr:uid="{F04DA5D2-6C17-454C-A727-37475A9B692A}"/>
    <cellStyle name="Normal 17 10" xfId="11757" xr:uid="{B02494F9-7D83-43AB-9A42-B81ABC3947C2}"/>
    <cellStyle name="Normal 17 10 2" xfId="11758" xr:uid="{8A65C702-E158-4D25-AD07-5EA328D26CBA}"/>
    <cellStyle name="Normal 17 10 2 2" xfId="11759" xr:uid="{2D688001-7646-4E50-9C0F-E423A4D9BEC1}"/>
    <cellStyle name="Normal 17 10 2 2 2" xfId="11760" xr:uid="{C95866E7-6278-4B81-8DB8-C8020ED93E41}"/>
    <cellStyle name="Normal 17 10 2 2 2 2" xfId="52830" xr:uid="{55FC6E1F-E216-4E7D-B620-600B62A3C9C7}"/>
    <cellStyle name="Normal 17 10 2 2 2 3" xfId="39180" xr:uid="{5D75A861-D275-4AD8-ADAA-45579AA25A50}"/>
    <cellStyle name="Normal 17 10 2 2 2 4" xfId="25617" xr:uid="{81F938E5-2C91-445F-8A14-E13D137C8431}"/>
    <cellStyle name="Normal 17 10 2 2 3" xfId="52829" xr:uid="{D9A66C66-EF5C-4D4A-8EC0-63CFF861D61D}"/>
    <cellStyle name="Normal 17 10 2 2 4" xfId="39179" xr:uid="{79FCC1DE-D3AD-47DB-84DE-03E9DE5D346E}"/>
    <cellStyle name="Normal 17 10 2 2 5" xfId="25616" xr:uid="{9F47B79C-D9D8-4E31-B63A-CA9C8B86AA1E}"/>
    <cellStyle name="Normal 17 10 2 3" xfId="11761" xr:uid="{0DE3BD9E-6614-4F83-B48A-4E974E116468}"/>
    <cellStyle name="Normal 17 10 2 3 2" xfId="11762" xr:uid="{FA1F744A-B149-421E-A142-C05DF3B941C2}"/>
    <cellStyle name="Normal 17 10 2 3 2 2" xfId="52832" xr:uid="{9CE88CF2-B074-4680-9074-D5121A34B053}"/>
    <cellStyle name="Normal 17 10 2 3 2 3" xfId="39182" xr:uid="{30BE9BDD-540C-4A89-8880-A6BBC0D1D5CC}"/>
    <cellStyle name="Normal 17 10 2 3 2 4" xfId="25619" xr:uid="{54B9BAAB-E90B-4941-8ABC-86CEAF261A30}"/>
    <cellStyle name="Normal 17 10 2 3 3" xfId="52831" xr:uid="{C1ACFBDA-1B16-4784-8790-947B51C7EB19}"/>
    <cellStyle name="Normal 17 10 2 3 4" xfId="39181" xr:uid="{4D9F091A-95F4-407D-BCCC-3E69AEA442AB}"/>
    <cellStyle name="Normal 17 10 2 3 5" xfId="25618" xr:uid="{DACB0B4E-134A-48ED-87F0-0403C63C086F}"/>
    <cellStyle name="Normal 17 10 2 4" xfId="11763" xr:uid="{2111E102-9587-44FB-9C83-215F2AD11166}"/>
    <cellStyle name="Normal 17 10 2 4 2" xfId="52833" xr:uid="{CA15DF99-7C6B-43D9-AED4-ABD70B173E6F}"/>
    <cellStyle name="Normal 17 10 2 4 3" xfId="39183" xr:uid="{FEAE7F60-D5CA-4134-BF36-D32D719C6B91}"/>
    <cellStyle name="Normal 17 10 2 4 4" xfId="25620" xr:uid="{28BE9EAD-BAE8-4C51-97C4-D886EDA17674}"/>
    <cellStyle name="Normal 17 10 2 5" xfId="52828" xr:uid="{39D07440-B188-40A7-A010-59307670E960}"/>
    <cellStyle name="Normal 17 10 2 6" xfId="39178" xr:uid="{BB6BE20C-5BA0-45C7-9A5C-BE2D1E4AB1C2}"/>
    <cellStyle name="Normal 17 10 2 7" xfId="25615" xr:uid="{9366CD7F-B09B-46C5-BD39-7E84212D62E6}"/>
    <cellStyle name="Normal 17 10 3" xfId="11764" xr:uid="{34B65982-B24F-448C-B654-EA5412001C38}"/>
    <cellStyle name="Normal 17 10 3 2" xfId="11765" xr:uid="{D1A23372-E300-4C12-9B58-F52EA0A08087}"/>
    <cellStyle name="Normal 17 10 3 2 2" xfId="11766" xr:uid="{FF066AE9-D88C-4A42-9F2D-A8048FA3B7F9}"/>
    <cellStyle name="Normal 17 10 3 2 2 2" xfId="52836" xr:uid="{4A672EC0-7741-4B1B-9FAF-C039AC822FDD}"/>
    <cellStyle name="Normal 17 10 3 2 2 3" xfId="39186" xr:uid="{864216C7-EE55-48B0-81E2-0D4E77269B93}"/>
    <cellStyle name="Normal 17 10 3 2 2 4" xfId="25623" xr:uid="{EB5DF8A4-86C2-4423-95DF-63533DCF76C9}"/>
    <cellStyle name="Normal 17 10 3 2 3" xfId="52835" xr:uid="{5D81572E-003F-478A-A2D5-1D16B7A258B3}"/>
    <cellStyle name="Normal 17 10 3 2 4" xfId="39185" xr:uid="{7E1B784A-902D-4E17-B17B-F2E4CF5F262B}"/>
    <cellStyle name="Normal 17 10 3 2 5" xfId="25622" xr:uid="{33B60BAB-5968-4343-8AB0-E00588B727C7}"/>
    <cellStyle name="Normal 17 10 3 3" xfId="11767" xr:uid="{C44A274D-0156-4393-A202-FF18ADDF07F8}"/>
    <cellStyle name="Normal 17 10 3 3 2" xfId="11768" xr:uid="{3DEB9B93-A93A-4344-BA85-FE2490870D71}"/>
    <cellStyle name="Normal 17 10 3 3 2 2" xfId="52838" xr:uid="{BB252438-4950-4F5E-BE0D-590362EE5182}"/>
    <cellStyle name="Normal 17 10 3 3 2 3" xfId="39188" xr:uid="{FC07268B-BF1C-4CFC-A269-E5C1CB8DD30A}"/>
    <cellStyle name="Normal 17 10 3 3 2 4" xfId="25625" xr:uid="{70F33957-980F-45F7-9C0D-0FEA5563642B}"/>
    <cellStyle name="Normal 17 10 3 3 3" xfId="52837" xr:uid="{C860CEA7-8ED7-4278-918E-B4144C6A7811}"/>
    <cellStyle name="Normal 17 10 3 3 4" xfId="39187" xr:uid="{84EEFE24-07F9-4792-8638-C1C428C29C19}"/>
    <cellStyle name="Normal 17 10 3 3 5" xfId="25624" xr:uid="{49D50FBE-434C-4494-A37B-E0EDB1ED473C}"/>
    <cellStyle name="Normal 17 10 3 4" xfId="11769" xr:uid="{C4110CF0-E5B5-46F4-B70B-86D8906BB3EF}"/>
    <cellStyle name="Normal 17 10 3 4 2" xfId="52839" xr:uid="{0BBF7A38-262B-46A1-9D0C-ABE4026A7B92}"/>
    <cellStyle name="Normal 17 10 3 4 3" xfId="39189" xr:uid="{6AFAF564-BDD7-4409-8DC3-BDD1978E8C37}"/>
    <cellStyle name="Normal 17 10 3 4 4" xfId="25626" xr:uid="{8A44DACC-19D9-44BA-B479-84BB82481636}"/>
    <cellStyle name="Normal 17 10 3 5" xfId="52834" xr:uid="{FEE328D4-E310-4966-8846-CE40B7E7499A}"/>
    <cellStyle name="Normal 17 10 3 6" xfId="39184" xr:uid="{9DC998FD-9CF9-41A7-8B77-A9EBFF641E57}"/>
    <cellStyle name="Normal 17 10 3 7" xfId="25621" xr:uid="{1E79A470-2D08-4C0B-9D8D-97073BBCE853}"/>
    <cellStyle name="Normal 17 10 4" xfId="11770" xr:uid="{3A5B3F41-5CA8-4255-819C-E59838A0047E}"/>
    <cellStyle name="Normal 17 10 4 2" xfId="11771" xr:uid="{8B2B8ACF-A115-4F1D-B264-AF3D70D40F4C}"/>
    <cellStyle name="Normal 17 10 4 2 2" xfId="52841" xr:uid="{9231E60B-BF73-41F9-B92F-C16F5ACFE863}"/>
    <cellStyle name="Normal 17 10 4 2 3" xfId="39191" xr:uid="{C0CDCC1E-ABAE-4E32-9AAC-F94181F176F2}"/>
    <cellStyle name="Normal 17 10 4 2 4" xfId="25628" xr:uid="{81E0DBF5-23ED-46F7-85A8-212B3DFD5950}"/>
    <cellStyle name="Normal 17 10 4 3" xfId="52840" xr:uid="{DF202A25-3D5D-403D-8FAC-A644A8B18078}"/>
    <cellStyle name="Normal 17 10 4 4" xfId="39190" xr:uid="{246F5B7F-4B0C-443D-A40F-9F1E387A900D}"/>
    <cellStyle name="Normal 17 10 4 5" xfId="25627" xr:uid="{0455BC06-DDF0-49BE-B971-1C2D529125AD}"/>
    <cellStyle name="Normal 17 10 5" xfId="11772" xr:uid="{3B78BC18-06B3-4519-924D-FBD070F24E25}"/>
    <cellStyle name="Normal 17 10 5 2" xfId="11773" xr:uid="{FE452AF2-6C9B-4D0F-AEDA-70044C7DA0BB}"/>
    <cellStyle name="Normal 17 10 5 2 2" xfId="52843" xr:uid="{81DF054D-3BAD-4A96-8438-02E722502778}"/>
    <cellStyle name="Normal 17 10 5 2 3" xfId="39193" xr:uid="{B453D4FB-768F-43FE-872C-BE5082CE8EE4}"/>
    <cellStyle name="Normal 17 10 5 2 4" xfId="25630" xr:uid="{1E8CAB71-0B23-4025-B887-13639E10CFBB}"/>
    <cellStyle name="Normal 17 10 5 3" xfId="52842" xr:uid="{A89BA758-15D3-491C-9847-5286AF999E24}"/>
    <cellStyle name="Normal 17 10 5 4" xfId="39192" xr:uid="{6CAA3615-9827-43F9-8BCB-BFBB64051854}"/>
    <cellStyle name="Normal 17 10 5 5" xfId="25629" xr:uid="{E9DDDAA1-6A5C-40BB-B0D2-83F4067280CE}"/>
    <cellStyle name="Normal 17 10 6" xfId="11774" xr:uid="{0221FB3F-D02B-4023-B05B-F6BB014AA519}"/>
    <cellStyle name="Normal 17 10 6 2" xfId="52844" xr:uid="{B2FC5A61-58E7-4D94-ADB8-F877C89ED511}"/>
    <cellStyle name="Normal 17 10 6 3" xfId="39194" xr:uid="{2B009FED-B71F-466F-821D-AF66136815D7}"/>
    <cellStyle name="Normal 17 10 6 4" xfId="25631" xr:uid="{876C9C55-F7B2-4C02-8E6E-EE2C61D399F7}"/>
    <cellStyle name="Normal 17 10 7" xfId="52827" xr:uid="{4373D08E-C0D7-4EDE-9B91-33FBB6C268CD}"/>
    <cellStyle name="Normal 17 10 8" xfId="39177" xr:uid="{532A4ABC-553A-4169-AB32-74470EF3DB95}"/>
    <cellStyle name="Normal 17 10 9" xfId="25614" xr:uid="{227CC1B6-998E-481C-9DEF-E0D0C6684C30}"/>
    <cellStyle name="Normal 17 11" xfId="11775" xr:uid="{15FA5A19-5B61-4998-A50E-90831F1C3379}"/>
    <cellStyle name="Normal 17 11 2" xfId="11776" xr:uid="{C0909B80-CACC-4C1C-99B6-2AADB1F826FE}"/>
    <cellStyle name="Normal 17 11 2 2" xfId="11777" xr:uid="{637DBDBB-31CD-4F71-91A4-32F6A3BFE8B0}"/>
    <cellStyle name="Normal 17 11 2 2 2" xfId="11778" xr:uid="{3EF11E08-F870-427F-BEEB-4597E65E83F3}"/>
    <cellStyle name="Normal 17 11 2 2 2 2" xfId="52848" xr:uid="{2FD8FD94-8DB8-4F9E-8DA0-C84B9F083459}"/>
    <cellStyle name="Normal 17 11 2 2 2 3" xfId="39198" xr:uid="{2FD22C8A-FD60-4168-BA5E-A59FB8F8A24A}"/>
    <cellStyle name="Normal 17 11 2 2 2 4" xfId="25635" xr:uid="{1A7E78AB-F489-4584-9A2B-5651B0C8A160}"/>
    <cellStyle name="Normal 17 11 2 2 3" xfId="52847" xr:uid="{36A55950-CC90-48BA-A937-0D5C1F8F41CC}"/>
    <cellStyle name="Normal 17 11 2 2 4" xfId="39197" xr:uid="{A38A85C9-FD05-46E9-87E9-2059608FF734}"/>
    <cellStyle name="Normal 17 11 2 2 5" xfId="25634" xr:uid="{2B6F7822-726F-443B-933B-BE728AC094C8}"/>
    <cellStyle name="Normal 17 11 2 3" xfId="11779" xr:uid="{67296489-640B-49E9-8B8C-6B886E39F611}"/>
    <cellStyle name="Normal 17 11 2 3 2" xfId="11780" xr:uid="{F8E7A994-CA60-4A25-A634-2F0D1EBD8D1C}"/>
    <cellStyle name="Normal 17 11 2 3 2 2" xfId="52850" xr:uid="{676B3E01-B0F8-4CE3-AE81-F875B8E9A889}"/>
    <cellStyle name="Normal 17 11 2 3 2 3" xfId="39200" xr:uid="{92F6A724-D46F-4193-9045-250FCD93AB17}"/>
    <cellStyle name="Normal 17 11 2 3 2 4" xfId="25637" xr:uid="{DF281F5A-A5D3-48FC-9295-95B07F9ED2BE}"/>
    <cellStyle name="Normal 17 11 2 3 3" xfId="52849" xr:uid="{70334A4F-ACF6-4310-92F1-B13FDA9FDA46}"/>
    <cellStyle name="Normal 17 11 2 3 4" xfId="39199" xr:uid="{CB19849C-986E-4070-A0EB-B3B17FE5E09C}"/>
    <cellStyle name="Normal 17 11 2 3 5" xfId="25636" xr:uid="{B8F45FA3-B258-40EF-98FE-ADED2CC4E53C}"/>
    <cellStyle name="Normal 17 11 2 4" xfId="11781" xr:uid="{92AAE05C-CE8C-4FAB-BFBC-A4E1D924B801}"/>
    <cellStyle name="Normal 17 11 2 4 2" xfId="52851" xr:uid="{18F1F9B7-0560-4EF9-8E13-4677F4D2FB91}"/>
    <cellStyle name="Normal 17 11 2 4 3" xfId="39201" xr:uid="{87F9522E-7505-494C-823E-5758CF22DA87}"/>
    <cellStyle name="Normal 17 11 2 4 4" xfId="25638" xr:uid="{D7AA1E67-D803-4BC4-B5AE-EB5D99AF800C}"/>
    <cellStyle name="Normal 17 11 2 5" xfId="52846" xr:uid="{6E032B70-987A-40AC-9BE8-99A56D99A12B}"/>
    <cellStyle name="Normal 17 11 2 6" xfId="39196" xr:uid="{7FCE8FA8-BAA9-4848-99CF-6E81829F8315}"/>
    <cellStyle name="Normal 17 11 2 7" xfId="25633" xr:uid="{5031F12B-A85A-4F6A-B1BE-9EAD695F2638}"/>
    <cellStyle name="Normal 17 11 3" xfId="11782" xr:uid="{5F5BD358-B197-40CB-A880-3288E8DA8693}"/>
    <cellStyle name="Normal 17 11 3 2" xfId="11783" xr:uid="{9D212AE4-7556-4BE1-8500-53D8B284ED00}"/>
    <cellStyle name="Normal 17 11 3 2 2" xfId="11784" xr:uid="{DFEBA211-1C30-496D-A2AB-236A6F288722}"/>
    <cellStyle name="Normal 17 11 3 2 2 2" xfId="52854" xr:uid="{4FBA014F-7E15-461B-B564-5B818BC7F16A}"/>
    <cellStyle name="Normal 17 11 3 2 2 3" xfId="39204" xr:uid="{490F3C68-A44C-42A7-88E6-43372E18E617}"/>
    <cellStyle name="Normal 17 11 3 2 2 4" xfId="25641" xr:uid="{5939B700-54A1-4A34-9340-0DB2499B6F84}"/>
    <cellStyle name="Normal 17 11 3 2 3" xfId="52853" xr:uid="{5C990BD1-EB36-463B-8675-A7533B53C86E}"/>
    <cellStyle name="Normal 17 11 3 2 4" xfId="39203" xr:uid="{4CF12EA1-F054-4DA9-ACF8-F7E05EAB8424}"/>
    <cellStyle name="Normal 17 11 3 2 5" xfId="25640" xr:uid="{1FE99288-3D06-4BE5-A7F3-12296013C10D}"/>
    <cellStyle name="Normal 17 11 3 3" xfId="11785" xr:uid="{AF9345B5-A767-4CEC-97E1-06135D041DA7}"/>
    <cellStyle name="Normal 17 11 3 3 2" xfId="11786" xr:uid="{949E00F1-9E1B-4052-8E34-A63DFACEBB97}"/>
    <cellStyle name="Normal 17 11 3 3 2 2" xfId="52856" xr:uid="{187B2B5D-6D4D-41D6-9D7A-14314615AA40}"/>
    <cellStyle name="Normal 17 11 3 3 2 3" xfId="39206" xr:uid="{FAEE5004-B019-439A-8A95-2E20F024F97D}"/>
    <cellStyle name="Normal 17 11 3 3 2 4" xfId="25643" xr:uid="{DC09352B-ABF6-4E74-8652-30FA75D4C196}"/>
    <cellStyle name="Normal 17 11 3 3 3" xfId="52855" xr:uid="{B41D981E-E6C3-4F59-9C62-929D023D802F}"/>
    <cellStyle name="Normal 17 11 3 3 4" xfId="39205" xr:uid="{1A484718-FA14-4480-890F-332A8084D22D}"/>
    <cellStyle name="Normal 17 11 3 3 5" xfId="25642" xr:uid="{01796E76-D380-4AD7-B07C-39CEA57C32D8}"/>
    <cellStyle name="Normal 17 11 3 4" xfId="11787" xr:uid="{95628E13-B276-4A34-B49E-738BAC99598B}"/>
    <cellStyle name="Normal 17 11 3 4 2" xfId="52857" xr:uid="{B436CCAE-1E90-4BCC-8F9D-DD6CF4287529}"/>
    <cellStyle name="Normal 17 11 3 4 3" xfId="39207" xr:uid="{A50A17BE-B1B0-4DB3-94CA-0303133393C1}"/>
    <cellStyle name="Normal 17 11 3 4 4" xfId="25644" xr:uid="{DDE59E46-1464-4B77-9D5C-10ED91BAF336}"/>
    <cellStyle name="Normal 17 11 3 5" xfId="52852" xr:uid="{91957325-A32A-4AA1-91AE-2871E72A0AD9}"/>
    <cellStyle name="Normal 17 11 3 6" xfId="39202" xr:uid="{77DECAAC-4C84-4A05-AA2D-73E63E6A2E54}"/>
    <cellStyle name="Normal 17 11 3 7" xfId="25639" xr:uid="{01F30CD3-B362-4B26-9564-7BA6FA5F2AE7}"/>
    <cellStyle name="Normal 17 11 4" xfId="11788" xr:uid="{F64F9E31-AF24-4813-A8D8-008DC77C4508}"/>
    <cellStyle name="Normal 17 11 4 2" xfId="11789" xr:uid="{9CF98B4B-0542-438B-99A0-15FBCC00525F}"/>
    <cellStyle name="Normal 17 11 4 2 2" xfId="52859" xr:uid="{3F2A3B47-2B10-4279-A500-3E478DF0C103}"/>
    <cellStyle name="Normal 17 11 4 2 3" xfId="39209" xr:uid="{F5ACC8D4-77A6-4B47-BDBF-21EF8BAB0CB9}"/>
    <cellStyle name="Normal 17 11 4 2 4" xfId="25646" xr:uid="{8606A95B-4D75-4102-9A52-D4EABCA4BE03}"/>
    <cellStyle name="Normal 17 11 4 3" xfId="52858" xr:uid="{988F87B6-9BA9-4EA1-9D63-C5C4DEBA6D39}"/>
    <cellStyle name="Normal 17 11 4 4" xfId="39208" xr:uid="{2B740CD3-BB7A-4FED-AADA-5CD6AD42923A}"/>
    <cellStyle name="Normal 17 11 4 5" xfId="25645" xr:uid="{D50BED11-9336-4AF9-BFD4-4DA44390D815}"/>
    <cellStyle name="Normal 17 11 5" xfId="11790" xr:uid="{377431A2-9687-4543-800B-DEAC22A446CB}"/>
    <cellStyle name="Normal 17 11 5 2" xfId="11791" xr:uid="{1B25CFAF-A9A5-47C4-99AE-D34DA5498073}"/>
    <cellStyle name="Normal 17 11 5 2 2" xfId="52861" xr:uid="{DF3C24EE-0412-4D64-A9CE-B85203B59288}"/>
    <cellStyle name="Normal 17 11 5 2 3" xfId="39211" xr:uid="{E46BB468-0E92-45D5-A33F-CEF7B0B5F304}"/>
    <cellStyle name="Normal 17 11 5 2 4" xfId="25648" xr:uid="{AF8807BB-4526-4A75-9147-7F32AD931C34}"/>
    <cellStyle name="Normal 17 11 5 3" xfId="52860" xr:uid="{B52B5925-F4AE-462E-9D39-E9A6979F60CA}"/>
    <cellStyle name="Normal 17 11 5 4" xfId="39210" xr:uid="{DADF06AC-D8FF-4070-9C1A-CB52DF80BA5E}"/>
    <cellStyle name="Normal 17 11 5 5" xfId="25647" xr:uid="{9E44D7C5-81B3-4C4C-8115-4C2ADDA93F9C}"/>
    <cellStyle name="Normal 17 11 6" xfId="11792" xr:uid="{90BE276A-B84B-4C97-85AB-FD3BDEB8F5D4}"/>
    <cellStyle name="Normal 17 11 6 2" xfId="52862" xr:uid="{570BF335-BEB3-40F1-8E4E-B4B92A4C6BB4}"/>
    <cellStyle name="Normal 17 11 6 3" xfId="39212" xr:uid="{41BCAE9B-9AB6-4A5C-BDE7-7A1C0F55F2A2}"/>
    <cellStyle name="Normal 17 11 6 4" xfId="25649" xr:uid="{44BB1707-0A4E-43C2-992A-047DABD26D7A}"/>
    <cellStyle name="Normal 17 11 7" xfId="52845" xr:uid="{3F36A5C7-BA33-412A-9D0E-D1B83BA1DC9B}"/>
    <cellStyle name="Normal 17 11 8" xfId="39195" xr:uid="{57F8EFBC-2F6F-4F11-9FD5-493A77AA6739}"/>
    <cellStyle name="Normal 17 11 9" xfId="25632" xr:uid="{16200E47-BC3C-469E-9655-E3CB19CCECB2}"/>
    <cellStyle name="Normal 17 12" xfId="11793" xr:uid="{E3A6CEEF-F973-4561-BB3E-C1E1168AD7E0}"/>
    <cellStyle name="Normal 17 12 2" xfId="11794" xr:uid="{8525249F-CC96-4D28-834F-66A53BD89588}"/>
    <cellStyle name="Normal 17 12 2 2" xfId="11795" xr:uid="{0F54E3F6-4F3C-494F-A62B-F8CF3885031B}"/>
    <cellStyle name="Normal 17 12 2 2 2" xfId="52865" xr:uid="{D27D71C0-A772-4019-8EC7-EE6D6EF8C3A2}"/>
    <cellStyle name="Normal 17 12 2 2 3" xfId="39215" xr:uid="{B7BB2124-F309-4B03-B752-83E0E5A84ED0}"/>
    <cellStyle name="Normal 17 12 2 2 4" xfId="25652" xr:uid="{4D0DFAEB-F3C6-4BBE-8D80-FE36D4D913DD}"/>
    <cellStyle name="Normal 17 12 2 3" xfId="52864" xr:uid="{DB0AC6BD-2BD7-454F-9336-7BBCC303E28F}"/>
    <cellStyle name="Normal 17 12 2 4" xfId="39214" xr:uid="{EC1D803E-64FF-4088-B87B-84181CC9F6A8}"/>
    <cellStyle name="Normal 17 12 2 5" xfId="25651" xr:uid="{678CD8AC-2AAA-459C-AD77-02CE097C929F}"/>
    <cellStyle name="Normal 17 12 3" xfId="11796" xr:uid="{16D037DC-18E9-4804-993C-F910F2B7791D}"/>
    <cellStyle name="Normal 17 12 3 2" xfId="11797" xr:uid="{14A24A9D-E5EE-4891-8035-EFE1FB435C4E}"/>
    <cellStyle name="Normal 17 12 3 2 2" xfId="52867" xr:uid="{DC81964D-94C1-4ED5-9391-A3575D026F40}"/>
    <cellStyle name="Normal 17 12 3 2 3" xfId="39217" xr:uid="{2006D492-E969-458B-90A9-8BEFE40ECD81}"/>
    <cellStyle name="Normal 17 12 3 2 4" xfId="25654" xr:uid="{05D983CA-C810-4647-9C06-2E0524D542E5}"/>
    <cellStyle name="Normal 17 12 3 3" xfId="52866" xr:uid="{2BF16D58-1C6A-41CA-AD2F-3AD262CD64DC}"/>
    <cellStyle name="Normal 17 12 3 4" xfId="39216" xr:uid="{F834DF1E-34EA-4592-9E40-5928E1FCF804}"/>
    <cellStyle name="Normal 17 12 3 5" xfId="25653" xr:uid="{AAFC22B7-5662-492F-84B6-39F704DC900D}"/>
    <cellStyle name="Normal 17 12 4" xfId="11798" xr:uid="{66189717-49BD-4951-BF41-8511DC51B4EB}"/>
    <cellStyle name="Normal 17 12 4 2" xfId="52868" xr:uid="{CA828C2A-D24F-44F7-854F-4DE674CE7BB6}"/>
    <cellStyle name="Normal 17 12 4 3" xfId="39218" xr:uid="{31A9DB88-A088-4080-9058-43E613BF9A64}"/>
    <cellStyle name="Normal 17 12 4 4" xfId="25655" xr:uid="{546F068D-EDD4-4716-A6E8-087F2DAF5DBB}"/>
    <cellStyle name="Normal 17 12 5" xfId="52863" xr:uid="{A68BA640-1F90-4FB8-B25D-D6507936D6FF}"/>
    <cellStyle name="Normal 17 12 6" xfId="39213" xr:uid="{9E9D8A02-C158-4F74-9BBD-A8F1C9FFB53D}"/>
    <cellStyle name="Normal 17 12 7" xfId="25650" xr:uid="{D7EDED8F-7D5B-4DD0-9E5B-1CDF620F29F6}"/>
    <cellStyle name="Normal 17 13" xfId="11799" xr:uid="{1768F34E-0BCD-4B2D-9DF6-22A0F38DBA2D}"/>
    <cellStyle name="Normal 17 13 2" xfId="11800" xr:uid="{BE8CCCFD-3B7D-4570-A891-02AAFDBC2917}"/>
    <cellStyle name="Normal 17 13 2 2" xfId="11801" xr:uid="{8226F4F6-A1F7-4585-8BA8-F9EBD0DF9AE5}"/>
    <cellStyle name="Normal 17 13 2 2 2" xfId="52871" xr:uid="{175B57D5-1E2B-4678-92BC-6EDCA304836D}"/>
    <cellStyle name="Normal 17 13 2 2 3" xfId="39221" xr:uid="{3AE157B1-31E3-4DCA-A241-9958F3134BC7}"/>
    <cellStyle name="Normal 17 13 2 2 4" xfId="25658" xr:uid="{68585DD6-A167-476E-9970-CABB8FA79DE1}"/>
    <cellStyle name="Normal 17 13 2 3" xfId="52870" xr:uid="{32842A12-53B6-4B77-A353-E11DDC80A6A2}"/>
    <cellStyle name="Normal 17 13 2 4" xfId="39220" xr:uid="{AD3AB871-234C-4D35-B1E2-ED1F714294CE}"/>
    <cellStyle name="Normal 17 13 2 5" xfId="25657" xr:uid="{6B9E4638-F0DF-440C-8AEF-CE609D08473F}"/>
    <cellStyle name="Normal 17 13 3" xfId="11802" xr:uid="{517E2CC0-FFB8-4E3D-9EF3-90262955398A}"/>
    <cellStyle name="Normal 17 13 3 2" xfId="11803" xr:uid="{98903E3A-89F8-4064-A9BE-9020E47AA9AB}"/>
    <cellStyle name="Normal 17 13 3 2 2" xfId="52873" xr:uid="{C014A14D-5732-404D-B488-7D5524D3982D}"/>
    <cellStyle name="Normal 17 13 3 2 3" xfId="39223" xr:uid="{4843B285-CF80-448F-BED6-E0423CF45314}"/>
    <cellStyle name="Normal 17 13 3 2 4" xfId="25660" xr:uid="{5D84CF5E-1753-44F0-B685-45AE152D0B88}"/>
    <cellStyle name="Normal 17 13 3 3" xfId="52872" xr:uid="{7C4DAD3D-BC5C-46C0-A52B-7D14F53310AB}"/>
    <cellStyle name="Normal 17 13 3 4" xfId="39222" xr:uid="{7D54D0E8-F172-46A2-83B2-96BD3B97EA14}"/>
    <cellStyle name="Normal 17 13 3 5" xfId="25659" xr:uid="{640FDA74-7372-4179-A022-70829ADEA099}"/>
    <cellStyle name="Normal 17 13 4" xfId="11804" xr:uid="{E5C22B7F-D189-412C-9B94-D7FFF8FB926B}"/>
    <cellStyle name="Normal 17 13 4 2" xfId="52874" xr:uid="{7AFE476C-71E0-450A-B5EE-C8AEB2210D91}"/>
    <cellStyle name="Normal 17 13 4 3" xfId="39224" xr:uid="{4041CF1A-98C9-4942-A0A7-6EF19049F0CA}"/>
    <cellStyle name="Normal 17 13 4 4" xfId="25661" xr:uid="{FAD4B1D5-1F92-41EF-9D06-9805FFDB18EE}"/>
    <cellStyle name="Normal 17 13 5" xfId="52869" xr:uid="{6B5EEA4B-F682-4DA4-BEED-8758E18CDDE4}"/>
    <cellStyle name="Normal 17 13 6" xfId="39219" xr:uid="{DE8BFE02-074D-4FB0-8FEF-25926A679560}"/>
    <cellStyle name="Normal 17 13 7" xfId="25656" xr:uid="{3BE458EB-C62A-45B1-AF95-C7B506D136BB}"/>
    <cellStyle name="Normal 17 14" xfId="11805" xr:uid="{F57F865E-DD3B-40A0-BCDA-3A60BE120E15}"/>
    <cellStyle name="Normal 17 14 2" xfId="11806" xr:uid="{A0B1C8D5-ED7B-4428-88C4-1D0673B6D2CF}"/>
    <cellStyle name="Normal 17 14 2 2" xfId="11807" xr:uid="{C38AEFA2-6670-4BEF-AE45-5586609B2E8C}"/>
    <cellStyle name="Normal 17 14 2 2 2" xfId="52877" xr:uid="{5082634B-1BDB-4459-AB4F-7B25BC3D5682}"/>
    <cellStyle name="Normal 17 14 2 2 3" xfId="39227" xr:uid="{583B384B-0020-4A2B-B6CE-32C37D8083B4}"/>
    <cellStyle name="Normal 17 14 2 2 4" xfId="25664" xr:uid="{E7B48CFB-5A06-4F31-BB4B-0A2220E00DBC}"/>
    <cellStyle name="Normal 17 14 2 3" xfId="52876" xr:uid="{A3835950-4D46-4F83-A2F3-AEB9DDEC5385}"/>
    <cellStyle name="Normal 17 14 2 4" xfId="39226" xr:uid="{C4D19BBC-8C78-4B86-8DF9-6247554CA4E8}"/>
    <cellStyle name="Normal 17 14 2 5" xfId="25663" xr:uid="{A073B76A-0B2F-47AB-82FF-CBCD85B1B531}"/>
    <cellStyle name="Normal 17 14 3" xfId="11808" xr:uid="{D203BBEF-6E73-44CB-B87C-2A9C3A3445B5}"/>
    <cellStyle name="Normal 17 14 3 2" xfId="11809" xr:uid="{DC6A89D0-52CE-49AC-82CA-98E52E878846}"/>
    <cellStyle name="Normal 17 14 3 2 2" xfId="52879" xr:uid="{80469D97-5E8B-4D3C-AF80-D46CA002CF34}"/>
    <cellStyle name="Normal 17 14 3 2 3" xfId="39229" xr:uid="{00539F76-CB51-4B0D-B489-18719FDF08D3}"/>
    <cellStyle name="Normal 17 14 3 2 4" xfId="25666" xr:uid="{1B9B7E59-07DC-4803-8D6D-BAAE52362113}"/>
    <cellStyle name="Normal 17 14 3 3" xfId="52878" xr:uid="{5AD26D47-67BF-423B-A54B-87295B1A1B5E}"/>
    <cellStyle name="Normal 17 14 3 4" xfId="39228" xr:uid="{1A8BB3E4-39F6-4D4E-AFCD-7C45C82CCB38}"/>
    <cellStyle name="Normal 17 14 3 5" xfId="25665" xr:uid="{D01C1003-462B-4307-AB6D-BC73C346DF71}"/>
    <cellStyle name="Normal 17 14 4" xfId="11810" xr:uid="{12036F23-80EE-4F6C-BFCF-6ACF4BD9F985}"/>
    <cellStyle name="Normal 17 14 4 2" xfId="52880" xr:uid="{E36ABA90-DD29-4ECC-BB39-9239DBA8047C}"/>
    <cellStyle name="Normal 17 14 4 3" xfId="39230" xr:uid="{867B866C-DFB5-4C70-B2F9-64C0439350CA}"/>
    <cellStyle name="Normal 17 14 4 4" xfId="25667" xr:uid="{FFA22148-DD35-4183-B71E-0B46DE82C6A2}"/>
    <cellStyle name="Normal 17 14 5" xfId="52875" xr:uid="{AAF9D2F1-9620-4F4D-A533-43C4DD3DA66A}"/>
    <cellStyle name="Normal 17 14 6" xfId="39225" xr:uid="{724966AE-078B-4812-92B0-86136C239A55}"/>
    <cellStyle name="Normal 17 14 7" xfId="25662" xr:uid="{597106CE-0DDF-4E6C-86E5-BCD065E128C8}"/>
    <cellStyle name="Normal 17 15" xfId="11811" xr:uid="{C29A237C-8BE1-46F8-95C5-8DA0D83BAB74}"/>
    <cellStyle name="Normal 17 15 2" xfId="11812" xr:uid="{97C4BDA0-5115-41BA-859D-9158B1406629}"/>
    <cellStyle name="Normal 17 15 2 2" xfId="11813" xr:uid="{248A7196-2DFD-450C-9ACC-71559651B3B2}"/>
    <cellStyle name="Normal 17 15 2 2 2" xfId="52883" xr:uid="{35790706-3CAD-456A-B648-768B35AF6CB1}"/>
    <cellStyle name="Normal 17 15 2 2 3" xfId="39233" xr:uid="{4B638D0F-2688-44D8-A816-375EB8B46E82}"/>
    <cellStyle name="Normal 17 15 2 2 4" xfId="25670" xr:uid="{1D7EF866-BB5B-47F1-B673-86504CA8DE42}"/>
    <cellStyle name="Normal 17 15 2 3" xfId="52882" xr:uid="{206E0958-7957-4FEC-9F68-F01A732AE1CF}"/>
    <cellStyle name="Normal 17 15 2 4" xfId="39232" xr:uid="{F3B2667F-D9D9-45BC-88CF-51100910FF67}"/>
    <cellStyle name="Normal 17 15 2 5" xfId="25669" xr:uid="{AF9A12CE-F84A-4809-91C7-2C89150F7FE5}"/>
    <cellStyle name="Normal 17 15 3" xfId="11814" xr:uid="{754C760A-457E-4BF6-BD70-AABE6852A0FD}"/>
    <cellStyle name="Normal 17 15 3 2" xfId="11815" xr:uid="{68438C79-D68E-466B-89B3-344D33EB2045}"/>
    <cellStyle name="Normal 17 15 3 2 2" xfId="52885" xr:uid="{1077EE35-E1DF-475A-96B0-AE26B4900E18}"/>
    <cellStyle name="Normal 17 15 3 2 3" xfId="39235" xr:uid="{33BF63A0-DD5B-4B56-9396-A813DBBCE49E}"/>
    <cellStyle name="Normal 17 15 3 2 4" xfId="25672" xr:uid="{6D6616CF-D770-4229-86EB-599831F4B7A7}"/>
    <cellStyle name="Normal 17 15 3 3" xfId="52884" xr:uid="{8A801AD2-E003-437E-AC0C-DA78DEBEC08C}"/>
    <cellStyle name="Normal 17 15 3 4" xfId="39234" xr:uid="{1D09A633-DBD2-4847-AF0A-08A98EB0AD66}"/>
    <cellStyle name="Normal 17 15 3 5" xfId="25671" xr:uid="{6231F882-932E-439C-8A68-5E225182859F}"/>
    <cellStyle name="Normal 17 15 4" xfId="11816" xr:uid="{4BAA6A0E-DF89-4CEB-B7BB-AB93759BC3BC}"/>
    <cellStyle name="Normal 17 15 4 2" xfId="52886" xr:uid="{28AA5136-46EC-438A-BBF8-07DF9E5A032E}"/>
    <cellStyle name="Normal 17 15 4 3" xfId="39236" xr:uid="{454316F8-7F8C-4FA7-86F6-2CD8C0202931}"/>
    <cellStyle name="Normal 17 15 4 4" xfId="25673" xr:uid="{B06232CF-4B1C-49FF-9781-512658654E02}"/>
    <cellStyle name="Normal 17 15 5" xfId="52881" xr:uid="{C805DB65-49DB-4CB2-BA22-50DB8F821D6F}"/>
    <cellStyle name="Normal 17 15 6" xfId="39231" xr:uid="{353AEDC9-5E81-4D2D-9066-ADF58C2D4316}"/>
    <cellStyle name="Normal 17 15 7" xfId="25668" xr:uid="{3F725956-8472-4BA0-9376-40E433C08C81}"/>
    <cellStyle name="Normal 17 16" xfId="11817" xr:uid="{CCE49E38-6A43-4983-8E44-EC64C1148DB2}"/>
    <cellStyle name="Normal 17 16 2" xfId="11818" xr:uid="{8BACD73C-EE38-4D05-9D62-812CD77207FE}"/>
    <cellStyle name="Normal 17 16 2 2" xfId="11819" xr:uid="{AC7D4C6A-CDF8-4A3A-A88A-15A36BC4B721}"/>
    <cellStyle name="Normal 17 16 2 2 2" xfId="52889" xr:uid="{945683BE-9B4C-4BA9-8392-FFC93807E881}"/>
    <cellStyle name="Normal 17 16 2 2 3" xfId="39239" xr:uid="{27E370DF-7B61-4D1B-A03A-CE8313CE2E67}"/>
    <cellStyle name="Normal 17 16 2 2 4" xfId="25676" xr:uid="{804BB2BA-7EA2-4CBC-BA61-9CECB6D0C6C7}"/>
    <cellStyle name="Normal 17 16 2 3" xfId="52888" xr:uid="{F40E99F2-6E1E-4764-A00C-53F625A6A775}"/>
    <cellStyle name="Normal 17 16 2 4" xfId="39238" xr:uid="{643B19E0-764F-4DA2-8F4C-6BD004EED835}"/>
    <cellStyle name="Normal 17 16 2 5" xfId="25675" xr:uid="{838B28FB-9E9C-40BA-81F2-A5DB6E8EC5B1}"/>
    <cellStyle name="Normal 17 16 3" xfId="11820" xr:uid="{96340174-CCCB-4AEF-AFA6-91E94437A100}"/>
    <cellStyle name="Normal 17 16 3 2" xfId="11821" xr:uid="{E63EA450-C541-4B03-98CB-7822F04E8988}"/>
    <cellStyle name="Normal 17 16 3 2 2" xfId="52891" xr:uid="{6A30B707-9F62-4C27-A060-016652D8B764}"/>
    <cellStyle name="Normal 17 16 3 2 3" xfId="39241" xr:uid="{3D7FCB46-5DEE-4528-B298-5A3EBFB3E0C0}"/>
    <cellStyle name="Normal 17 16 3 2 4" xfId="25678" xr:uid="{CA4B3F8F-65F7-4696-BD92-F61C5183EF1A}"/>
    <cellStyle name="Normal 17 16 3 3" xfId="52890" xr:uid="{1E86C850-8E93-4584-8B9E-8973830E0CBA}"/>
    <cellStyle name="Normal 17 16 3 4" xfId="39240" xr:uid="{C469E5DF-3587-4BDF-A751-72BAA2859933}"/>
    <cellStyle name="Normal 17 16 3 5" xfId="25677" xr:uid="{92F6E592-24C4-4469-93E6-FA2D702BD360}"/>
    <cellStyle name="Normal 17 16 4" xfId="11822" xr:uid="{33235347-570B-4946-87C5-94D9C2ADD193}"/>
    <cellStyle name="Normal 17 16 4 2" xfId="52892" xr:uid="{E4E25179-A2BF-4037-83C1-0051697702B3}"/>
    <cellStyle name="Normal 17 16 4 3" xfId="39242" xr:uid="{8A3E98BF-7E17-4C07-86F3-937B7B854B2E}"/>
    <cellStyle name="Normal 17 16 4 4" xfId="25679" xr:uid="{6898F9F7-4005-4B35-A535-05897B1E9731}"/>
    <cellStyle name="Normal 17 16 5" xfId="52887" xr:uid="{EE8C172D-E778-4E19-85FB-67C5222C0EB4}"/>
    <cellStyle name="Normal 17 16 6" xfId="39237" xr:uid="{02926620-D191-42EA-8498-88201F902C55}"/>
    <cellStyle name="Normal 17 16 7" xfId="25674" xr:uid="{4B2C4BF9-3387-4145-AC4C-344F4BB83752}"/>
    <cellStyle name="Normal 17 17" xfId="11823" xr:uid="{63152411-5EA5-476D-B722-9F9EDF9F03B2}"/>
    <cellStyle name="Normal 17 17 2" xfId="11824" xr:uid="{5768A306-4326-4568-B9C1-FADC3E39DF54}"/>
    <cellStyle name="Normal 17 17 2 2" xfId="52894" xr:uid="{B7C2C4B1-43A3-49FF-A0EB-22BCD76DDDD3}"/>
    <cellStyle name="Normal 17 17 2 3" xfId="39244" xr:uid="{4288EE08-7AA8-4249-A8DB-4980C630AC2B}"/>
    <cellStyle name="Normal 17 17 2 4" xfId="25681" xr:uid="{76803819-041C-4A75-BA86-B5541EEFE1DF}"/>
    <cellStyle name="Normal 17 17 3" xfId="52893" xr:uid="{E99336D8-D70E-41EE-AE34-47D83F0AF8C3}"/>
    <cellStyle name="Normal 17 17 4" xfId="39243" xr:uid="{0C77E51C-C59F-415A-A22B-0174A6BEF9E2}"/>
    <cellStyle name="Normal 17 17 5" xfId="25680" xr:uid="{D2B726DB-4248-4287-B38D-8BE4664B1F9A}"/>
    <cellStyle name="Normal 17 18" xfId="11825" xr:uid="{D4608065-4E2E-4C1E-98E3-5EC907B93351}"/>
    <cellStyle name="Normal 17 18 2" xfId="11826" xr:uid="{C33354A5-9F21-424C-BA9D-2CEDF53FC666}"/>
    <cellStyle name="Normal 17 18 2 2" xfId="52896" xr:uid="{2896D91F-AFA3-45AC-8146-68EF386897A0}"/>
    <cellStyle name="Normal 17 18 2 3" xfId="39246" xr:uid="{788F8BEF-73E9-41C6-A3F5-6B2E7DB9FFDF}"/>
    <cellStyle name="Normal 17 18 2 4" xfId="25683" xr:uid="{53935128-307B-4E2C-8BEC-97BC45B945E2}"/>
    <cellStyle name="Normal 17 18 3" xfId="52895" xr:uid="{F9889E2B-B756-4874-B416-58CC11378D55}"/>
    <cellStyle name="Normal 17 18 4" xfId="39245" xr:uid="{A65139ED-340B-4178-91AB-EE13A428E65B}"/>
    <cellStyle name="Normal 17 18 5" xfId="25682" xr:uid="{0529D336-6B45-46ED-8E4A-5D49E78669DC}"/>
    <cellStyle name="Normal 17 19" xfId="11827" xr:uid="{EC12064B-8DE7-4768-A47F-C6D2CAF89185}"/>
    <cellStyle name="Normal 17 19 2" xfId="52897" xr:uid="{890A175A-127E-467C-90B0-2FCFBC7D1321}"/>
    <cellStyle name="Normal 17 19 3" xfId="39247" xr:uid="{F2A729DA-3A61-4E9F-8DAE-27F6030632A8}"/>
    <cellStyle name="Normal 17 19 4" xfId="25684" xr:uid="{1ECF53D6-6CAB-4945-BF42-23CACA0C539D}"/>
    <cellStyle name="Normal 17 2" xfId="11828" xr:uid="{9B301633-8C5B-490D-8FCD-FE30204D16B8}"/>
    <cellStyle name="Normal 17 2 2" xfId="11829" xr:uid="{63124F4B-E733-42AF-AF5B-CA056F09DD39}"/>
    <cellStyle name="Normal 17 2 2 2" xfId="52899" xr:uid="{985A93A8-FACE-4837-9143-3A5091FA2EBA}"/>
    <cellStyle name="Normal 17 2 2 3" xfId="39249" xr:uid="{91ACC145-994D-4BC9-BC77-BE1003BFEA37}"/>
    <cellStyle name="Normal 17 2 2 4" xfId="25686" xr:uid="{46555316-A7BC-499D-8BDC-94903ED12C75}"/>
    <cellStyle name="Normal 17 2 3" xfId="52898" xr:uid="{07FCF5EC-B165-470D-AEBC-045DC188759D}"/>
    <cellStyle name="Normal 17 2 4" xfId="39248" xr:uid="{C589F318-9CFE-421C-994E-659BF346F3B4}"/>
    <cellStyle name="Normal 17 2 5" xfId="25685" xr:uid="{56410679-527A-4781-A2A9-9702D588868D}"/>
    <cellStyle name="Normal 17 20" xfId="52826" xr:uid="{2009AA83-CA6A-4F35-BF40-6CD83996A578}"/>
    <cellStyle name="Normal 17 21" xfId="39176" xr:uid="{24AEE7B9-DE5B-40CB-9D17-07E32BCEDCCF}"/>
    <cellStyle name="Normal 17 22" xfId="25613" xr:uid="{2F53C0EC-9789-4C4B-B762-DA83350860B9}"/>
    <cellStyle name="Normal 17 3" xfId="11830" xr:uid="{E57C9F2E-348B-41CB-BB9C-2C0D3AC7D118}"/>
    <cellStyle name="Normal 17 3 10" xfId="11831" xr:uid="{CA1AC859-C578-4C2E-87AD-7FE3F6A25421}"/>
    <cellStyle name="Normal 17 3 10 2" xfId="52901" xr:uid="{92EEF464-463D-4753-A8B4-0E4E85363853}"/>
    <cellStyle name="Normal 17 3 10 3" xfId="39251" xr:uid="{DD0F0E4D-4412-4DE3-9113-39200A7734D0}"/>
    <cellStyle name="Normal 17 3 10 4" xfId="25688" xr:uid="{BECE7DAC-5268-48F6-B2CB-4C2604712D95}"/>
    <cellStyle name="Normal 17 3 11" xfId="11832" xr:uid="{E0970C6F-9BA4-40F2-831F-586134DAE1A3}"/>
    <cellStyle name="Normal 17 3 11 2" xfId="11833" xr:uid="{6A9259D0-9E59-4F32-9245-7B6013B4210C}"/>
    <cellStyle name="Normal 17 3 11 2 2" xfId="11834" xr:uid="{3A035542-BAF7-45EF-A228-35BA0BB82D0A}"/>
    <cellStyle name="Normal 17 3 11 2 2 2" xfId="52904" xr:uid="{2C20AA22-B2D5-40E0-974F-B67EB391E9E4}"/>
    <cellStyle name="Normal 17 3 11 2 2 3" xfId="39254" xr:uid="{B3EB42E2-853B-4C5A-835E-A6128D420512}"/>
    <cellStyle name="Normal 17 3 11 2 2 4" xfId="25691" xr:uid="{9F5B7F51-C1F0-4C8E-BF6C-24D98D65B354}"/>
    <cellStyle name="Normal 17 3 11 2 3" xfId="52903" xr:uid="{ACB9C82C-B6C0-4DEA-813D-FAB8038D75AC}"/>
    <cellStyle name="Normal 17 3 11 2 4" xfId="39253" xr:uid="{1216EAF1-7021-4C26-BB57-6FA7DF71E181}"/>
    <cellStyle name="Normal 17 3 11 2 5" xfId="25690" xr:uid="{533D76AF-64FF-4A33-8554-73B51A7EC927}"/>
    <cellStyle name="Normal 17 3 11 3" xfId="11835" xr:uid="{BBF4F06B-9A63-4A2E-848D-5DCD77EBBA73}"/>
    <cellStyle name="Normal 17 3 11 3 2" xfId="11836" xr:uid="{12967CAD-CD5A-4270-8AD7-C09FC9A0098B}"/>
    <cellStyle name="Normal 17 3 11 3 2 2" xfId="52906" xr:uid="{2921624F-93BD-4649-AAC6-F94AF5CECFF6}"/>
    <cellStyle name="Normal 17 3 11 3 2 3" xfId="39256" xr:uid="{074F861A-8368-4887-9B8A-883045E778A0}"/>
    <cellStyle name="Normal 17 3 11 3 2 4" xfId="25693" xr:uid="{1F8F2BB2-4029-4D44-AC11-E5C0B191A1F9}"/>
    <cellStyle name="Normal 17 3 11 3 3" xfId="52905" xr:uid="{65DCA61A-EE46-4608-A724-4235C9E30069}"/>
    <cellStyle name="Normal 17 3 11 3 4" xfId="39255" xr:uid="{5E833DF9-936A-4E0E-8198-C1403930ADE4}"/>
    <cellStyle name="Normal 17 3 11 3 5" xfId="25692" xr:uid="{50826469-4A03-47F9-96B5-6DFC41CE11CA}"/>
    <cellStyle name="Normal 17 3 11 4" xfId="11837" xr:uid="{6CC99E6D-8DC8-40E8-9C36-7344F926539A}"/>
    <cellStyle name="Normal 17 3 11 4 2" xfId="52907" xr:uid="{098E0FBC-23CE-41C0-B527-290F25CB7FA3}"/>
    <cellStyle name="Normal 17 3 11 4 3" xfId="39257" xr:uid="{D1AAEF0C-B1E1-4ECE-89B3-435B8F1E8604}"/>
    <cellStyle name="Normal 17 3 11 4 4" xfId="25694" xr:uid="{4E344BAA-3204-42ED-A1C2-D7BF69CBAD5D}"/>
    <cellStyle name="Normal 17 3 11 5" xfId="52902" xr:uid="{91739B7C-ADEB-4320-8A9B-62D0BA631955}"/>
    <cellStyle name="Normal 17 3 11 6" xfId="39252" xr:uid="{E7689968-E3B9-42FF-8F8D-BFB76FA49A37}"/>
    <cellStyle name="Normal 17 3 11 7" xfId="25689" xr:uid="{0000C76F-1FEB-4487-ABD9-4AD2D2FBB139}"/>
    <cellStyle name="Normal 17 3 12" xfId="11838" xr:uid="{E84AC431-7ABA-461D-8266-4DFE3BC07C14}"/>
    <cellStyle name="Normal 17 3 12 2" xfId="11839" xr:uid="{944C28C8-CFB9-4E44-AE6C-64474927DA77}"/>
    <cellStyle name="Normal 17 3 12 2 2" xfId="11840" xr:uid="{417A70BC-1033-48B6-8501-7BA1A21710F0}"/>
    <cellStyle name="Normal 17 3 12 2 2 2" xfId="52910" xr:uid="{07F9ECE9-75D1-4F9A-B17B-2FE96B647CCD}"/>
    <cellStyle name="Normal 17 3 12 2 2 3" xfId="39260" xr:uid="{8C703957-A1B5-463B-A20C-EAE134BF6CE1}"/>
    <cellStyle name="Normal 17 3 12 2 2 4" xfId="25697" xr:uid="{E5DD0A3F-A059-47D7-A099-9C3E8407A5C3}"/>
    <cellStyle name="Normal 17 3 12 2 3" xfId="52909" xr:uid="{C618E94A-6CAE-4061-AD07-2D3D32F4EDAF}"/>
    <cellStyle name="Normal 17 3 12 2 4" xfId="39259" xr:uid="{C5B21A45-AC84-466D-92FD-59E3832B09B5}"/>
    <cellStyle name="Normal 17 3 12 2 5" xfId="25696" xr:uid="{82EB559A-0AC3-449E-87BA-090A5A5A20B3}"/>
    <cellStyle name="Normal 17 3 12 3" xfId="11841" xr:uid="{23B556BE-D15B-49E0-A19E-7395B603F40C}"/>
    <cellStyle name="Normal 17 3 12 3 2" xfId="11842" xr:uid="{56417B60-26F1-4111-B4F7-A6405E7F91AB}"/>
    <cellStyle name="Normal 17 3 12 3 2 2" xfId="52912" xr:uid="{FB1C3B53-4731-4953-9750-D00161872663}"/>
    <cellStyle name="Normal 17 3 12 3 2 3" xfId="39262" xr:uid="{0A55BD16-0181-4DCA-8660-A2D21E0F54AD}"/>
    <cellStyle name="Normal 17 3 12 3 2 4" xfId="25699" xr:uid="{AA6C2F18-77B2-41F1-83FC-8DC8FACB992A}"/>
    <cellStyle name="Normal 17 3 12 3 3" xfId="52911" xr:uid="{12749D4F-79BA-4CFF-B85C-71BBC70EE59F}"/>
    <cellStyle name="Normal 17 3 12 3 4" xfId="39261" xr:uid="{4856B661-A869-40EE-8DB1-113D14C0509A}"/>
    <cellStyle name="Normal 17 3 12 3 5" xfId="25698" xr:uid="{34AA2434-53A4-4F6D-A585-68823F516EBE}"/>
    <cellStyle name="Normal 17 3 12 4" xfId="11843" xr:uid="{84A262A2-D0E8-4CEB-A3A9-329ACDEF9E68}"/>
    <cellStyle name="Normal 17 3 12 4 2" xfId="52913" xr:uid="{C73FA5DC-47E4-41B4-97F5-CD89EED77DB0}"/>
    <cellStyle name="Normal 17 3 12 4 3" xfId="39263" xr:uid="{2E454889-B4B7-4A16-886E-95A56526B2E5}"/>
    <cellStyle name="Normal 17 3 12 4 4" xfId="25700" xr:uid="{6F55AC28-974D-49A9-AECA-1BE9D69DDC20}"/>
    <cellStyle name="Normal 17 3 12 5" xfId="52908" xr:uid="{DD9D5A87-CFAD-4ABE-8B33-3184E479BF34}"/>
    <cellStyle name="Normal 17 3 12 6" xfId="39258" xr:uid="{3AD44F45-6141-4528-A911-33B41B0B7C7E}"/>
    <cellStyle name="Normal 17 3 12 7" xfId="25695" xr:uid="{6EA8879B-7BE2-4A7C-9631-E12A90886C87}"/>
    <cellStyle name="Normal 17 3 13" xfId="11844" xr:uid="{1B807F6F-B370-4534-B1B2-EB1C9B055EF1}"/>
    <cellStyle name="Normal 17 3 13 2" xfId="11845" xr:uid="{D8D4D6AE-B02D-4BAA-BF3A-46A9B2CE985B}"/>
    <cellStyle name="Normal 17 3 13 2 2" xfId="11846" xr:uid="{3FE20043-DB7C-4B4C-A83E-42BAA1A1922C}"/>
    <cellStyle name="Normal 17 3 13 2 2 2" xfId="11847" xr:uid="{7E319136-6F35-45A0-9A4F-001D3A8158A0}"/>
    <cellStyle name="Normal 17 3 13 2 2 2 2" xfId="52917" xr:uid="{3D3D6F36-055A-49AC-8478-E31092ABB60B}"/>
    <cellStyle name="Normal 17 3 13 2 2 2 3" xfId="39267" xr:uid="{F48D8F1F-27DE-438A-A1C7-B39EEB82DE80}"/>
    <cellStyle name="Normal 17 3 13 2 2 2 4" xfId="25704" xr:uid="{3C2834C3-772A-424F-8EB2-23A9FB20CF4A}"/>
    <cellStyle name="Normal 17 3 13 2 2 3" xfId="52916" xr:uid="{5CE8DAED-17CB-4D2E-96E9-44FCA2C0FDD4}"/>
    <cellStyle name="Normal 17 3 13 2 2 4" xfId="39266" xr:uid="{AEBD552F-B5FE-4FB1-B889-6D160B757E92}"/>
    <cellStyle name="Normal 17 3 13 2 2 5" xfId="25703" xr:uid="{3C68A6F8-0606-45AE-9430-51D7D9CE013C}"/>
    <cellStyle name="Normal 17 3 13 2 3" xfId="11848" xr:uid="{04D8FA9C-CBF9-460A-829E-72EDFF2D96A6}"/>
    <cellStyle name="Normal 17 3 13 2 3 2" xfId="11849" xr:uid="{3A161D87-E318-47A6-B6DC-0A406709A398}"/>
    <cellStyle name="Normal 17 3 13 2 3 2 2" xfId="52919" xr:uid="{9F4AC1AF-5B1B-4E89-AE66-357E2FFABD10}"/>
    <cellStyle name="Normal 17 3 13 2 3 2 3" xfId="39269" xr:uid="{BB76757B-5113-45B5-86CC-F9F978FEAA5D}"/>
    <cellStyle name="Normal 17 3 13 2 3 2 4" xfId="25706" xr:uid="{683C18DB-2061-4D48-AA5A-7403A84F5E37}"/>
    <cellStyle name="Normal 17 3 13 2 3 3" xfId="52918" xr:uid="{F3A569EE-EF0A-40C2-8869-4DFC2FF5BFF4}"/>
    <cellStyle name="Normal 17 3 13 2 3 4" xfId="39268" xr:uid="{B98AAA09-EB06-45F3-88DA-8608C6607538}"/>
    <cellStyle name="Normal 17 3 13 2 3 5" xfId="25705" xr:uid="{9A386F1C-FD0E-455C-B7E1-4EAB04F96AD9}"/>
    <cellStyle name="Normal 17 3 13 2 4" xfId="11850" xr:uid="{72D838AB-789A-4859-B3E0-64C6339C7780}"/>
    <cellStyle name="Normal 17 3 13 2 4 2" xfId="52920" xr:uid="{B414E5DF-2526-436A-8563-4734F1C75D0B}"/>
    <cellStyle name="Normal 17 3 13 2 4 3" xfId="39270" xr:uid="{986CAA3E-C8C5-43BD-A74B-10C87132982E}"/>
    <cellStyle name="Normal 17 3 13 2 4 4" xfId="25707" xr:uid="{4D91DC7C-38F9-4F94-9781-53A145E5B3C3}"/>
    <cellStyle name="Normal 17 3 13 2 5" xfId="52915" xr:uid="{1E136E2C-D975-4010-BDD2-EC7995DD09CA}"/>
    <cellStyle name="Normal 17 3 13 2 6" xfId="39265" xr:uid="{707D9DC8-E6D8-43F2-B72E-B15F796B6B34}"/>
    <cellStyle name="Normal 17 3 13 2 7" xfId="25702" xr:uid="{D0A8496D-EF19-44AE-A70C-BF7FE191C2DB}"/>
    <cellStyle name="Normal 17 3 13 3" xfId="52914" xr:uid="{0ED24D7E-21CD-43A4-8778-B24E7E5DE540}"/>
    <cellStyle name="Normal 17 3 13 4" xfId="39264" xr:uid="{1C392FE2-82B8-41EC-9C37-D6DA06A15B3D}"/>
    <cellStyle name="Normal 17 3 13 5" xfId="25701" xr:uid="{4A0BC348-08DC-4206-A9B0-8F1B2BF8A099}"/>
    <cellStyle name="Normal 17 3 14" xfId="11851" xr:uid="{EE8CEB73-AA52-4A55-BB48-6022FC234492}"/>
    <cellStyle name="Normal 17 3 14 2" xfId="52921" xr:uid="{D7EAEE68-5F5D-40B6-BDD6-A860767F6FBB}"/>
    <cellStyle name="Normal 17 3 14 3" xfId="39271" xr:uid="{B18C3F50-910F-4DB2-8360-D96041670E8A}"/>
    <cellStyle name="Normal 17 3 14 4" xfId="25708" xr:uid="{E3E512B1-83FC-48BF-8842-444DC37F82D9}"/>
    <cellStyle name="Normal 17 3 15" xfId="11852" xr:uid="{9A60AF52-BBE2-46E3-A5D4-14376A47B2CA}"/>
    <cellStyle name="Normal 17 3 15 2" xfId="52922" xr:uid="{FF78311E-6513-436D-871E-1C56E1FBBF9E}"/>
    <cellStyle name="Normal 17 3 15 3" xfId="39272" xr:uid="{D4C5DADE-51D3-4CB9-B654-068C62345B22}"/>
    <cellStyle name="Normal 17 3 15 4" xfId="25709" xr:uid="{F4D55240-ED18-4F91-A11A-6F2EF1A0A21C}"/>
    <cellStyle name="Normal 17 3 16" xfId="11853" xr:uid="{349B1525-43CB-4ADE-A25F-7883A3865446}"/>
    <cellStyle name="Normal 17 3 16 2" xfId="52923" xr:uid="{DCD6B087-4E59-43F9-80AA-AEF56BB8E9C4}"/>
    <cellStyle name="Normal 17 3 16 3" xfId="39273" xr:uid="{5D03463B-3D69-4478-87DB-FCC459C9A1D0}"/>
    <cellStyle name="Normal 17 3 16 4" xfId="25710" xr:uid="{004C273C-C916-47BA-9909-3F64AFD49F98}"/>
    <cellStyle name="Normal 17 3 17" xfId="11854" xr:uid="{19ECE266-539E-4B78-BA11-3D031C614802}"/>
    <cellStyle name="Normal 17 3 17 2" xfId="52924" xr:uid="{97B92BC3-1E01-4BED-83EA-25DB5A1719DD}"/>
    <cellStyle name="Normal 17 3 17 3" xfId="39274" xr:uid="{752CCE64-B727-4D96-8858-68C1D420BF6A}"/>
    <cellStyle name="Normal 17 3 17 4" xfId="25711" xr:uid="{70A8CAD0-90D2-4795-A46F-937278350691}"/>
    <cellStyle name="Normal 17 3 18" xfId="52900" xr:uid="{6DB0DFD2-7FEB-499B-A8A7-3F2EF2D11203}"/>
    <cellStyle name="Normal 17 3 19" xfId="39250" xr:uid="{56BB1F5C-45B4-4239-A6C8-BEA727DF2C4D}"/>
    <cellStyle name="Normal 17 3 2" xfId="11855" xr:uid="{D0601A65-5293-484C-8E4A-248C616D2E15}"/>
    <cellStyle name="Normal 17 3 2 2" xfId="11856" xr:uid="{AC5B4D9B-B47C-45D8-98C2-BF209D75E8D8}"/>
    <cellStyle name="Normal 17 3 2 2 2" xfId="11857" xr:uid="{80208A67-5CB1-475C-9BAD-1C4384E694BE}"/>
    <cellStyle name="Normal 17 3 2 2 2 2" xfId="52927" xr:uid="{E1EC5A07-AAC1-4E6D-B342-C14F8CDF273F}"/>
    <cellStyle name="Normal 17 3 2 2 2 3" xfId="39277" xr:uid="{1418495C-F6FD-4438-B4F7-E564BD7F5269}"/>
    <cellStyle name="Normal 17 3 2 2 2 4" xfId="25714" xr:uid="{2B6CFCE0-3822-4D02-8827-A2783D4D8445}"/>
    <cellStyle name="Normal 17 3 2 2 3" xfId="11858" xr:uid="{D34E94C9-3C6A-4BA0-977C-87B8284FE8A9}"/>
    <cellStyle name="Normal 17 3 2 2 3 2" xfId="11859" xr:uid="{D27E0497-4052-43C1-B426-A9CD381E2E00}"/>
    <cellStyle name="Normal 17 3 2 2 3 2 2" xfId="11860" xr:uid="{01EF1D31-AA5B-4458-8FAD-356D08384665}"/>
    <cellStyle name="Normal 17 3 2 2 3 2 2 2" xfId="52930" xr:uid="{BF27235D-7FA1-4688-8189-D7C6EA0B8906}"/>
    <cellStyle name="Normal 17 3 2 2 3 2 2 3" xfId="39280" xr:uid="{A7C2B499-8DA3-47BC-9739-2BAF6BECA691}"/>
    <cellStyle name="Normal 17 3 2 2 3 2 2 4" xfId="25717" xr:uid="{FADDC34B-2BAF-4615-B5EE-9134C1B4A5E5}"/>
    <cellStyle name="Normal 17 3 2 2 3 2 3" xfId="52929" xr:uid="{11F4EC1F-FB30-4C41-8A6A-D3D969CF08B0}"/>
    <cellStyle name="Normal 17 3 2 2 3 2 4" xfId="39279" xr:uid="{2A198C85-29EA-4ABD-9C80-511AE24844A6}"/>
    <cellStyle name="Normal 17 3 2 2 3 2 5" xfId="25716" xr:uid="{2D5EC171-FC25-49D6-A157-EBEA4375C39D}"/>
    <cellStyle name="Normal 17 3 2 2 3 3" xfId="11861" xr:uid="{09E7C510-1B59-4090-8005-D4DEF34E56A4}"/>
    <cellStyle name="Normal 17 3 2 2 3 3 2" xfId="11862" xr:uid="{16F32237-F542-4FDE-AD87-09BC431CF12E}"/>
    <cellStyle name="Normal 17 3 2 2 3 3 2 2" xfId="52932" xr:uid="{4B39C7EC-329E-476B-B0ED-0F8904A6D93A}"/>
    <cellStyle name="Normal 17 3 2 2 3 3 2 3" xfId="39282" xr:uid="{F2A14DF3-87AB-49DA-BED3-9781CF0A2193}"/>
    <cellStyle name="Normal 17 3 2 2 3 3 2 4" xfId="25719" xr:uid="{B9635217-509F-4A7B-B1AC-7B8C814F9265}"/>
    <cellStyle name="Normal 17 3 2 2 3 3 3" xfId="52931" xr:uid="{A2914476-B404-45BA-8137-6EE46DCF09A8}"/>
    <cellStyle name="Normal 17 3 2 2 3 3 4" xfId="39281" xr:uid="{3EE11CA7-9A0D-4828-9025-96FF5CA69568}"/>
    <cellStyle name="Normal 17 3 2 2 3 3 5" xfId="25718" xr:uid="{FEE32C6C-7F32-4007-AF4A-9D8FEC126E2D}"/>
    <cellStyle name="Normal 17 3 2 2 3 4" xfId="11863" xr:uid="{BDD85A2A-1B0F-4133-BA36-F65E27F79B65}"/>
    <cellStyle name="Normal 17 3 2 2 3 4 2" xfId="52933" xr:uid="{0A882646-CB38-49E8-B71D-46D07514BA1F}"/>
    <cellStyle name="Normal 17 3 2 2 3 4 3" xfId="39283" xr:uid="{A09618F6-4AD4-4B39-891E-8E39F7216202}"/>
    <cellStyle name="Normal 17 3 2 2 3 4 4" xfId="25720" xr:uid="{FAA3EC1D-CF7A-40B6-9C60-AF66A0547388}"/>
    <cellStyle name="Normal 17 3 2 2 3 5" xfId="52928" xr:uid="{213ED123-0FDF-4567-96D6-8B5C4C79EF15}"/>
    <cellStyle name="Normal 17 3 2 2 3 6" xfId="39278" xr:uid="{B0BAD91C-1BE5-42EC-A05E-6D60BF75CC78}"/>
    <cellStyle name="Normal 17 3 2 2 3 7" xfId="25715" xr:uid="{4FA59306-FBBB-450A-9227-821596FB531B}"/>
    <cellStyle name="Normal 17 3 2 2 4" xfId="52926" xr:uid="{749256F0-728E-482D-99FC-9A5B5CE96140}"/>
    <cellStyle name="Normal 17 3 2 2 5" xfId="39276" xr:uid="{0AE7D388-53D0-483B-8C1F-89891037CD64}"/>
    <cellStyle name="Normal 17 3 2 2 6" xfId="25713" xr:uid="{F93EC34F-9C49-4A29-BB47-D4C90144574A}"/>
    <cellStyle name="Normal 17 3 2 3" xfId="11864" xr:uid="{98B5511D-3FCF-444F-AD2B-CAC52ACE20F0}"/>
    <cellStyle name="Normal 17 3 2 3 2" xfId="11865" xr:uid="{DD0AD32E-701C-40FD-85DD-DD0773CC0BD6}"/>
    <cellStyle name="Normal 17 3 2 3 2 2" xfId="52935" xr:uid="{6E18C8DD-5E50-48F1-9566-0FDA1B7101F0}"/>
    <cellStyle name="Normal 17 3 2 3 2 3" xfId="39285" xr:uid="{B680EF05-4346-4C5A-8E2B-B01F62BDDD46}"/>
    <cellStyle name="Normal 17 3 2 3 2 4" xfId="25722" xr:uid="{7E74B602-417A-4B60-9E82-92B685FFAE51}"/>
    <cellStyle name="Normal 17 3 2 3 3" xfId="52934" xr:uid="{A3AF2B10-05E9-485B-87D5-547111E355E1}"/>
    <cellStyle name="Normal 17 3 2 3 4" xfId="39284" xr:uid="{160887B8-8428-4CD8-86CE-71CF141A9B0E}"/>
    <cellStyle name="Normal 17 3 2 3 5" xfId="25721" xr:uid="{070671E9-7C3B-4410-9A12-61A532036FAD}"/>
    <cellStyle name="Normal 17 3 2 4" xfId="11866" xr:uid="{C7A94419-11F9-4209-B12F-315D6ADB8867}"/>
    <cellStyle name="Normal 17 3 2 4 2" xfId="11867" xr:uid="{22C8DE04-B973-449D-87E8-E6DF27A4600B}"/>
    <cellStyle name="Normal 17 3 2 4 2 2" xfId="52937" xr:uid="{96E722B8-2219-414B-9BB4-52B7E3413797}"/>
    <cellStyle name="Normal 17 3 2 4 2 3" xfId="39287" xr:uid="{6950A299-0672-41AA-99F0-C55D75EC19C5}"/>
    <cellStyle name="Normal 17 3 2 4 2 4" xfId="25724" xr:uid="{12407151-A5AF-4B8A-A56E-2C4CF3342A2E}"/>
    <cellStyle name="Normal 17 3 2 4 3" xfId="52936" xr:uid="{95AA72B7-7CA7-429C-9E70-11B78BE71A95}"/>
    <cellStyle name="Normal 17 3 2 4 4" xfId="39286" xr:uid="{BF2DB92D-1B6B-457E-9CAB-E8D437CFB60C}"/>
    <cellStyle name="Normal 17 3 2 4 5" xfId="25723" xr:uid="{B85ED518-85FE-499B-86DA-59576321C323}"/>
    <cellStyle name="Normal 17 3 2 5" xfId="11868" xr:uid="{A9B1FB81-E776-49EA-B592-9491998E36F4}"/>
    <cellStyle name="Normal 17 3 2 5 2" xfId="52938" xr:uid="{438BCB4A-1A76-48E0-AFA0-A3F67AA14680}"/>
    <cellStyle name="Normal 17 3 2 5 3" xfId="39288" xr:uid="{F6694530-4498-4FE8-A622-0E28E9A83F0B}"/>
    <cellStyle name="Normal 17 3 2 5 4" xfId="25725" xr:uid="{1693D241-3A2F-4C0F-9A50-832070996BB9}"/>
    <cellStyle name="Normal 17 3 2 6" xfId="52925" xr:uid="{8BD59576-5303-4AAA-A4E8-E8EC225B3E41}"/>
    <cellStyle name="Normal 17 3 2 7" xfId="39275" xr:uid="{E372F297-DCFA-40AA-BBEA-BBCC3AFDB62A}"/>
    <cellStyle name="Normal 17 3 2 8" xfId="25712" xr:uid="{79583F1F-F0F7-4A56-9EF2-1D8A5F0163AB}"/>
    <cellStyle name="Normal 17 3 20" xfId="25687" xr:uid="{8F9A92B1-2663-415F-94B4-2FA2C0C61119}"/>
    <cellStyle name="Normal 17 3 3" xfId="11869" xr:uid="{3A61EE3A-369C-43CC-99AA-A7B0D08F05A7}"/>
    <cellStyle name="Normal 17 3 3 2" xfId="52939" xr:uid="{CAF9A32F-E28F-4180-9901-21BE5445A068}"/>
    <cellStyle name="Normal 17 3 3 3" xfId="39289" xr:uid="{3F571251-0E9B-4B54-BF8D-E93F793D1F11}"/>
    <cellStyle name="Normal 17 3 3 4" xfId="25726" xr:uid="{DF93BD5E-8D70-4002-98EA-910C14B73840}"/>
    <cellStyle name="Normal 17 3 4" xfId="11870" xr:uid="{BC17B291-6682-42C8-833E-A9177537DA7F}"/>
    <cellStyle name="Normal 17 3 4 2" xfId="52940" xr:uid="{19E59C14-9088-49D7-9B41-551B4D3DE0EB}"/>
    <cellStyle name="Normal 17 3 4 3" xfId="39290" xr:uid="{7FB1D7D7-C450-41C2-9FC6-A87D0BADE4CA}"/>
    <cellStyle name="Normal 17 3 4 4" xfId="25727" xr:uid="{38BCDAFC-D5BC-445C-87D1-1F04B794E00C}"/>
    <cellStyle name="Normal 17 3 5" xfId="11871" xr:uid="{1C9AAF05-4499-4F81-B977-517D730E324D}"/>
    <cellStyle name="Normal 17 3 5 2" xfId="52941" xr:uid="{A5C78E23-4379-4A72-8E3A-2564B33CE0CC}"/>
    <cellStyle name="Normal 17 3 5 3" xfId="39291" xr:uid="{A37DF993-1A61-400D-8327-562737146B74}"/>
    <cellStyle name="Normal 17 3 5 4" xfId="25728" xr:uid="{33509674-E36C-47B1-8CFA-41DB710F58F2}"/>
    <cellStyle name="Normal 17 3 6" xfId="11872" xr:uid="{048B2DDC-8609-4AED-BD7F-14990785C0DD}"/>
    <cellStyle name="Normal 17 3 6 2" xfId="52942" xr:uid="{2C64EAAC-DEF5-4D37-B3B5-92D73E23E03C}"/>
    <cellStyle name="Normal 17 3 6 3" xfId="39292" xr:uid="{AEC07751-7022-4F90-8841-B4C18064533C}"/>
    <cellStyle name="Normal 17 3 6 4" xfId="25729" xr:uid="{B45DB191-155E-4319-AF45-F0C16F7AB507}"/>
    <cellStyle name="Normal 17 3 7" xfId="11873" xr:uid="{9B295581-CBA4-4F15-8BA8-ABB55EF03403}"/>
    <cellStyle name="Normal 17 3 7 10" xfId="39293" xr:uid="{F3EBBC55-4486-4683-ABD3-8BD73DBCB664}"/>
    <cellStyle name="Normal 17 3 7 11" xfId="25730" xr:uid="{301F8717-E1B6-4718-A285-E71875C6BFBF}"/>
    <cellStyle name="Normal 17 3 7 2" xfId="11874" xr:uid="{8478DE1D-D453-485F-AD58-FF03852AF429}"/>
    <cellStyle name="Normal 17 3 7 2 2" xfId="11875" xr:uid="{DD773591-186D-4840-A439-5793407E5568}"/>
    <cellStyle name="Normal 17 3 7 2 2 2" xfId="11876" xr:uid="{8C34E180-3C4D-45DD-B2D1-916A78CF42A5}"/>
    <cellStyle name="Normal 17 3 7 2 2 2 2" xfId="52946" xr:uid="{D2B944A5-7CBE-459C-BDC6-A7522C294163}"/>
    <cellStyle name="Normal 17 3 7 2 2 2 3" xfId="39296" xr:uid="{FACE8800-326A-43F2-AE7A-A5A7422FF610}"/>
    <cellStyle name="Normal 17 3 7 2 2 2 4" xfId="25733" xr:uid="{8BD9B38A-991D-4396-B61D-6B895166E5E2}"/>
    <cellStyle name="Normal 17 3 7 2 2 3" xfId="11877" xr:uid="{2C27505E-2693-46A6-865A-3494E11BC974}"/>
    <cellStyle name="Normal 17 3 7 2 2 3 2" xfId="11878" xr:uid="{65D1C259-9922-40F7-88E6-7D9997E10274}"/>
    <cellStyle name="Normal 17 3 7 2 2 3 2 2" xfId="52948" xr:uid="{150A1EBC-FC8A-4F07-B4C0-A93C246533CB}"/>
    <cellStyle name="Normal 17 3 7 2 2 3 2 3" xfId="39298" xr:uid="{F89DD1CB-23A6-434B-99AC-82093B0E7F91}"/>
    <cellStyle name="Normal 17 3 7 2 2 3 2 4" xfId="25735" xr:uid="{70BBF273-240E-416B-AAB6-57C1F5041965}"/>
    <cellStyle name="Normal 17 3 7 2 2 3 3" xfId="52947" xr:uid="{EE02CFE2-A412-410F-9149-73D9CB6B50CF}"/>
    <cellStyle name="Normal 17 3 7 2 2 3 4" xfId="39297" xr:uid="{964CE675-5F51-4FFF-B78A-FC251730E42D}"/>
    <cellStyle name="Normal 17 3 7 2 2 3 5" xfId="25734" xr:uid="{CAFAA4FA-6778-4114-AA1D-1016AE365599}"/>
    <cellStyle name="Normal 17 3 7 2 2 4" xfId="11879" xr:uid="{BAEFF548-D8CC-4C27-985D-19C57C0808DB}"/>
    <cellStyle name="Normal 17 3 7 2 2 4 2" xfId="11880" xr:uid="{DFFD3765-640A-44B2-BAC2-D244AB7E807A}"/>
    <cellStyle name="Normal 17 3 7 2 2 4 2 2" xfId="52950" xr:uid="{00A02FA8-B4B7-4F4E-84AF-18253F776C9E}"/>
    <cellStyle name="Normal 17 3 7 2 2 4 2 3" xfId="39300" xr:uid="{FE232AF8-B3E9-417B-A624-B9EF22D62610}"/>
    <cellStyle name="Normal 17 3 7 2 2 4 2 4" xfId="25737" xr:uid="{129DEFE0-1CB2-4FC5-8AFC-44EE41621B3E}"/>
    <cellStyle name="Normal 17 3 7 2 2 4 3" xfId="52949" xr:uid="{A275426D-A17D-4DB8-8B56-4B8E482A86F4}"/>
    <cellStyle name="Normal 17 3 7 2 2 4 4" xfId="39299" xr:uid="{27E0575E-83F6-4847-A486-DB1A040827D4}"/>
    <cellStyle name="Normal 17 3 7 2 2 4 5" xfId="25736" xr:uid="{91F988F6-0F29-4F46-8FBA-40C75276442B}"/>
    <cellStyle name="Normal 17 3 7 2 2 5" xfId="11881" xr:uid="{9F084D24-B2F2-4F3E-9E82-213627A8C91F}"/>
    <cellStyle name="Normal 17 3 7 2 2 5 2" xfId="52951" xr:uid="{115721EE-157B-4E03-83E0-C1A4313DEE4C}"/>
    <cellStyle name="Normal 17 3 7 2 2 5 3" xfId="39301" xr:uid="{70D7B554-02E4-48C4-A5B0-7E38852683E7}"/>
    <cellStyle name="Normal 17 3 7 2 2 5 4" xfId="25738" xr:uid="{0BC6A0D8-CB63-4053-BF2D-BBA60C3F1FD1}"/>
    <cellStyle name="Normal 17 3 7 2 2 6" xfId="52945" xr:uid="{0F7EA543-BB86-4303-ABF9-382127E09D15}"/>
    <cellStyle name="Normal 17 3 7 2 2 7" xfId="39295" xr:uid="{E7848422-CC33-4B87-AD27-A44146833B0C}"/>
    <cellStyle name="Normal 17 3 7 2 2 8" xfId="25732" xr:uid="{6490C380-35F4-45D5-B451-9BF3791ABEAF}"/>
    <cellStyle name="Normal 17 3 7 2 3" xfId="11882" xr:uid="{E77B2F3F-FE4D-4672-94D6-5A215F3A2FDE}"/>
    <cellStyle name="Normal 17 3 7 2 3 2" xfId="52952" xr:uid="{2B35B6BD-777D-4ED2-8D8D-AA8E8986B203}"/>
    <cellStyle name="Normal 17 3 7 2 3 3" xfId="39302" xr:uid="{1B667B66-C04C-4DB3-A9FE-E8B37977A059}"/>
    <cellStyle name="Normal 17 3 7 2 3 4" xfId="25739" xr:uid="{48736A51-A198-421A-8992-6BB7327A228D}"/>
    <cellStyle name="Normal 17 3 7 2 4" xfId="52944" xr:uid="{662A3734-8535-47D0-B8D9-9F7D490FA2BB}"/>
    <cellStyle name="Normal 17 3 7 2 5" xfId="39294" xr:uid="{32F20D84-5788-4E17-97C9-AE3FF37F9278}"/>
    <cellStyle name="Normal 17 3 7 2 6" xfId="25731" xr:uid="{D56C528F-0889-4A5A-9204-38D5CB6007F3}"/>
    <cellStyle name="Normal 17 3 7 3" xfId="11883" xr:uid="{02FE24D4-876F-4442-A45A-64355290C132}"/>
    <cellStyle name="Normal 17 3 7 3 2" xfId="11884" xr:uid="{2679CCA9-8C54-4636-96F2-2651F3876C3E}"/>
    <cellStyle name="Normal 17 3 7 3 2 2" xfId="11885" xr:uid="{2D76FE81-6E3E-411D-8431-084EF34D8868}"/>
    <cellStyle name="Normal 17 3 7 3 2 2 2" xfId="11886" xr:uid="{D01C65B6-BBA7-452A-9056-8C840F1C8B6B}"/>
    <cellStyle name="Normal 17 3 7 3 2 2 2 2" xfId="52956" xr:uid="{01EFE1D9-FEF0-4527-A42E-8C62AADAD380}"/>
    <cellStyle name="Normal 17 3 7 3 2 2 2 3" xfId="39306" xr:uid="{96AC7A80-6572-475C-A059-22B03E05EA25}"/>
    <cellStyle name="Normal 17 3 7 3 2 2 2 4" xfId="25743" xr:uid="{411CA8CB-7E85-4AD9-8B53-48544B8DAF05}"/>
    <cellStyle name="Normal 17 3 7 3 2 2 3" xfId="11887" xr:uid="{6D672412-7857-4BFD-9073-60F8D56D1199}"/>
    <cellStyle name="Normal 17 3 7 3 2 2 3 2" xfId="11888" xr:uid="{5A8B7B2D-181E-4052-9CA1-9405A4686CBA}"/>
    <cellStyle name="Normal 17 3 7 3 2 2 3 2 2" xfId="52958" xr:uid="{073EA412-49EC-40E1-BEED-66817017790A}"/>
    <cellStyle name="Normal 17 3 7 3 2 2 3 2 3" xfId="39308" xr:uid="{7CDF6ACB-A6C3-46B2-B999-951E127DFA36}"/>
    <cellStyle name="Normal 17 3 7 3 2 2 3 2 4" xfId="25745" xr:uid="{B389679A-E7F9-4B67-B1A2-7D3EF2CA8D7A}"/>
    <cellStyle name="Normal 17 3 7 3 2 2 3 3" xfId="52957" xr:uid="{0E7C28F0-1042-4846-8A15-2F3E5C628358}"/>
    <cellStyle name="Normal 17 3 7 3 2 2 3 4" xfId="39307" xr:uid="{1997443E-61B3-4E89-88C1-990E89BC8DDD}"/>
    <cellStyle name="Normal 17 3 7 3 2 2 3 5" xfId="25744" xr:uid="{BA92748C-22CF-402C-A35F-73066EB131DF}"/>
    <cellStyle name="Normal 17 3 7 3 2 2 4" xfId="11889" xr:uid="{6F381776-360C-4B70-BC36-E4E17B8125BC}"/>
    <cellStyle name="Normal 17 3 7 3 2 2 4 2" xfId="11890" xr:uid="{5A210FE8-208C-462A-B810-38CD1D81C077}"/>
    <cellStyle name="Normal 17 3 7 3 2 2 4 2 2" xfId="52960" xr:uid="{447496E6-C28F-4857-8B0A-27B09EE2A497}"/>
    <cellStyle name="Normal 17 3 7 3 2 2 4 2 3" xfId="39310" xr:uid="{ECB7880F-0B1F-4C9C-BE79-0892C1C0F41E}"/>
    <cellStyle name="Normal 17 3 7 3 2 2 4 2 4" xfId="25747" xr:uid="{925C953E-729F-430C-9269-F196E6B4FE9F}"/>
    <cellStyle name="Normal 17 3 7 3 2 2 4 3" xfId="52959" xr:uid="{9A5B3078-65F9-442E-862F-4919746104A4}"/>
    <cellStyle name="Normal 17 3 7 3 2 2 4 4" xfId="39309" xr:uid="{F4CA084B-E17E-4886-87C3-AEB9126C7D66}"/>
    <cellStyle name="Normal 17 3 7 3 2 2 4 5" xfId="25746" xr:uid="{8FC3B2E3-1D68-413F-A305-0A37B5FD8982}"/>
    <cellStyle name="Normal 17 3 7 3 2 2 5" xfId="11891" xr:uid="{85B28C6B-CC79-4D0D-8CCD-A7CA639A21B3}"/>
    <cellStyle name="Normal 17 3 7 3 2 2 5 2" xfId="52961" xr:uid="{E0DD9E8C-78E9-43F2-95AE-07094BF5B569}"/>
    <cellStyle name="Normal 17 3 7 3 2 2 5 3" xfId="39311" xr:uid="{23E84D5D-79BD-4CAD-A08B-894CAE124F9A}"/>
    <cellStyle name="Normal 17 3 7 3 2 2 5 4" xfId="25748" xr:uid="{856EE160-4D3D-484A-820A-75176B524B04}"/>
    <cellStyle name="Normal 17 3 7 3 2 2 6" xfId="52955" xr:uid="{42190821-FFEE-4125-BACB-2DFFD697FF55}"/>
    <cellStyle name="Normal 17 3 7 3 2 2 7" xfId="39305" xr:uid="{EA260595-0B73-49FD-BCF0-9A63A028CFB7}"/>
    <cellStyle name="Normal 17 3 7 3 2 2 8" xfId="25742" xr:uid="{6201E412-D98C-4BF8-8427-9FBDECC7B912}"/>
    <cellStyle name="Normal 17 3 7 3 2 3" xfId="52954" xr:uid="{6DF59F31-8AA4-48E7-987C-8B71B392D41D}"/>
    <cellStyle name="Normal 17 3 7 3 2 4" xfId="39304" xr:uid="{DCFDBD61-70E6-4DB2-9488-1B5C0EA25374}"/>
    <cellStyle name="Normal 17 3 7 3 2 5" xfId="25741" xr:uid="{E62FBC07-75F1-4567-8963-1B16C234F0DD}"/>
    <cellStyle name="Normal 17 3 7 3 3" xfId="11892" xr:uid="{9E8C99BF-7579-49B8-AF49-55D7D90B183C}"/>
    <cellStyle name="Normal 17 3 7 3 3 2" xfId="52962" xr:uid="{A730EB1F-2880-42C3-9813-845ABC8C610A}"/>
    <cellStyle name="Normal 17 3 7 3 3 3" xfId="39312" xr:uid="{863BC16B-47C3-41FB-93D3-405D776C18C0}"/>
    <cellStyle name="Normal 17 3 7 3 3 4" xfId="25749" xr:uid="{9A58DC62-7C85-434B-96C3-906612EBBE8D}"/>
    <cellStyle name="Normal 17 3 7 3 4" xfId="11893" xr:uid="{A4C8EAF9-2AE0-43F1-9D94-268F85E19398}"/>
    <cellStyle name="Normal 17 3 7 3 4 2" xfId="11894" xr:uid="{7CDFF192-C7DE-4462-B91B-7708F0C6365C}"/>
    <cellStyle name="Normal 17 3 7 3 4 2 2" xfId="52964" xr:uid="{32BE3812-94A4-4DEF-B66A-4976FD436273}"/>
    <cellStyle name="Normal 17 3 7 3 4 2 3" xfId="39314" xr:uid="{D52C65FD-E728-4F5B-9AD4-49DFFF5B5180}"/>
    <cellStyle name="Normal 17 3 7 3 4 2 4" xfId="25751" xr:uid="{DC961E25-5AC5-457C-9748-0AD7E5FA86F6}"/>
    <cellStyle name="Normal 17 3 7 3 4 3" xfId="52963" xr:uid="{2D6E7059-3A50-44F8-8CDA-4C3226F9CAAA}"/>
    <cellStyle name="Normal 17 3 7 3 4 4" xfId="39313" xr:uid="{5D2A4BB8-7AE9-4971-B9CE-AFCE048764F8}"/>
    <cellStyle name="Normal 17 3 7 3 4 5" xfId="25750" xr:uid="{188AF54C-9D5C-4E0D-8B96-0C6E792900B6}"/>
    <cellStyle name="Normal 17 3 7 3 5" xfId="11895" xr:uid="{EA5A613F-E932-4381-8772-9FBF60DF9EAC}"/>
    <cellStyle name="Normal 17 3 7 3 5 2" xfId="11896" xr:uid="{FA1BA85D-4B60-4FA4-BEC9-FDA191D74466}"/>
    <cellStyle name="Normal 17 3 7 3 5 2 2" xfId="52966" xr:uid="{87366E7C-7C1E-4A66-9A4C-B7953041C762}"/>
    <cellStyle name="Normal 17 3 7 3 5 2 3" xfId="39316" xr:uid="{1FB2551B-09D4-4A77-84B8-1B1BB02F6D55}"/>
    <cellStyle name="Normal 17 3 7 3 5 2 4" xfId="25753" xr:uid="{A2B5A5DE-5544-48F4-B915-B5313966C077}"/>
    <cellStyle name="Normal 17 3 7 3 5 3" xfId="52965" xr:uid="{590E3734-68C5-4381-9094-CEB7289B01C6}"/>
    <cellStyle name="Normal 17 3 7 3 5 4" xfId="39315" xr:uid="{C01FB9CC-A5CC-4EC1-9FEC-3D298BCBA42F}"/>
    <cellStyle name="Normal 17 3 7 3 5 5" xfId="25752" xr:uid="{2571CF13-D896-4FB9-AED3-000430C6FB20}"/>
    <cellStyle name="Normal 17 3 7 3 6" xfId="11897" xr:uid="{6529FF8A-5D7E-42F0-8BC4-A3E18149281C}"/>
    <cellStyle name="Normal 17 3 7 3 6 2" xfId="52967" xr:uid="{3C9882F2-13AD-4F6B-BF4E-1D267E8ECA1E}"/>
    <cellStyle name="Normal 17 3 7 3 6 3" xfId="39317" xr:uid="{E55F8B69-95AF-4274-B79E-7C36918F6DA9}"/>
    <cellStyle name="Normal 17 3 7 3 6 4" xfId="25754" xr:uid="{3D189AC1-70E6-4A68-A190-20B61B74B6D2}"/>
    <cellStyle name="Normal 17 3 7 3 7" xfId="52953" xr:uid="{A5BD9C60-39EB-48BF-84FD-E3EA14FB1514}"/>
    <cellStyle name="Normal 17 3 7 3 8" xfId="39303" xr:uid="{68B0530E-00FF-4D43-A9B3-89EFB7EB4432}"/>
    <cellStyle name="Normal 17 3 7 3 9" xfId="25740" xr:uid="{1E21BFD4-078A-4465-9857-DD15A451FF1B}"/>
    <cellStyle name="Normal 17 3 7 4" xfId="11898" xr:uid="{3EB4773D-7A92-4A19-B517-404708C2A80C}"/>
    <cellStyle name="Normal 17 3 7 4 2" xfId="52968" xr:uid="{692CE958-7696-43A8-B714-377F8DE9B22C}"/>
    <cellStyle name="Normal 17 3 7 4 3" xfId="39318" xr:uid="{70F078BF-C176-4B39-8DCA-7B46BEF0A24C}"/>
    <cellStyle name="Normal 17 3 7 4 4" xfId="25755" xr:uid="{C3CE494C-416D-4A49-B735-0665D47E8794}"/>
    <cellStyle name="Normal 17 3 7 5" xfId="11899" xr:uid="{B9484B7B-F769-4DE7-ACFD-9C3892784997}"/>
    <cellStyle name="Normal 17 3 7 5 2" xfId="11900" xr:uid="{0B14C5D6-C335-41BB-86EB-AAEA0F595CFA}"/>
    <cellStyle name="Normal 17 3 7 5 2 2" xfId="11901" xr:uid="{EFC79ABF-A473-4D8A-AF3B-D29A6DB6EA18}"/>
    <cellStyle name="Normal 17 3 7 5 2 2 2" xfId="11902" xr:uid="{D17098ED-9CF6-459D-8DDA-2A29D5D916EC}"/>
    <cellStyle name="Normal 17 3 7 5 2 2 2 2" xfId="52972" xr:uid="{AE874DF8-3FE1-4A2D-95C8-4E8B10BCF79D}"/>
    <cellStyle name="Normal 17 3 7 5 2 2 2 3" xfId="39322" xr:uid="{AA04C14B-DD5F-4516-87D5-47871843A352}"/>
    <cellStyle name="Normal 17 3 7 5 2 2 2 4" xfId="25759" xr:uid="{6002C8ED-3337-49CD-84A0-2C0D9093E1D0}"/>
    <cellStyle name="Normal 17 3 7 5 2 2 3" xfId="52971" xr:uid="{67DB80A6-2E0D-4CD9-919E-EF2090339C8A}"/>
    <cellStyle name="Normal 17 3 7 5 2 2 4" xfId="39321" xr:uid="{1DD4846E-6416-45FF-AB2B-8966BD50E4E3}"/>
    <cellStyle name="Normal 17 3 7 5 2 2 5" xfId="25758" xr:uid="{518E1DA0-C75E-41F2-82A6-5AC921263E89}"/>
    <cellStyle name="Normal 17 3 7 5 2 3" xfId="11903" xr:uid="{B0F92268-9408-4DC3-9537-D5E31DEA7E6D}"/>
    <cellStyle name="Normal 17 3 7 5 2 3 2" xfId="11904" xr:uid="{FBF40FAD-A168-4FFE-83D0-0D19C427E239}"/>
    <cellStyle name="Normal 17 3 7 5 2 3 2 2" xfId="52974" xr:uid="{FD002F29-5840-44EC-A590-E86114D4FDB9}"/>
    <cellStyle name="Normal 17 3 7 5 2 3 2 3" xfId="39324" xr:uid="{191C4464-0F71-4438-AE89-213680158925}"/>
    <cellStyle name="Normal 17 3 7 5 2 3 2 4" xfId="25761" xr:uid="{9403E231-999D-44C6-974C-54361C6637DC}"/>
    <cellStyle name="Normal 17 3 7 5 2 3 3" xfId="52973" xr:uid="{5FBB366B-6F90-4912-AF91-EBE5C3DD08B1}"/>
    <cellStyle name="Normal 17 3 7 5 2 3 4" xfId="39323" xr:uid="{E2989625-0366-46E7-9931-3814659BFCB6}"/>
    <cellStyle name="Normal 17 3 7 5 2 3 5" xfId="25760" xr:uid="{75C6E612-C7EF-4517-96E5-2CBECAF4DDB3}"/>
    <cellStyle name="Normal 17 3 7 5 2 4" xfId="11905" xr:uid="{566A2123-9859-480C-8F83-1E4CF47BBE4C}"/>
    <cellStyle name="Normal 17 3 7 5 2 4 2" xfId="52975" xr:uid="{AFCE02B0-2C16-405F-BD99-A68BB75C699E}"/>
    <cellStyle name="Normal 17 3 7 5 2 4 3" xfId="39325" xr:uid="{A9D01CC5-F5AF-4737-8C72-E097651B944C}"/>
    <cellStyle name="Normal 17 3 7 5 2 4 4" xfId="25762" xr:uid="{28BC5420-22A7-4327-BDC2-9099C3ED08AC}"/>
    <cellStyle name="Normal 17 3 7 5 2 5" xfId="52970" xr:uid="{8C9C63A7-C844-429A-ADC9-C24995218220}"/>
    <cellStyle name="Normal 17 3 7 5 2 6" xfId="39320" xr:uid="{3AAED6DA-142E-414C-8442-4B381C31A8F9}"/>
    <cellStyle name="Normal 17 3 7 5 2 7" xfId="25757" xr:uid="{829EB6D5-CFDC-44D7-852D-C10FAEB64F6B}"/>
    <cellStyle name="Normal 17 3 7 5 3" xfId="52969" xr:uid="{6B7C0CA7-987E-4D11-BAB8-65B83E83531C}"/>
    <cellStyle name="Normal 17 3 7 5 4" xfId="39319" xr:uid="{B9694480-5DEF-44A1-9761-895E72A288E5}"/>
    <cellStyle name="Normal 17 3 7 5 5" xfId="25756" xr:uid="{453AD0C0-8E99-4B05-90B4-8A5025CA2FC7}"/>
    <cellStyle name="Normal 17 3 7 6" xfId="11906" xr:uid="{456FA688-5CF4-4AE5-A95D-CD4A81CE985D}"/>
    <cellStyle name="Normal 17 3 7 6 2" xfId="11907" xr:uid="{79D56276-35AD-49FC-9F88-57265ADDDA74}"/>
    <cellStyle name="Normal 17 3 7 6 2 2" xfId="52977" xr:uid="{6F0E7057-38A6-492D-BC97-17234DAC656E}"/>
    <cellStyle name="Normal 17 3 7 6 2 3" xfId="39327" xr:uid="{331BD56D-C99A-4342-BBDE-707C69E5210F}"/>
    <cellStyle name="Normal 17 3 7 6 2 4" xfId="25764" xr:uid="{97EAAA46-8C20-4AAA-B59D-7C723FC3396E}"/>
    <cellStyle name="Normal 17 3 7 6 3" xfId="52976" xr:uid="{E76FAE74-159B-4EB7-A2D7-12F8FFA12112}"/>
    <cellStyle name="Normal 17 3 7 6 4" xfId="39326" xr:uid="{1468ACC8-33FC-4095-BF24-A6B6C133DD56}"/>
    <cellStyle name="Normal 17 3 7 6 5" xfId="25763" xr:uid="{474F1621-BB3C-4A55-AAC5-4C2998F755DE}"/>
    <cellStyle name="Normal 17 3 7 7" xfId="11908" xr:uid="{0A3730C4-AB0F-4C1F-B511-39B1073BA886}"/>
    <cellStyle name="Normal 17 3 7 7 2" xfId="11909" xr:uid="{3925401C-D17B-437A-8E1F-B5C8A37E7BD3}"/>
    <cellStyle name="Normal 17 3 7 7 2 2" xfId="52979" xr:uid="{32AB462F-6EA5-4616-9172-C5C3EEBB2639}"/>
    <cellStyle name="Normal 17 3 7 7 2 3" xfId="39329" xr:uid="{C1D1975D-062F-49E7-8EB3-6BA835920B0D}"/>
    <cellStyle name="Normal 17 3 7 7 2 4" xfId="25766" xr:uid="{B0446615-F847-49AC-AC9A-1C35EDA2EC8A}"/>
    <cellStyle name="Normal 17 3 7 7 3" xfId="52978" xr:uid="{82F261EC-8C9B-4349-A51C-C3068D3D7FEF}"/>
    <cellStyle name="Normal 17 3 7 7 4" xfId="39328" xr:uid="{9898042F-5DA8-4ABE-9750-E7780864B137}"/>
    <cellStyle name="Normal 17 3 7 7 5" xfId="25765" xr:uid="{BF1EE875-5259-43EA-8F89-275DF1279652}"/>
    <cellStyle name="Normal 17 3 7 8" xfId="11910" xr:uid="{413D66EE-59DF-4B09-A809-F3D6B6CD03BF}"/>
    <cellStyle name="Normal 17 3 7 8 2" xfId="52980" xr:uid="{8C38EDA4-9B24-4F4D-98EE-331AB19E9FED}"/>
    <cellStyle name="Normal 17 3 7 8 3" xfId="39330" xr:uid="{07A353B3-47FC-4D4C-B3E2-636B21A3C304}"/>
    <cellStyle name="Normal 17 3 7 8 4" xfId="25767" xr:uid="{AE86A600-7A55-45CE-B54B-7D31DA83C0B9}"/>
    <cellStyle name="Normal 17 3 7 9" xfId="52943" xr:uid="{E990C003-FCC7-424E-ADDB-A94D1DE1559A}"/>
    <cellStyle name="Normal 17 3 8" xfId="11911" xr:uid="{53B90EBD-404F-44D8-A264-24AC332FD147}"/>
    <cellStyle name="Normal 17 3 8 2" xfId="52981" xr:uid="{C832766B-A141-4349-8124-DD22A475FB5C}"/>
    <cellStyle name="Normal 17 3 8 3" xfId="39331" xr:uid="{5CAAE195-82F3-41D4-8E29-2DEAB6C366A2}"/>
    <cellStyle name="Normal 17 3 8 4" xfId="25768" xr:uid="{74D72012-25C5-4699-BC4B-F47951B10068}"/>
    <cellStyle name="Normal 17 3 9" xfId="11912" xr:uid="{78334FF6-CDC8-4B6B-8C61-252FECE203CD}"/>
    <cellStyle name="Normal 17 3 9 2" xfId="11913" xr:uid="{B62E5CE8-8098-4932-9BFE-F8271A6CD455}"/>
    <cellStyle name="Normal 17 3 9 2 2" xfId="52983" xr:uid="{70103B8E-C2C0-4971-9D8B-65211267CE14}"/>
    <cellStyle name="Normal 17 3 9 2 3" xfId="39333" xr:uid="{8C055F7A-F651-471C-94A8-F45EA8521A02}"/>
    <cellStyle name="Normal 17 3 9 2 4" xfId="25770" xr:uid="{DBC95158-E290-44F1-95F2-4886AE60BCCC}"/>
    <cellStyle name="Normal 17 3 9 3" xfId="11914" xr:uid="{3149092F-4A04-41A4-82F4-F1B435A35950}"/>
    <cellStyle name="Normal 17 3 9 3 2" xfId="11915" xr:uid="{E9A63834-97D7-4515-9278-0B00082F850B}"/>
    <cellStyle name="Normal 17 3 9 3 2 2" xfId="52985" xr:uid="{60DBDE36-65E4-4C0A-B496-5426F845B034}"/>
    <cellStyle name="Normal 17 3 9 3 2 3" xfId="39335" xr:uid="{CAA0846D-FD3E-4B44-9953-D45D99317716}"/>
    <cellStyle name="Normal 17 3 9 3 2 4" xfId="25772" xr:uid="{7F1795E4-F19F-4E53-BC66-66B4AEC49918}"/>
    <cellStyle name="Normal 17 3 9 3 3" xfId="52984" xr:uid="{006F7B03-BF1A-4279-B822-AEF99AF1BF4D}"/>
    <cellStyle name="Normal 17 3 9 3 4" xfId="39334" xr:uid="{CC7D3355-C900-42FD-B529-1DC497A2BCCA}"/>
    <cellStyle name="Normal 17 3 9 3 5" xfId="25771" xr:uid="{05386AF3-5819-46DB-9A56-EDB886BEE4C0}"/>
    <cellStyle name="Normal 17 3 9 4" xfId="11916" xr:uid="{E10EFD44-89E6-49CF-98E9-E5D2424C9938}"/>
    <cellStyle name="Normal 17 3 9 4 2" xfId="11917" xr:uid="{18E76BE7-9DBB-43D7-890A-63B2B6313206}"/>
    <cellStyle name="Normal 17 3 9 4 2 2" xfId="52987" xr:uid="{84E40E18-9C24-4926-848A-6547B1DCE1A1}"/>
    <cellStyle name="Normal 17 3 9 4 2 3" xfId="39337" xr:uid="{0A6E9C88-7EAC-4C78-BFA7-A873F9B70832}"/>
    <cellStyle name="Normal 17 3 9 4 2 4" xfId="25774" xr:uid="{1F6A772B-8A47-4CD2-AA13-C4898A447324}"/>
    <cellStyle name="Normal 17 3 9 4 3" xfId="52986" xr:uid="{71913E0D-98B5-4D49-96BB-40368169181B}"/>
    <cellStyle name="Normal 17 3 9 4 4" xfId="39336" xr:uid="{DAFBDD0F-451D-4394-88D3-518D7701490F}"/>
    <cellStyle name="Normal 17 3 9 4 5" xfId="25773" xr:uid="{CD048598-870B-476E-996B-62E474FB368E}"/>
    <cellStyle name="Normal 17 3 9 5" xfId="11918" xr:uid="{2775F07B-E9F0-417E-A7B5-044AA89F458F}"/>
    <cellStyle name="Normal 17 3 9 5 2" xfId="52988" xr:uid="{389D81E9-267C-4DB9-B747-AFFB599F2DBA}"/>
    <cellStyle name="Normal 17 3 9 5 3" xfId="39338" xr:uid="{0FE6C557-F3FF-4E32-89E1-B7C658524AF1}"/>
    <cellStyle name="Normal 17 3 9 5 4" xfId="25775" xr:uid="{EE1C88C7-571D-48CB-B5D3-5FCC14C6692F}"/>
    <cellStyle name="Normal 17 3 9 6" xfId="52982" xr:uid="{E06E2082-40C5-4C12-9B19-D577694B3815}"/>
    <cellStyle name="Normal 17 3 9 7" xfId="39332" xr:uid="{D974D19A-70E3-4240-8C9C-C51D3B49C54C}"/>
    <cellStyle name="Normal 17 3 9 8" xfId="25769" xr:uid="{CF16F2A9-D259-4E1F-95F8-A8AB5E4563FC}"/>
    <cellStyle name="Normal 17 4" xfId="11919" xr:uid="{7ACB1FF6-BC89-4790-98F3-EC45D71AFA6E}"/>
    <cellStyle name="Normal 17 4 2" xfId="52989" xr:uid="{3FB6C60B-2C6D-4281-9DF2-5477AEFFCB53}"/>
    <cellStyle name="Normal 17 4 3" xfId="39339" xr:uid="{EE3F2236-5CD7-45A9-BCF5-5B49485CFF60}"/>
    <cellStyle name="Normal 17 4 4" xfId="25776" xr:uid="{5E4672FC-6A2C-4055-8BAA-7FF92E102FF0}"/>
    <cellStyle name="Normal 17 5" xfId="11920" xr:uid="{BA201FA2-8568-4747-8AC9-ABF6DADAC57A}"/>
    <cellStyle name="Normal 17 5 10" xfId="11921" xr:uid="{40B95337-4213-4515-9D79-71FA8CF5920C}"/>
    <cellStyle name="Normal 17 5 10 2" xfId="11922" xr:uid="{A1683610-0C75-4C9F-BE10-53146B6AD53C}"/>
    <cellStyle name="Normal 17 5 10 2 2" xfId="11923" xr:uid="{02369338-21E9-4137-AFD9-462A4998E85A}"/>
    <cellStyle name="Normal 17 5 10 2 2 2" xfId="52993" xr:uid="{026DA6AC-FC7F-4655-9C58-FA8C433CC5C2}"/>
    <cellStyle name="Normal 17 5 10 2 2 3" xfId="39343" xr:uid="{257A1185-837D-47E5-B075-C3598F33DAE7}"/>
    <cellStyle name="Normal 17 5 10 2 2 4" xfId="25780" xr:uid="{F1B5A191-1132-4FAC-A5BC-454E4B474621}"/>
    <cellStyle name="Normal 17 5 10 2 3" xfId="52992" xr:uid="{2F6CEC5D-447B-4D9D-BFB6-FD78A04BBCAD}"/>
    <cellStyle name="Normal 17 5 10 2 4" xfId="39342" xr:uid="{3CB59403-9211-4966-8B8B-FF6CFC617AFC}"/>
    <cellStyle name="Normal 17 5 10 2 5" xfId="25779" xr:uid="{F03C43A5-F367-4F5D-BEF4-933AF3D0F108}"/>
    <cellStyle name="Normal 17 5 10 3" xfId="11924" xr:uid="{BE890601-DE52-4735-8EC8-64CF83FF3AA6}"/>
    <cellStyle name="Normal 17 5 10 3 2" xfId="11925" xr:uid="{4729061B-C576-4C58-8F2C-7FC5EF42085E}"/>
    <cellStyle name="Normal 17 5 10 3 2 2" xfId="52995" xr:uid="{62213E1E-D182-46D3-8EB1-8129A9D5251A}"/>
    <cellStyle name="Normal 17 5 10 3 2 3" xfId="39345" xr:uid="{C3BFB06E-B5D3-41FD-B154-7FD74736184B}"/>
    <cellStyle name="Normal 17 5 10 3 2 4" xfId="25782" xr:uid="{06DC2047-ED1F-4574-B6AF-275B543E5B1B}"/>
    <cellStyle name="Normal 17 5 10 3 3" xfId="52994" xr:uid="{3F1C0012-B15D-413B-B445-AC9C6876CDB6}"/>
    <cellStyle name="Normal 17 5 10 3 4" xfId="39344" xr:uid="{7CC4111A-89BD-43F0-BF14-3E07D38C0C9E}"/>
    <cellStyle name="Normal 17 5 10 3 5" xfId="25781" xr:uid="{69170077-00B5-44C7-9887-142701BEE3EA}"/>
    <cellStyle name="Normal 17 5 10 4" xfId="11926" xr:uid="{19079137-5C22-4BC9-9204-3C9D2A24215F}"/>
    <cellStyle name="Normal 17 5 10 4 2" xfId="52996" xr:uid="{4F51808D-EEAD-4A89-A011-DE5CFEBB7FDA}"/>
    <cellStyle name="Normal 17 5 10 4 3" xfId="39346" xr:uid="{1A2B5F4A-D72F-4F8A-8B11-169F6352A0DB}"/>
    <cellStyle name="Normal 17 5 10 4 4" xfId="25783" xr:uid="{EBC8C0A9-32BA-4621-95E4-3EFE1317573C}"/>
    <cellStyle name="Normal 17 5 10 5" xfId="52991" xr:uid="{E7FE329A-5256-4079-B588-A4B164EEF59D}"/>
    <cellStyle name="Normal 17 5 10 6" xfId="39341" xr:uid="{E7EC6957-125C-473A-9711-915F18BDC053}"/>
    <cellStyle name="Normal 17 5 10 7" xfId="25778" xr:uid="{7E13465D-C569-4E05-8960-BB614E28D80C}"/>
    <cellStyle name="Normal 17 5 11" xfId="11927" xr:uid="{4DDECBE7-71EA-404F-822C-640076BBA8B9}"/>
    <cellStyle name="Normal 17 5 11 2" xfId="11928" xr:uid="{D81A7E31-B494-402F-ABDE-1F83FA1ABF01}"/>
    <cellStyle name="Normal 17 5 11 2 2" xfId="11929" xr:uid="{8722D1F6-B13F-486D-A0EC-F9DF89327F2E}"/>
    <cellStyle name="Normal 17 5 11 2 2 2" xfId="52999" xr:uid="{0BA4C616-E69B-4D29-8150-595DEFC7AAF1}"/>
    <cellStyle name="Normal 17 5 11 2 2 3" xfId="39349" xr:uid="{9B78492D-E225-4E0B-B9A2-D96E940C99FD}"/>
    <cellStyle name="Normal 17 5 11 2 2 4" xfId="25786" xr:uid="{D2499A3A-174B-4201-AA15-1A9A1A10D72B}"/>
    <cellStyle name="Normal 17 5 11 2 3" xfId="52998" xr:uid="{F2F4CBB0-6809-4C33-9B74-1DA3CC026465}"/>
    <cellStyle name="Normal 17 5 11 2 4" xfId="39348" xr:uid="{DF44D528-33A0-4D2F-B68E-3EE34C2FC611}"/>
    <cellStyle name="Normal 17 5 11 2 5" xfId="25785" xr:uid="{2610F59C-F105-41AC-820C-40EA7E36AB3C}"/>
    <cellStyle name="Normal 17 5 11 3" xfId="11930" xr:uid="{1DFA3D8D-7F08-4056-95F5-6B3B2A746B48}"/>
    <cellStyle name="Normal 17 5 11 3 2" xfId="11931" xr:uid="{9628DFD0-C8AA-41C5-858E-DD43FAC6255A}"/>
    <cellStyle name="Normal 17 5 11 3 2 2" xfId="53001" xr:uid="{23855735-81F6-475D-A331-30B4F24455F0}"/>
    <cellStyle name="Normal 17 5 11 3 2 3" xfId="39351" xr:uid="{B0C9370E-AD2B-4CC9-B606-F79AD02F2937}"/>
    <cellStyle name="Normal 17 5 11 3 2 4" xfId="25788" xr:uid="{68F61C28-9D62-47A0-AFA8-F09277067452}"/>
    <cellStyle name="Normal 17 5 11 3 3" xfId="53000" xr:uid="{A31BC5D6-0792-477C-AA5B-F26E82C09B12}"/>
    <cellStyle name="Normal 17 5 11 3 4" xfId="39350" xr:uid="{B22947BE-7947-420A-83EC-81F67833F55E}"/>
    <cellStyle name="Normal 17 5 11 3 5" xfId="25787" xr:uid="{3AA1A98F-804F-4B33-8334-D7FFFD2F3834}"/>
    <cellStyle name="Normal 17 5 11 4" xfId="11932" xr:uid="{AEE9F991-6CB6-4ACE-ADC9-D7161F21D0AE}"/>
    <cellStyle name="Normal 17 5 11 4 2" xfId="53002" xr:uid="{02AE574A-40CE-4A83-8588-3A57D166119F}"/>
    <cellStyle name="Normal 17 5 11 4 3" xfId="39352" xr:uid="{3D0678DB-8D73-437A-BF1C-9033AA7FE4E1}"/>
    <cellStyle name="Normal 17 5 11 4 4" xfId="25789" xr:uid="{A532959F-E339-4AB6-8961-AA672C414CAB}"/>
    <cellStyle name="Normal 17 5 11 5" xfId="52997" xr:uid="{6517CD7A-3D7A-4485-9CEE-749289476EBF}"/>
    <cellStyle name="Normal 17 5 11 6" xfId="39347" xr:uid="{E2F6BF3D-AF9A-4BA5-9AE1-DD67C5B139E1}"/>
    <cellStyle name="Normal 17 5 11 7" xfId="25784" xr:uid="{E50AE9FD-2194-434A-934C-13ED677E9AA1}"/>
    <cellStyle name="Normal 17 5 12" xfId="11933" xr:uid="{20C72BCA-7901-4C81-AA6B-E720ED711B5A}"/>
    <cellStyle name="Normal 17 5 12 2" xfId="11934" xr:uid="{A6887672-3156-40D7-AAC0-E4BEAAFD1086}"/>
    <cellStyle name="Normal 17 5 12 2 2" xfId="11935" xr:uid="{23646DD8-45C2-4443-98FF-D80A3467E67C}"/>
    <cellStyle name="Normal 17 5 12 2 2 2" xfId="53005" xr:uid="{6BD32F94-9CC7-4567-A1D6-768BA2CEDDCD}"/>
    <cellStyle name="Normal 17 5 12 2 2 3" xfId="39355" xr:uid="{0761D6E2-E77F-4212-B7E9-00C96013F639}"/>
    <cellStyle name="Normal 17 5 12 2 2 4" xfId="25792" xr:uid="{A113D21A-03E3-4A0D-9ED3-785D14C09B5A}"/>
    <cellStyle name="Normal 17 5 12 2 3" xfId="53004" xr:uid="{51418B09-20FE-494D-90BB-5A3A1CE6557B}"/>
    <cellStyle name="Normal 17 5 12 2 4" xfId="39354" xr:uid="{EF524366-278C-46B6-8D87-95ED765BB8FF}"/>
    <cellStyle name="Normal 17 5 12 2 5" xfId="25791" xr:uid="{CC292567-5CE8-4ECC-843D-DE190E20DD3A}"/>
    <cellStyle name="Normal 17 5 12 3" xfId="11936" xr:uid="{1C349924-175A-4BE6-8023-5F8EAA646CED}"/>
    <cellStyle name="Normal 17 5 12 3 2" xfId="11937" xr:uid="{CFB25B20-6693-4002-A366-94F9CD07D3B3}"/>
    <cellStyle name="Normal 17 5 12 3 2 2" xfId="53007" xr:uid="{9DDEA1C0-0BF3-4375-9627-2209C7C3736A}"/>
    <cellStyle name="Normal 17 5 12 3 2 3" xfId="39357" xr:uid="{B3281499-31DD-4A24-9084-D955B3232AEC}"/>
    <cellStyle name="Normal 17 5 12 3 2 4" xfId="25794" xr:uid="{E734DEA6-F0F4-4ACB-A3E0-35629353036F}"/>
    <cellStyle name="Normal 17 5 12 3 3" xfId="53006" xr:uid="{EB030C33-0D5C-4F10-918E-65852C0203ED}"/>
    <cellStyle name="Normal 17 5 12 3 4" xfId="39356" xr:uid="{8128C40D-4E1F-4D2B-B927-0DB5ACAA80B7}"/>
    <cellStyle name="Normal 17 5 12 3 5" xfId="25793" xr:uid="{23A06995-40FE-4E59-9320-C6E1CB6815E3}"/>
    <cellStyle name="Normal 17 5 12 4" xfId="11938" xr:uid="{C6B6C880-34AD-457D-8FB2-C3F7CCBED796}"/>
    <cellStyle name="Normal 17 5 12 4 2" xfId="53008" xr:uid="{8BCDFA33-285F-4590-B907-B35703C74CC1}"/>
    <cellStyle name="Normal 17 5 12 4 3" xfId="39358" xr:uid="{05536456-3A74-443E-9A59-B49F397370B9}"/>
    <cellStyle name="Normal 17 5 12 4 4" xfId="25795" xr:uid="{C46BE2D1-56E8-4660-91D1-6150617A43B1}"/>
    <cellStyle name="Normal 17 5 12 5" xfId="53003" xr:uid="{34EBB93D-493A-424E-8AF1-3DD033C80B36}"/>
    <cellStyle name="Normal 17 5 12 6" xfId="39353" xr:uid="{BD916497-DA81-4CE1-8CB5-C487E4EAFEBD}"/>
    <cellStyle name="Normal 17 5 12 7" xfId="25790" xr:uid="{0DEABAA1-6CD2-480D-B2F2-728005CD3A0C}"/>
    <cellStyle name="Normal 17 5 13" xfId="11939" xr:uid="{98D6EF8D-87EC-4EE0-91AF-3E8E3CB06479}"/>
    <cellStyle name="Normal 17 5 13 2" xfId="11940" xr:uid="{FA031048-46B4-49E8-95A8-A6E4E170FAA3}"/>
    <cellStyle name="Normal 17 5 13 2 2" xfId="11941" xr:uid="{A3BD0BCB-8D89-4A2C-82A3-E915994F1E91}"/>
    <cellStyle name="Normal 17 5 13 2 2 2" xfId="53011" xr:uid="{F69EB705-C5EB-46B3-9EB7-042125441D0C}"/>
    <cellStyle name="Normal 17 5 13 2 2 3" xfId="39361" xr:uid="{8D23EB5F-0829-46A8-9D56-558BCCE31FEE}"/>
    <cellStyle name="Normal 17 5 13 2 2 4" xfId="25798" xr:uid="{9036C702-60FF-4305-AFAF-4D4C887F6D19}"/>
    <cellStyle name="Normal 17 5 13 2 3" xfId="53010" xr:uid="{B19B8E61-45E2-4C4F-B8C7-1AC559DB1F70}"/>
    <cellStyle name="Normal 17 5 13 2 4" xfId="39360" xr:uid="{C14019F1-6B7E-46C1-94EF-CA6282E29944}"/>
    <cellStyle name="Normal 17 5 13 2 5" xfId="25797" xr:uid="{3409BE27-4AFE-494F-8010-F11FB7DC2609}"/>
    <cellStyle name="Normal 17 5 13 3" xfId="11942" xr:uid="{1EB9D81C-53DF-4E77-BF29-462A87A932C4}"/>
    <cellStyle name="Normal 17 5 13 3 2" xfId="11943" xr:uid="{EC34FC83-AA9B-4714-B066-A93B4EDB5F2F}"/>
    <cellStyle name="Normal 17 5 13 3 2 2" xfId="53013" xr:uid="{9134A023-895D-42CE-8CDC-45A890342BF2}"/>
    <cellStyle name="Normal 17 5 13 3 2 3" xfId="39363" xr:uid="{1B9AFC22-2223-4A6F-A4FA-63AA0AC4ADAA}"/>
    <cellStyle name="Normal 17 5 13 3 2 4" xfId="25800" xr:uid="{F293831D-D4F0-4286-8156-395602750A7D}"/>
    <cellStyle name="Normal 17 5 13 3 3" xfId="53012" xr:uid="{DEE5F62A-2F31-44AF-A730-A63EE54AAFDC}"/>
    <cellStyle name="Normal 17 5 13 3 4" xfId="39362" xr:uid="{63CE710D-DE68-4C27-B133-B7CF8A66B365}"/>
    <cellStyle name="Normal 17 5 13 3 5" xfId="25799" xr:uid="{567F7BD7-AB97-451A-8723-A103CF42ACB0}"/>
    <cellStyle name="Normal 17 5 13 4" xfId="11944" xr:uid="{B01990E3-0C7E-4D87-BD63-1BAC4BA32453}"/>
    <cellStyle name="Normal 17 5 13 4 2" xfId="53014" xr:uid="{831D3189-8D0E-492C-B7BE-BCDEE7B34402}"/>
    <cellStyle name="Normal 17 5 13 4 3" xfId="39364" xr:uid="{27B6FCC8-3528-4FFD-9308-EC446D57C1E4}"/>
    <cellStyle name="Normal 17 5 13 4 4" xfId="25801" xr:uid="{1C129675-8F7A-4B46-A825-B199DFA28EB0}"/>
    <cellStyle name="Normal 17 5 13 5" xfId="53009" xr:uid="{897B743B-0668-4296-870C-C2819B1D13B7}"/>
    <cellStyle name="Normal 17 5 13 6" xfId="39359" xr:uid="{3739FE0A-6D68-4A0B-BFF4-0ED59444DB82}"/>
    <cellStyle name="Normal 17 5 13 7" xfId="25796" xr:uid="{DD8294CD-EFBD-4026-BC89-736D22E00DB8}"/>
    <cellStyle name="Normal 17 5 14" xfId="11945" xr:uid="{9CCAFC68-F874-4F3C-8BF2-063FE6734F4E}"/>
    <cellStyle name="Normal 17 5 14 2" xfId="11946" xr:uid="{F233B0CB-8CD0-4AED-AD97-B269855951A4}"/>
    <cellStyle name="Normal 17 5 14 2 2" xfId="53016" xr:uid="{EC6E8ADE-32AC-4265-B6F4-58A498F6A384}"/>
    <cellStyle name="Normal 17 5 14 2 3" xfId="39366" xr:uid="{99E7D357-98A7-4E2C-A574-2A74884CF7A7}"/>
    <cellStyle name="Normal 17 5 14 2 4" xfId="25803" xr:uid="{6A06D963-1176-419F-BE59-52CD8BAB8A1C}"/>
    <cellStyle name="Normal 17 5 14 3" xfId="53015" xr:uid="{CA6A71E7-DC07-4C86-B5F3-E477CA269BAE}"/>
    <cellStyle name="Normal 17 5 14 4" xfId="39365" xr:uid="{ACB38DB1-44B4-4227-906F-BFBD9423A599}"/>
    <cellStyle name="Normal 17 5 14 5" xfId="25802" xr:uid="{737E77A4-DE2D-4DDD-9AEB-4138205A5CA4}"/>
    <cellStyle name="Normal 17 5 15" xfId="11947" xr:uid="{470B6EC7-9A0B-4C9C-ACA7-5825E82C07A4}"/>
    <cellStyle name="Normal 17 5 15 2" xfId="11948" xr:uid="{29A67967-39B8-4A6D-A1FD-3F521039E712}"/>
    <cellStyle name="Normal 17 5 15 2 2" xfId="53018" xr:uid="{4C0354BD-2A30-488B-943D-FAED6BF667E4}"/>
    <cellStyle name="Normal 17 5 15 2 3" xfId="39368" xr:uid="{68CD9ECC-B3DC-4AA5-AC72-AF694BEDEDFA}"/>
    <cellStyle name="Normal 17 5 15 2 4" xfId="25805" xr:uid="{8AAB9B65-0802-4702-8BF2-4F2CBC2E63A5}"/>
    <cellStyle name="Normal 17 5 15 3" xfId="53017" xr:uid="{3D6FDF93-5532-4CF9-AF97-16FAD058462A}"/>
    <cellStyle name="Normal 17 5 15 4" xfId="39367" xr:uid="{9D18E181-4A6D-49D0-AE3D-3CAD289636B0}"/>
    <cellStyle name="Normal 17 5 15 5" xfId="25804" xr:uid="{F91E080B-D79D-47D0-BE38-7E3BF203CE0A}"/>
    <cellStyle name="Normal 17 5 16" xfId="11949" xr:uid="{374B157B-74EA-4478-A503-980FB30A752A}"/>
    <cellStyle name="Normal 17 5 16 2" xfId="53019" xr:uid="{47BBCE3D-C0F5-4811-B27F-3E844BD4C1CE}"/>
    <cellStyle name="Normal 17 5 16 3" xfId="39369" xr:uid="{32C99F49-ECEE-4730-AA4E-727A6368795B}"/>
    <cellStyle name="Normal 17 5 16 4" xfId="25806" xr:uid="{334C077A-1D5B-4F8C-A423-CCA6688EA389}"/>
    <cellStyle name="Normal 17 5 17" xfId="52990" xr:uid="{F0A8B986-566F-4C43-BA29-46E0FEF23242}"/>
    <cellStyle name="Normal 17 5 18" xfId="39340" xr:uid="{F49EE044-DA11-45F8-9038-49FF2936903C}"/>
    <cellStyle name="Normal 17 5 19" xfId="25777" xr:uid="{050CB954-62B1-4F87-9B10-7470B8E542B7}"/>
    <cellStyle name="Normal 17 5 2" xfId="11950" xr:uid="{D4D0B755-7D49-4820-BEB5-6CDAE00441C9}"/>
    <cellStyle name="Normal 17 5 2 10" xfId="39370" xr:uid="{ECE13DF3-A3DB-4088-B7AD-99A50C681173}"/>
    <cellStyle name="Normal 17 5 2 11" xfId="25807" xr:uid="{0CC58454-E7AE-40C4-B42B-692567E70A53}"/>
    <cellStyle name="Normal 17 5 2 2" xfId="11951" xr:uid="{348402E7-E014-4C8C-BC6A-A896CD111025}"/>
    <cellStyle name="Normal 17 5 2 2 2" xfId="11952" xr:uid="{1D92AE82-8F15-445A-ACDA-C49337938049}"/>
    <cellStyle name="Normal 17 5 2 2 2 2" xfId="11953" xr:uid="{E1E808B6-B2B0-4F33-AC62-B24598C6FE3C}"/>
    <cellStyle name="Normal 17 5 2 2 2 2 2" xfId="11954" xr:uid="{1015DC47-2881-45B1-87A2-5D8AE45C6230}"/>
    <cellStyle name="Normal 17 5 2 2 2 2 2 2" xfId="53024" xr:uid="{25D4D362-153F-4980-B85F-6953B4EDBD11}"/>
    <cellStyle name="Normal 17 5 2 2 2 2 2 3" xfId="39374" xr:uid="{A3CA7284-A38D-4685-BEF9-61758E9378E8}"/>
    <cellStyle name="Normal 17 5 2 2 2 2 2 4" xfId="25811" xr:uid="{1977A58E-3C6D-4E50-BCB4-816C5FC2D205}"/>
    <cellStyle name="Normal 17 5 2 2 2 2 3" xfId="53023" xr:uid="{B4633A90-D9C3-4C69-A9A2-618F6C1A3517}"/>
    <cellStyle name="Normal 17 5 2 2 2 2 4" xfId="39373" xr:uid="{36B45F29-E931-47FB-9015-ABB3AAB28F51}"/>
    <cellStyle name="Normal 17 5 2 2 2 2 5" xfId="25810" xr:uid="{FD1A7601-A521-4C79-B6DA-6FB39D951B9D}"/>
    <cellStyle name="Normal 17 5 2 2 2 3" xfId="11955" xr:uid="{BAB34D03-414C-4EF2-9584-100CD05781AD}"/>
    <cellStyle name="Normal 17 5 2 2 2 3 2" xfId="11956" xr:uid="{0668B15F-D28D-4409-A339-2A57143E4D30}"/>
    <cellStyle name="Normal 17 5 2 2 2 3 2 2" xfId="53026" xr:uid="{C3A24F66-EB86-4CD4-A45E-9B84075E587D}"/>
    <cellStyle name="Normal 17 5 2 2 2 3 2 3" xfId="39376" xr:uid="{D016CA15-9170-4046-AD2A-A112600722A0}"/>
    <cellStyle name="Normal 17 5 2 2 2 3 2 4" xfId="25813" xr:uid="{EA72EC4F-F4EC-4835-86FC-7405DFEDC21D}"/>
    <cellStyle name="Normal 17 5 2 2 2 3 3" xfId="53025" xr:uid="{0D757213-14DB-49F7-81C9-5421EA118920}"/>
    <cellStyle name="Normal 17 5 2 2 2 3 4" xfId="39375" xr:uid="{E7CC9108-D59A-4BE7-82AD-6FD50CBF904C}"/>
    <cellStyle name="Normal 17 5 2 2 2 3 5" xfId="25812" xr:uid="{07717457-A2AC-4333-99E7-F7CB1DEB5A41}"/>
    <cellStyle name="Normal 17 5 2 2 2 4" xfId="11957" xr:uid="{FD629871-F11B-40A7-AD59-7F3EB79A38AA}"/>
    <cellStyle name="Normal 17 5 2 2 2 4 2" xfId="53027" xr:uid="{7C016403-9245-4AF0-BCED-9B35EA969BCD}"/>
    <cellStyle name="Normal 17 5 2 2 2 4 3" xfId="39377" xr:uid="{0AA22805-F627-4E07-AA1C-36DF6BC7CBD0}"/>
    <cellStyle name="Normal 17 5 2 2 2 4 4" xfId="25814" xr:uid="{DECCE7F4-ED71-442D-A850-3CFC5F6DBFCD}"/>
    <cellStyle name="Normal 17 5 2 2 2 5" xfId="53022" xr:uid="{C49BDBD4-E131-4185-9438-68FBF70E3504}"/>
    <cellStyle name="Normal 17 5 2 2 2 6" xfId="39372" xr:uid="{3C2E14AD-6233-4960-B085-FFBD19B0D64F}"/>
    <cellStyle name="Normal 17 5 2 2 2 7" xfId="25809" xr:uid="{25AB21D5-8DED-405A-BA42-3C4E61E65BF6}"/>
    <cellStyle name="Normal 17 5 2 2 3" xfId="11958" xr:uid="{5228CB31-6AE8-43C2-B5B5-280B9C429139}"/>
    <cellStyle name="Normal 17 5 2 2 3 2" xfId="11959" xr:uid="{823C3730-0A57-456B-90EC-FD3338C57B8D}"/>
    <cellStyle name="Normal 17 5 2 2 3 2 2" xfId="53029" xr:uid="{AFD2D272-B25A-4F55-8BEC-A1D62A8FCB36}"/>
    <cellStyle name="Normal 17 5 2 2 3 2 3" xfId="39379" xr:uid="{4672C7DA-5B62-45AD-9456-5A2882111292}"/>
    <cellStyle name="Normal 17 5 2 2 3 2 4" xfId="25816" xr:uid="{CB9C5A1C-71C4-4C79-8832-BA6326485719}"/>
    <cellStyle name="Normal 17 5 2 2 3 3" xfId="53028" xr:uid="{F98706B0-4BF3-4706-9D50-365FFA998382}"/>
    <cellStyle name="Normal 17 5 2 2 3 4" xfId="39378" xr:uid="{58A33A27-6EB3-4A99-BB83-85C8CBDAEEF3}"/>
    <cellStyle name="Normal 17 5 2 2 3 5" xfId="25815" xr:uid="{B896178C-5C6A-40ED-927F-B77DDF36CEF4}"/>
    <cellStyle name="Normal 17 5 2 2 4" xfId="11960" xr:uid="{622DEC59-E123-4304-8425-C8C59B4EBE3E}"/>
    <cellStyle name="Normal 17 5 2 2 4 2" xfId="11961" xr:uid="{CAF1E110-0A5A-4430-9144-06CF9A73FDF4}"/>
    <cellStyle name="Normal 17 5 2 2 4 2 2" xfId="53031" xr:uid="{DA76BAA7-4DB5-49B2-849A-C797B1C4B771}"/>
    <cellStyle name="Normal 17 5 2 2 4 2 3" xfId="39381" xr:uid="{6FD82D82-C7BA-4920-8C4A-A6539D07E0F1}"/>
    <cellStyle name="Normal 17 5 2 2 4 2 4" xfId="25818" xr:uid="{398D9185-C0B0-4DB7-9038-4037ED9ADEFD}"/>
    <cellStyle name="Normal 17 5 2 2 4 3" xfId="53030" xr:uid="{A52F191C-CF05-441F-B0AE-D2C49679F3A6}"/>
    <cellStyle name="Normal 17 5 2 2 4 4" xfId="39380" xr:uid="{30B2C0EC-8576-4D17-B63E-77C8830A219E}"/>
    <cellStyle name="Normal 17 5 2 2 4 5" xfId="25817" xr:uid="{73A466E6-E2E8-4AA7-AFA7-70BABF501207}"/>
    <cellStyle name="Normal 17 5 2 2 5" xfId="11962" xr:uid="{258552A5-B57E-4B22-A4A5-59B267B4AA66}"/>
    <cellStyle name="Normal 17 5 2 2 5 2" xfId="53032" xr:uid="{25333938-D927-4685-AA59-0D0BF6C8A3C7}"/>
    <cellStyle name="Normal 17 5 2 2 5 3" xfId="39382" xr:uid="{34D533AF-4278-48ED-8C27-95D9E3174EF1}"/>
    <cellStyle name="Normal 17 5 2 2 5 4" xfId="25819" xr:uid="{BFDD9CA7-C684-4010-A580-D3FA7D2A8323}"/>
    <cellStyle name="Normal 17 5 2 2 6" xfId="53021" xr:uid="{1D3EE430-B4D4-4557-B374-21A4D15598A6}"/>
    <cellStyle name="Normal 17 5 2 2 7" xfId="39371" xr:uid="{085AF204-5270-477B-A06F-6BE4ACD0677B}"/>
    <cellStyle name="Normal 17 5 2 2 8" xfId="25808" xr:uid="{894A7170-0E33-48E4-8E19-AF8781F426C6}"/>
    <cellStyle name="Normal 17 5 2 3" xfId="11963" xr:uid="{EB275AC2-0BFE-4C42-866D-D24659500D78}"/>
    <cellStyle name="Normal 17 5 2 3 2" xfId="11964" xr:uid="{347D0AD3-F101-40CD-BE28-76AD60A6ADF3}"/>
    <cellStyle name="Normal 17 5 2 3 2 2" xfId="11965" xr:uid="{6DBB253B-547B-4588-B5D1-B334DBD8D18C}"/>
    <cellStyle name="Normal 17 5 2 3 2 2 2" xfId="53035" xr:uid="{26365309-4A1F-41EE-88B0-3E94111654EC}"/>
    <cellStyle name="Normal 17 5 2 3 2 2 3" xfId="39385" xr:uid="{A0C2CABA-0863-443C-9D97-FCEE58712906}"/>
    <cellStyle name="Normal 17 5 2 3 2 2 4" xfId="25822" xr:uid="{9459F2D2-9680-426E-A22E-7C3344BC72A4}"/>
    <cellStyle name="Normal 17 5 2 3 2 3" xfId="53034" xr:uid="{1F7B2B9C-C97A-4954-93E9-A48369B4D0B5}"/>
    <cellStyle name="Normal 17 5 2 3 2 4" xfId="39384" xr:uid="{BDE2C5A1-2A41-4E27-A905-AB7AB190EE65}"/>
    <cellStyle name="Normal 17 5 2 3 2 5" xfId="25821" xr:uid="{5C22E377-77C0-4E0A-9A50-E4F4D1983812}"/>
    <cellStyle name="Normal 17 5 2 3 3" xfId="11966" xr:uid="{480B4BE7-05BC-4B61-A01F-38578CBCEC3D}"/>
    <cellStyle name="Normal 17 5 2 3 3 2" xfId="11967" xr:uid="{1FD1D4C5-A7B8-485B-BA17-B708E21089CD}"/>
    <cellStyle name="Normal 17 5 2 3 3 2 2" xfId="53037" xr:uid="{B06F557C-9B54-4796-977E-661266A55DCE}"/>
    <cellStyle name="Normal 17 5 2 3 3 2 3" xfId="39387" xr:uid="{8D336D22-F70C-48B0-BAB2-6FD074AB6C3E}"/>
    <cellStyle name="Normal 17 5 2 3 3 2 4" xfId="25824" xr:uid="{65A2978B-EAA6-4E35-A3AB-45B5D6D461D3}"/>
    <cellStyle name="Normal 17 5 2 3 3 3" xfId="53036" xr:uid="{EC7EF751-CC37-47B6-A0D7-E19495CAEA12}"/>
    <cellStyle name="Normal 17 5 2 3 3 4" xfId="39386" xr:uid="{B84676AA-778C-4E87-BB60-35994A1A2EAD}"/>
    <cellStyle name="Normal 17 5 2 3 3 5" xfId="25823" xr:uid="{17C87C4C-2118-49D3-86BA-EA61B2EED820}"/>
    <cellStyle name="Normal 17 5 2 3 4" xfId="11968" xr:uid="{46B1B7CC-F5F4-4BD2-A033-F0D623B98E71}"/>
    <cellStyle name="Normal 17 5 2 3 4 2" xfId="53038" xr:uid="{9885973F-DB42-4CD9-9132-4C8A2D9D451E}"/>
    <cellStyle name="Normal 17 5 2 3 4 3" xfId="39388" xr:uid="{35FF47BD-62A1-4878-8C6E-377A7C2AC52B}"/>
    <cellStyle name="Normal 17 5 2 3 4 4" xfId="25825" xr:uid="{762CC346-FDC3-4327-9865-830FAF002817}"/>
    <cellStyle name="Normal 17 5 2 3 5" xfId="53033" xr:uid="{28B0BD3E-6F49-4CCA-A13C-183DC43478C8}"/>
    <cellStyle name="Normal 17 5 2 3 6" xfId="39383" xr:uid="{134AC3C3-CC9C-494E-A2C4-8BC68F528DFC}"/>
    <cellStyle name="Normal 17 5 2 3 7" xfId="25820" xr:uid="{25D55861-6475-4561-8CA1-DD91C5355C25}"/>
    <cellStyle name="Normal 17 5 2 4" xfId="11969" xr:uid="{BD096C16-97CA-4C6E-80E2-8556DA733EAA}"/>
    <cellStyle name="Normal 17 5 2 4 2" xfId="11970" xr:uid="{21D4278D-06D3-4506-AF86-9751A1160770}"/>
    <cellStyle name="Normal 17 5 2 4 2 2" xfId="11971" xr:uid="{4F231851-7712-4C31-A54F-E446BD3632AA}"/>
    <cellStyle name="Normal 17 5 2 4 2 2 2" xfId="53041" xr:uid="{BB4290C8-D949-4E82-9E2D-42212F7F2538}"/>
    <cellStyle name="Normal 17 5 2 4 2 2 3" xfId="39391" xr:uid="{2BAF0E29-F5FC-4642-8243-6357DDCACD79}"/>
    <cellStyle name="Normal 17 5 2 4 2 2 4" xfId="25828" xr:uid="{E1E88109-A05F-43A0-A17C-F0FF3FCEA74D}"/>
    <cellStyle name="Normal 17 5 2 4 2 3" xfId="53040" xr:uid="{91267F03-2ADB-44FB-A9FF-5B562272E267}"/>
    <cellStyle name="Normal 17 5 2 4 2 4" xfId="39390" xr:uid="{4658B81D-44AB-4020-B84E-533F8E72E3ED}"/>
    <cellStyle name="Normal 17 5 2 4 2 5" xfId="25827" xr:uid="{080C8A95-2306-4BE7-9EA0-DA9596408888}"/>
    <cellStyle name="Normal 17 5 2 4 3" xfId="11972" xr:uid="{1A59D79F-85D8-45C4-A712-85D7EE731A46}"/>
    <cellStyle name="Normal 17 5 2 4 3 2" xfId="11973" xr:uid="{C38B3694-E633-4E23-AF79-D1CC413CC501}"/>
    <cellStyle name="Normal 17 5 2 4 3 2 2" xfId="53043" xr:uid="{D16AA734-0B19-44ED-A717-2BC0714446F2}"/>
    <cellStyle name="Normal 17 5 2 4 3 2 3" xfId="39393" xr:uid="{1E8FB359-8109-4225-A1F8-5ACCE62FCE97}"/>
    <cellStyle name="Normal 17 5 2 4 3 2 4" xfId="25830" xr:uid="{F4DA464C-6631-4FC6-8841-C2CF55E36213}"/>
    <cellStyle name="Normal 17 5 2 4 3 3" xfId="53042" xr:uid="{87E243EB-0370-4957-880A-F3E2F824816B}"/>
    <cellStyle name="Normal 17 5 2 4 3 4" xfId="39392" xr:uid="{8627B511-46ED-4C6A-9268-23A611A831FC}"/>
    <cellStyle name="Normal 17 5 2 4 3 5" xfId="25829" xr:uid="{814512E6-C4CE-4A23-9B6B-07BD4CA7A8A7}"/>
    <cellStyle name="Normal 17 5 2 4 4" xfId="11974" xr:uid="{6AF911FD-8DFC-4B12-B7BB-AE08149413AC}"/>
    <cellStyle name="Normal 17 5 2 4 4 2" xfId="53044" xr:uid="{52A99DDD-DADB-46BE-91F4-E0CD76F7FFAC}"/>
    <cellStyle name="Normal 17 5 2 4 4 3" xfId="39394" xr:uid="{1486B57A-5596-41BF-B3A5-620B5FDD9490}"/>
    <cellStyle name="Normal 17 5 2 4 4 4" xfId="25831" xr:uid="{AE5BBF9B-9099-4842-9473-85B4EB4AEDCA}"/>
    <cellStyle name="Normal 17 5 2 4 5" xfId="53039" xr:uid="{91A18173-C469-46D7-BF7A-3E7E44698DAC}"/>
    <cellStyle name="Normal 17 5 2 4 6" xfId="39389" xr:uid="{281E0547-AD38-4EA1-A89D-C850DAE3A7D8}"/>
    <cellStyle name="Normal 17 5 2 4 7" xfId="25826" xr:uid="{B5F52CEC-F6ED-49CE-85DA-B059F5FE8413}"/>
    <cellStyle name="Normal 17 5 2 5" xfId="11975" xr:uid="{BAFDC4AA-27CB-47D5-A72A-96F7B67BDDD7}"/>
    <cellStyle name="Normal 17 5 2 5 2" xfId="11976" xr:uid="{1FD3F5D7-7EB3-4AD2-9A30-C77B71248F71}"/>
    <cellStyle name="Normal 17 5 2 5 2 2" xfId="11977" xr:uid="{DC80A4C1-6D3E-4759-9AFC-006D561C40D7}"/>
    <cellStyle name="Normal 17 5 2 5 2 2 2" xfId="53047" xr:uid="{F9B2D28E-972C-4470-BD0F-7CEDFB16C030}"/>
    <cellStyle name="Normal 17 5 2 5 2 2 3" xfId="39397" xr:uid="{360FA812-D69A-4C09-BBC9-94DD9348B67E}"/>
    <cellStyle name="Normal 17 5 2 5 2 2 4" xfId="25834" xr:uid="{614B16FA-693A-4848-A04D-D1019B45A30C}"/>
    <cellStyle name="Normal 17 5 2 5 2 3" xfId="53046" xr:uid="{1251F4CB-E9DF-4349-A7C3-1DAC1B202DCF}"/>
    <cellStyle name="Normal 17 5 2 5 2 4" xfId="39396" xr:uid="{3A0C45E0-7B67-49B2-873C-B6865DC447E7}"/>
    <cellStyle name="Normal 17 5 2 5 2 5" xfId="25833" xr:uid="{C2B11B47-E0C2-4ED6-9F8E-0BAB7E86EEF0}"/>
    <cellStyle name="Normal 17 5 2 5 3" xfId="11978" xr:uid="{0A0BA2DC-EFD7-4B70-9B71-D8CC059A957B}"/>
    <cellStyle name="Normal 17 5 2 5 3 2" xfId="11979" xr:uid="{E5377A97-4726-4101-83AB-318B053E0BEE}"/>
    <cellStyle name="Normal 17 5 2 5 3 2 2" xfId="53049" xr:uid="{6C12F948-9A11-4CA5-85C7-0B28377DF996}"/>
    <cellStyle name="Normal 17 5 2 5 3 2 3" xfId="39399" xr:uid="{405A1269-969B-49F1-AA8C-88F23B3C4D98}"/>
    <cellStyle name="Normal 17 5 2 5 3 2 4" xfId="25836" xr:uid="{25D1685D-2B7F-4E2A-9302-C9A9F2772E68}"/>
    <cellStyle name="Normal 17 5 2 5 3 3" xfId="53048" xr:uid="{D8A60103-A196-4AA2-9CD4-F88020F5B767}"/>
    <cellStyle name="Normal 17 5 2 5 3 4" xfId="39398" xr:uid="{288AAD6B-FD77-4C00-8DA1-18041AC2558E}"/>
    <cellStyle name="Normal 17 5 2 5 3 5" xfId="25835" xr:uid="{A8F5F583-CA5B-431D-A42B-2249136D81F5}"/>
    <cellStyle name="Normal 17 5 2 5 4" xfId="11980" xr:uid="{D374FF83-26BF-45CA-A30C-3E5AEE9BE3D1}"/>
    <cellStyle name="Normal 17 5 2 5 4 2" xfId="53050" xr:uid="{AE5C5A89-4A43-4FC9-B6B7-A36AC1C447EC}"/>
    <cellStyle name="Normal 17 5 2 5 4 3" xfId="39400" xr:uid="{92FF3942-C156-4CA0-A356-925E9B2F0180}"/>
    <cellStyle name="Normal 17 5 2 5 4 4" xfId="25837" xr:uid="{93F0D3F5-B865-4DD8-97F2-1F2964D3343E}"/>
    <cellStyle name="Normal 17 5 2 5 5" xfId="53045" xr:uid="{8BFF1806-8251-4E1C-B490-4DC43F0C37D5}"/>
    <cellStyle name="Normal 17 5 2 5 6" xfId="39395" xr:uid="{A83C921C-748C-4220-8566-83BFE20686AE}"/>
    <cellStyle name="Normal 17 5 2 5 7" xfId="25832" xr:uid="{EC2BDBC6-939E-4B7A-A705-B0DA41ED3952}"/>
    <cellStyle name="Normal 17 5 2 6" xfId="11981" xr:uid="{D3802987-1A15-487A-8D15-9CD0A1064512}"/>
    <cellStyle name="Normal 17 5 2 6 2" xfId="11982" xr:uid="{CD0AF2E1-470A-4B5F-AF95-D58CB719BFD3}"/>
    <cellStyle name="Normal 17 5 2 6 2 2" xfId="53052" xr:uid="{DAA9A7FA-BFE9-4398-B5FE-B62277367BCC}"/>
    <cellStyle name="Normal 17 5 2 6 2 3" xfId="39402" xr:uid="{A5C535B5-00E5-4187-A6ED-370C6A411686}"/>
    <cellStyle name="Normal 17 5 2 6 2 4" xfId="25839" xr:uid="{789BB78E-E2F5-4CC1-959B-FF8DEA92FAFF}"/>
    <cellStyle name="Normal 17 5 2 6 3" xfId="53051" xr:uid="{2E30EFAD-E8DB-48D3-8552-F9DA04204FDF}"/>
    <cellStyle name="Normal 17 5 2 6 4" xfId="39401" xr:uid="{87DAF0DE-7966-4766-8219-8D9482F76E0E}"/>
    <cellStyle name="Normal 17 5 2 6 5" xfId="25838" xr:uid="{E920A5BC-959F-415F-BC8C-032AB2028BD1}"/>
    <cellStyle name="Normal 17 5 2 7" xfId="11983" xr:uid="{3ED1A9D9-9333-4AE8-B408-3C8E723CC91D}"/>
    <cellStyle name="Normal 17 5 2 7 2" xfId="11984" xr:uid="{63341FC1-987A-4FCD-B86E-9961B16DC53B}"/>
    <cellStyle name="Normal 17 5 2 7 2 2" xfId="53054" xr:uid="{B8F0A827-DBC9-4C53-A18D-783ED62357A4}"/>
    <cellStyle name="Normal 17 5 2 7 2 3" xfId="39404" xr:uid="{0902DAF6-3691-43FB-A203-904C85C53BD4}"/>
    <cellStyle name="Normal 17 5 2 7 2 4" xfId="25841" xr:uid="{7835CEB2-B595-4D64-9D78-372B595BA927}"/>
    <cellStyle name="Normal 17 5 2 7 3" xfId="53053" xr:uid="{D7827F80-BDFA-479F-8F54-31FCD034ACA4}"/>
    <cellStyle name="Normal 17 5 2 7 4" xfId="39403" xr:uid="{8EE83E28-48A1-4BF7-8B20-A1D66ADE223C}"/>
    <cellStyle name="Normal 17 5 2 7 5" xfId="25840" xr:uid="{94D72F29-82BB-4E06-8205-F8EC9319293B}"/>
    <cellStyle name="Normal 17 5 2 8" xfId="11985" xr:uid="{E59618FF-92C2-4B4D-90A5-F7104A0CF595}"/>
    <cellStyle name="Normal 17 5 2 8 2" xfId="53055" xr:uid="{03A1A37C-944B-4B5D-9CFB-B59005AF7335}"/>
    <cellStyle name="Normal 17 5 2 8 3" xfId="39405" xr:uid="{FE3F07DA-3D2A-43C5-B080-BBA9123CBBA1}"/>
    <cellStyle name="Normal 17 5 2 8 4" xfId="25842" xr:uid="{8BFA2DAE-5270-4D4C-BBA3-EBD139AA40FA}"/>
    <cellStyle name="Normal 17 5 2 9" xfId="53020" xr:uid="{4692F3DA-8B85-4C98-B7E6-3665F9BA2B33}"/>
    <cellStyle name="Normal 17 5 3" xfId="11986" xr:uid="{5F767EDE-CB1B-48EA-9B5F-A3EEE4A36253}"/>
    <cellStyle name="Normal 17 5 3 10" xfId="39406" xr:uid="{41241A2E-0015-43D4-8ECB-5C7CDB99072F}"/>
    <cellStyle name="Normal 17 5 3 11" xfId="25843" xr:uid="{2C244C62-EA73-44A8-A6C0-6C3B8D3953C1}"/>
    <cellStyle name="Normal 17 5 3 2" xfId="11987" xr:uid="{B8E8441E-F6B3-4E0A-9F38-0F14B5B3075B}"/>
    <cellStyle name="Normal 17 5 3 2 2" xfId="11988" xr:uid="{2AA58B7F-0DE7-4E98-A0AA-285950AB5B96}"/>
    <cellStyle name="Normal 17 5 3 2 2 2" xfId="11989" xr:uid="{19A60DD9-5134-4C30-85A1-0D6A0DA9AA38}"/>
    <cellStyle name="Normal 17 5 3 2 2 2 2" xfId="11990" xr:uid="{7535D8CE-4CC6-4607-A4A4-91C05503E6CA}"/>
    <cellStyle name="Normal 17 5 3 2 2 2 2 2" xfId="53060" xr:uid="{9FD8951A-0391-48FC-B0DC-9E71FD660262}"/>
    <cellStyle name="Normal 17 5 3 2 2 2 2 3" xfId="39410" xr:uid="{F8A91A64-230B-4614-AA52-23152CD54547}"/>
    <cellStyle name="Normal 17 5 3 2 2 2 2 4" xfId="25847" xr:uid="{F2FC32B1-4B54-490B-9812-5942971E85D4}"/>
    <cellStyle name="Normal 17 5 3 2 2 2 3" xfId="53059" xr:uid="{99E3AA5F-D39D-454E-AB1E-6010A0F62006}"/>
    <cellStyle name="Normal 17 5 3 2 2 2 4" xfId="39409" xr:uid="{0ED6B619-57B5-4C83-B3A0-030E0E6EC3CA}"/>
    <cellStyle name="Normal 17 5 3 2 2 2 5" xfId="25846" xr:uid="{9F5508A6-0E1B-42CB-8DA4-49D7EE378738}"/>
    <cellStyle name="Normal 17 5 3 2 2 3" xfId="11991" xr:uid="{755A0F14-8648-4491-B3F6-0EE467421A9C}"/>
    <cellStyle name="Normal 17 5 3 2 2 3 2" xfId="11992" xr:uid="{A994856E-1FC4-4C89-B7A3-7F197D253510}"/>
    <cellStyle name="Normal 17 5 3 2 2 3 2 2" xfId="53062" xr:uid="{008FAC18-82F9-4E3B-9C31-2CD77FC59C46}"/>
    <cellStyle name="Normal 17 5 3 2 2 3 2 3" xfId="39412" xr:uid="{9D1FF20D-1D55-44B3-8731-331E48C77B5E}"/>
    <cellStyle name="Normal 17 5 3 2 2 3 2 4" xfId="25849" xr:uid="{A2DAA9BA-1786-458A-BA8E-6899040B48F4}"/>
    <cellStyle name="Normal 17 5 3 2 2 3 3" xfId="53061" xr:uid="{EF7D5D52-355B-4FDF-ADBD-8D52DD992821}"/>
    <cellStyle name="Normal 17 5 3 2 2 3 4" xfId="39411" xr:uid="{A9142232-9743-425B-B156-373EC8E2156A}"/>
    <cellStyle name="Normal 17 5 3 2 2 3 5" xfId="25848" xr:uid="{B5312B95-4F68-4C7D-B3CC-95F34CE4C069}"/>
    <cellStyle name="Normal 17 5 3 2 2 4" xfId="11993" xr:uid="{0C7EE321-E5B1-4A36-8203-03B872B264A6}"/>
    <cellStyle name="Normal 17 5 3 2 2 4 2" xfId="53063" xr:uid="{0F743BF7-71D6-42EB-8679-BEF07564F1E0}"/>
    <cellStyle name="Normal 17 5 3 2 2 4 3" xfId="39413" xr:uid="{0D8B09AB-D1ED-4D7A-B02D-7EE3098898C8}"/>
    <cellStyle name="Normal 17 5 3 2 2 4 4" xfId="25850" xr:uid="{7E7F6E8D-35DB-4F7B-9360-DD5FC41D94F3}"/>
    <cellStyle name="Normal 17 5 3 2 2 5" xfId="53058" xr:uid="{32EFB51B-F597-4229-9D37-2805C7783A0F}"/>
    <cellStyle name="Normal 17 5 3 2 2 6" xfId="39408" xr:uid="{11A51A9A-4397-41CA-8600-EBC943478F46}"/>
    <cellStyle name="Normal 17 5 3 2 2 7" xfId="25845" xr:uid="{4D0D97AE-D502-4623-A310-9CE3B27B7698}"/>
    <cellStyle name="Normal 17 5 3 2 3" xfId="11994" xr:uid="{C1B45EDA-F749-4820-AD31-A37FDAC0925B}"/>
    <cellStyle name="Normal 17 5 3 2 3 2" xfId="11995" xr:uid="{6D09B334-B145-4DA8-ACBA-35182EE300CD}"/>
    <cellStyle name="Normal 17 5 3 2 3 2 2" xfId="53065" xr:uid="{776603C3-9109-46F7-9112-DAE2474EE3F9}"/>
    <cellStyle name="Normal 17 5 3 2 3 2 3" xfId="39415" xr:uid="{2FF17BA2-17AC-44FD-AC42-A01979353552}"/>
    <cellStyle name="Normal 17 5 3 2 3 2 4" xfId="25852" xr:uid="{E9BC3918-BB00-4607-9CA0-FC7F930F19A7}"/>
    <cellStyle name="Normal 17 5 3 2 3 3" xfId="53064" xr:uid="{10CB608D-42D6-4082-8D20-82F8C663F3DC}"/>
    <cellStyle name="Normal 17 5 3 2 3 4" xfId="39414" xr:uid="{D8E61FD6-17C1-4817-AD59-CF704139FBA7}"/>
    <cellStyle name="Normal 17 5 3 2 3 5" xfId="25851" xr:uid="{A7B26996-C65F-476B-8B92-CC13FB47C6C0}"/>
    <cellStyle name="Normal 17 5 3 2 4" xfId="11996" xr:uid="{059158C2-F69C-4B5F-AE11-BFB2CA9C50EB}"/>
    <cellStyle name="Normal 17 5 3 2 4 2" xfId="11997" xr:uid="{B2E88153-56CA-4C5E-B27C-6C0276F41741}"/>
    <cellStyle name="Normal 17 5 3 2 4 2 2" xfId="53067" xr:uid="{183ABACE-1324-4084-BEC3-14AFDB75E9AB}"/>
    <cellStyle name="Normal 17 5 3 2 4 2 3" xfId="39417" xr:uid="{A8A28CBD-3B5C-4152-9A26-D068BF51824E}"/>
    <cellStyle name="Normal 17 5 3 2 4 2 4" xfId="25854" xr:uid="{11873D5A-C7AF-474D-A07C-950C79F13674}"/>
    <cellStyle name="Normal 17 5 3 2 4 3" xfId="53066" xr:uid="{2D17E8AA-E8E0-45EC-A61C-495FCAE64F28}"/>
    <cellStyle name="Normal 17 5 3 2 4 4" xfId="39416" xr:uid="{F5D020A3-5D27-4BC8-8AB4-CAE3183D09E3}"/>
    <cellStyle name="Normal 17 5 3 2 4 5" xfId="25853" xr:uid="{7D2C04E1-F0CC-4B26-8AF3-9E4475406305}"/>
    <cellStyle name="Normal 17 5 3 2 5" xfId="11998" xr:uid="{942322C8-3DB7-4BEA-870F-F14EE69431CC}"/>
    <cellStyle name="Normal 17 5 3 2 5 2" xfId="53068" xr:uid="{38888E22-B8D2-4FEC-A65F-D7F97E5830F1}"/>
    <cellStyle name="Normal 17 5 3 2 5 3" xfId="39418" xr:uid="{E74FA50C-EC2A-4FA9-8ABE-3A40297D7DE4}"/>
    <cellStyle name="Normal 17 5 3 2 5 4" xfId="25855" xr:uid="{055A6EF7-844C-4F49-92B2-103293FE5DF2}"/>
    <cellStyle name="Normal 17 5 3 2 6" xfId="53057" xr:uid="{D3C7DD83-DA82-4E69-8485-2DACE01A5418}"/>
    <cellStyle name="Normal 17 5 3 2 7" xfId="39407" xr:uid="{30F31AB1-AB6A-4A72-A070-76C72B86541D}"/>
    <cellStyle name="Normal 17 5 3 2 8" xfId="25844" xr:uid="{AA699FE9-8AC2-48C6-9268-95C3139ECCB4}"/>
    <cellStyle name="Normal 17 5 3 3" xfId="11999" xr:uid="{41C7B390-2A8F-415C-B7E7-104517CE5895}"/>
    <cellStyle name="Normal 17 5 3 3 2" xfId="12000" xr:uid="{6EC7C554-15B6-4378-ABA2-40D128B0EB37}"/>
    <cellStyle name="Normal 17 5 3 3 2 2" xfId="12001" xr:uid="{BDA2C573-485F-42B6-B8FD-0DE0E8AAF409}"/>
    <cellStyle name="Normal 17 5 3 3 2 2 2" xfId="53071" xr:uid="{1FD5CCFC-FAE7-40E7-9EBE-40EE144D80F7}"/>
    <cellStyle name="Normal 17 5 3 3 2 2 3" xfId="39421" xr:uid="{05F19AB9-2316-4447-A6D8-08B58246B356}"/>
    <cellStyle name="Normal 17 5 3 3 2 2 4" xfId="25858" xr:uid="{CEFD8224-4DEA-4356-81F8-3AD4DC9BD096}"/>
    <cellStyle name="Normal 17 5 3 3 2 3" xfId="53070" xr:uid="{12800288-D21D-4C28-A941-CFC2732C82E9}"/>
    <cellStyle name="Normal 17 5 3 3 2 4" xfId="39420" xr:uid="{06C7FE8B-E522-4EF4-BC7F-8B5387E033D1}"/>
    <cellStyle name="Normal 17 5 3 3 2 5" xfId="25857" xr:uid="{7D17A78D-B180-4CF3-A5B6-822CB3054F28}"/>
    <cellStyle name="Normal 17 5 3 3 3" xfId="12002" xr:uid="{2196E9B9-5CC7-4B03-AE72-7FF6C9E5BFEA}"/>
    <cellStyle name="Normal 17 5 3 3 3 2" xfId="12003" xr:uid="{CEBD4082-76AA-4415-9325-7DA921E333A4}"/>
    <cellStyle name="Normal 17 5 3 3 3 2 2" xfId="53073" xr:uid="{35055D1E-4AF5-4E4A-A56C-8A0E637472F0}"/>
    <cellStyle name="Normal 17 5 3 3 3 2 3" xfId="39423" xr:uid="{BF273BD5-608B-41E0-ADA5-5067FDD209C4}"/>
    <cellStyle name="Normal 17 5 3 3 3 2 4" xfId="25860" xr:uid="{4A128540-6A14-4221-93E9-ECE95224ED54}"/>
    <cellStyle name="Normal 17 5 3 3 3 3" xfId="53072" xr:uid="{E01BF279-C773-40A0-B7D3-7D2D4B85C52C}"/>
    <cellStyle name="Normal 17 5 3 3 3 4" xfId="39422" xr:uid="{988E050F-2199-4A24-BC5C-FC9D0B0E8028}"/>
    <cellStyle name="Normal 17 5 3 3 3 5" xfId="25859" xr:uid="{64771FC3-4ADE-4FEC-AE84-B2B79EA745BD}"/>
    <cellStyle name="Normal 17 5 3 3 4" xfId="12004" xr:uid="{18ECF848-BA2C-4F3A-9FEB-82969BF9B257}"/>
    <cellStyle name="Normal 17 5 3 3 4 2" xfId="53074" xr:uid="{EA8A2A47-E060-4F84-8D5A-0680F3D6CFCB}"/>
    <cellStyle name="Normal 17 5 3 3 4 3" xfId="39424" xr:uid="{783D5323-16B6-4AF6-A355-F0A4130C7C9F}"/>
    <cellStyle name="Normal 17 5 3 3 4 4" xfId="25861" xr:uid="{85E19B11-A60D-4A6F-B4CD-917295BE6761}"/>
    <cellStyle name="Normal 17 5 3 3 5" xfId="53069" xr:uid="{3D4C2B1B-E212-4B95-B05F-0B42D619A1FF}"/>
    <cellStyle name="Normal 17 5 3 3 6" xfId="39419" xr:uid="{E2924DBE-4FD7-4E39-8878-696E660401BE}"/>
    <cellStyle name="Normal 17 5 3 3 7" xfId="25856" xr:uid="{C1FCCCC4-A95D-43E9-A464-BB702AA69A7F}"/>
    <cellStyle name="Normal 17 5 3 4" xfId="12005" xr:uid="{4B2BDCAA-194D-4700-8413-F2F0C5942D4D}"/>
    <cellStyle name="Normal 17 5 3 4 2" xfId="12006" xr:uid="{E06A9041-9B4C-4F9F-B689-839F70082535}"/>
    <cellStyle name="Normal 17 5 3 4 2 2" xfId="12007" xr:uid="{BCF99D75-AD8B-4F27-95CE-97941B15760B}"/>
    <cellStyle name="Normal 17 5 3 4 2 2 2" xfId="53077" xr:uid="{465FB1E0-D8B1-4BDD-A4F7-6E1AD7A13026}"/>
    <cellStyle name="Normal 17 5 3 4 2 2 3" xfId="39427" xr:uid="{F7338259-92C2-4F5A-B5BE-38D13B9CDC68}"/>
    <cellStyle name="Normal 17 5 3 4 2 2 4" xfId="25864" xr:uid="{C9242EF3-90CB-4545-A9AA-DEA76E6CBF89}"/>
    <cellStyle name="Normal 17 5 3 4 2 3" xfId="53076" xr:uid="{7DC2A589-9FE3-453D-99E8-D1525B21A355}"/>
    <cellStyle name="Normal 17 5 3 4 2 4" xfId="39426" xr:uid="{D6618C87-00A1-48B2-B8A5-1FBBAB6C564B}"/>
    <cellStyle name="Normal 17 5 3 4 2 5" xfId="25863" xr:uid="{8EA4AAD9-1EC8-4614-BEF8-5ACF80319602}"/>
    <cellStyle name="Normal 17 5 3 4 3" xfId="12008" xr:uid="{6CB35092-B23D-46C3-9A73-77DD45393588}"/>
    <cellStyle name="Normal 17 5 3 4 3 2" xfId="12009" xr:uid="{DF8D6C14-5D62-48B8-9982-9D194918513A}"/>
    <cellStyle name="Normal 17 5 3 4 3 2 2" xfId="53079" xr:uid="{C204AA66-604D-4041-BFF3-D2EBB1E8E949}"/>
    <cellStyle name="Normal 17 5 3 4 3 2 3" xfId="39429" xr:uid="{5CB603E0-CDAA-45FA-9E63-BA001A8F876E}"/>
    <cellStyle name="Normal 17 5 3 4 3 2 4" xfId="25866" xr:uid="{59C203BD-1CC5-4EB3-BC7D-0CAB85D4775A}"/>
    <cellStyle name="Normal 17 5 3 4 3 3" xfId="53078" xr:uid="{B85C4292-2A44-40C8-AD41-C9FA96950A6A}"/>
    <cellStyle name="Normal 17 5 3 4 3 4" xfId="39428" xr:uid="{D0D81444-D9FC-45EF-9D5D-7C8A41EA3C9C}"/>
    <cellStyle name="Normal 17 5 3 4 3 5" xfId="25865" xr:uid="{E9238B79-CD5A-4B72-B9F1-8DA3F9AFFD25}"/>
    <cellStyle name="Normal 17 5 3 4 4" xfId="12010" xr:uid="{B3ABA8D8-57C2-40B4-8B20-8ED16DCA55D9}"/>
    <cellStyle name="Normal 17 5 3 4 4 2" xfId="53080" xr:uid="{C9CEF122-9C31-4241-9345-25084F9350B7}"/>
    <cellStyle name="Normal 17 5 3 4 4 3" xfId="39430" xr:uid="{06F4B8CA-FB6A-428A-92C9-BAFB934ADB6A}"/>
    <cellStyle name="Normal 17 5 3 4 4 4" xfId="25867" xr:uid="{0E9C9B2F-86A2-43DC-A8CD-57F5C5647175}"/>
    <cellStyle name="Normal 17 5 3 4 5" xfId="53075" xr:uid="{41DFCD9D-9162-461C-8853-BC5711D1471B}"/>
    <cellStyle name="Normal 17 5 3 4 6" xfId="39425" xr:uid="{39184715-D065-428A-A1F7-765A1FAAAAAB}"/>
    <cellStyle name="Normal 17 5 3 4 7" xfId="25862" xr:uid="{758E3BF9-1B08-4DA2-9E64-400DCE8BFDBC}"/>
    <cellStyle name="Normal 17 5 3 5" xfId="12011" xr:uid="{9E468345-A2D9-48BD-AD89-290177786383}"/>
    <cellStyle name="Normal 17 5 3 5 2" xfId="12012" xr:uid="{5FB20616-D85E-4301-B695-581635D140D8}"/>
    <cellStyle name="Normal 17 5 3 5 2 2" xfId="12013" xr:uid="{37C98DB5-AA9E-4B60-ABA0-F02ABB8FE401}"/>
    <cellStyle name="Normal 17 5 3 5 2 2 2" xfId="53083" xr:uid="{E45088AC-25D3-4601-A237-E1930DD511B3}"/>
    <cellStyle name="Normal 17 5 3 5 2 2 3" xfId="39433" xr:uid="{D04FDB7E-D684-4D5A-9FDF-B373DE9EB229}"/>
    <cellStyle name="Normal 17 5 3 5 2 2 4" xfId="25870" xr:uid="{B85F877C-A3CD-4F18-9A1A-A8567C452DDE}"/>
    <cellStyle name="Normal 17 5 3 5 2 3" xfId="53082" xr:uid="{61BF2D67-F23C-41DC-99E2-9D19F4CB7879}"/>
    <cellStyle name="Normal 17 5 3 5 2 4" xfId="39432" xr:uid="{3251A6FA-6D89-4FA2-9AA6-8B75E1C391EC}"/>
    <cellStyle name="Normal 17 5 3 5 2 5" xfId="25869" xr:uid="{747EAACE-9A15-44BA-83F0-EE8DAEF5A924}"/>
    <cellStyle name="Normal 17 5 3 5 3" xfId="12014" xr:uid="{3972E850-6747-4DA7-BCA5-367FC35902A2}"/>
    <cellStyle name="Normal 17 5 3 5 3 2" xfId="12015" xr:uid="{80086236-12C6-435D-96D3-03868F0DBC2F}"/>
    <cellStyle name="Normal 17 5 3 5 3 2 2" xfId="53085" xr:uid="{F169F97F-3894-4EB1-BDBA-5E2F5478C8B1}"/>
    <cellStyle name="Normal 17 5 3 5 3 2 3" xfId="39435" xr:uid="{3F69C4A3-8D0F-4758-A4AB-8EB9F2E6C7FC}"/>
    <cellStyle name="Normal 17 5 3 5 3 2 4" xfId="25872" xr:uid="{EDE277E7-EA09-46E9-9D94-42FF62EF2D7F}"/>
    <cellStyle name="Normal 17 5 3 5 3 3" xfId="53084" xr:uid="{BC3C18E7-7EF0-446D-A6D4-67A72F584082}"/>
    <cellStyle name="Normal 17 5 3 5 3 4" xfId="39434" xr:uid="{C8D805D5-91B9-4FD7-AFA8-8CEFD6CD2ED3}"/>
    <cellStyle name="Normal 17 5 3 5 3 5" xfId="25871" xr:uid="{F075889F-A68B-454C-8657-32342BA63963}"/>
    <cellStyle name="Normal 17 5 3 5 4" xfId="12016" xr:uid="{03109CC0-2C48-446D-95AD-13EE5566DFE5}"/>
    <cellStyle name="Normal 17 5 3 5 4 2" xfId="53086" xr:uid="{1885296C-86AE-4D91-80AF-91CBDCA3392A}"/>
    <cellStyle name="Normal 17 5 3 5 4 3" xfId="39436" xr:uid="{57B6BCF1-32CA-4C1A-81A0-4385F2654D11}"/>
    <cellStyle name="Normal 17 5 3 5 4 4" xfId="25873" xr:uid="{C676D872-F92D-44D0-84E0-95D90D51DA76}"/>
    <cellStyle name="Normal 17 5 3 5 5" xfId="53081" xr:uid="{4F10A4D3-7C2D-43B0-8C79-348FD95B93C4}"/>
    <cellStyle name="Normal 17 5 3 5 6" xfId="39431" xr:uid="{C8853363-1CB8-47CA-B898-FE8DE21C80EA}"/>
    <cellStyle name="Normal 17 5 3 5 7" xfId="25868" xr:uid="{923C45CE-C734-4438-A715-43FA42A90F2E}"/>
    <cellStyle name="Normal 17 5 3 6" xfId="12017" xr:uid="{660EEE61-ECC1-484C-955A-13696110AC99}"/>
    <cellStyle name="Normal 17 5 3 6 2" xfId="12018" xr:uid="{58D2A9C1-B309-4BEA-85A3-159FA31D1478}"/>
    <cellStyle name="Normal 17 5 3 6 2 2" xfId="53088" xr:uid="{FAF46937-B593-4778-B43F-BA0CACEF8275}"/>
    <cellStyle name="Normal 17 5 3 6 2 3" xfId="39438" xr:uid="{9BFA3D8E-6D5F-424D-A16E-871C6DD74592}"/>
    <cellStyle name="Normal 17 5 3 6 2 4" xfId="25875" xr:uid="{BD17D7E8-AA50-47BE-BB4E-13487BFA6105}"/>
    <cellStyle name="Normal 17 5 3 6 3" xfId="53087" xr:uid="{46BEEDE0-D496-4D53-BE71-D85091BC20EE}"/>
    <cellStyle name="Normal 17 5 3 6 4" xfId="39437" xr:uid="{32D9DEEA-FEBB-40D2-B413-F24364EEC1C5}"/>
    <cellStyle name="Normal 17 5 3 6 5" xfId="25874" xr:uid="{E8F5BA3E-B8AF-41D3-9030-694D38270E51}"/>
    <cellStyle name="Normal 17 5 3 7" xfId="12019" xr:uid="{A7E94813-E55A-4599-8487-5BC8302DE5BD}"/>
    <cellStyle name="Normal 17 5 3 7 2" xfId="12020" xr:uid="{A24F9B76-E46C-4CF9-8594-8CC684C5356A}"/>
    <cellStyle name="Normal 17 5 3 7 2 2" xfId="53090" xr:uid="{967DBFE0-8F37-47C7-A765-4FAAF6AE01AB}"/>
    <cellStyle name="Normal 17 5 3 7 2 3" xfId="39440" xr:uid="{BCEFD37D-E3E0-4900-87A4-C9CCD415A270}"/>
    <cellStyle name="Normal 17 5 3 7 2 4" xfId="25877" xr:uid="{5E40A096-8783-4EF8-B932-B08C2B786775}"/>
    <cellStyle name="Normal 17 5 3 7 3" xfId="53089" xr:uid="{3393D870-F0BC-4A6A-ADF8-705B7233365E}"/>
    <cellStyle name="Normal 17 5 3 7 4" xfId="39439" xr:uid="{287CB9F5-4EAD-43BF-A786-1B3C4A24B27A}"/>
    <cellStyle name="Normal 17 5 3 7 5" xfId="25876" xr:uid="{23F1B56F-ACA0-4398-A3E3-F2E0C530A55F}"/>
    <cellStyle name="Normal 17 5 3 8" xfId="12021" xr:uid="{ADCDCDA2-2F62-401D-9281-EC2C6998C29B}"/>
    <cellStyle name="Normal 17 5 3 8 2" xfId="53091" xr:uid="{3991DDE3-64AA-49F8-BC68-105C995905E8}"/>
    <cellStyle name="Normal 17 5 3 8 3" xfId="39441" xr:uid="{F9932FC4-247B-492E-B7AA-AE9CAB9C9FF4}"/>
    <cellStyle name="Normal 17 5 3 8 4" xfId="25878" xr:uid="{BEC762CD-941A-4E3C-963B-D271E03600FA}"/>
    <cellStyle name="Normal 17 5 3 9" xfId="53056" xr:uid="{CA0F77C6-3112-4C6A-8014-11B8DE143793}"/>
    <cellStyle name="Normal 17 5 4" xfId="12022" xr:uid="{8BC047F3-5E07-4CBB-8A3E-EF62AB21A098}"/>
    <cellStyle name="Normal 17 5 4 10" xfId="39442" xr:uid="{31702921-066E-4C74-8D65-6AFA43BFD06A}"/>
    <cellStyle name="Normal 17 5 4 11" xfId="25879" xr:uid="{565D9338-2955-4623-A1CA-2DEFED97147F}"/>
    <cellStyle name="Normal 17 5 4 2" xfId="12023" xr:uid="{5D85A799-F92E-4995-B263-92A2CECA9833}"/>
    <cellStyle name="Normal 17 5 4 2 2" xfId="12024" xr:uid="{0D29D17F-0BF7-44AD-A1C7-00A23552F6E7}"/>
    <cellStyle name="Normal 17 5 4 2 2 2" xfId="12025" xr:uid="{0B3ABCF5-DA0A-478A-A0F4-AB14C7EB1423}"/>
    <cellStyle name="Normal 17 5 4 2 2 2 2" xfId="12026" xr:uid="{6125C6B9-7D42-478B-A068-360992B7A270}"/>
    <cellStyle name="Normal 17 5 4 2 2 2 2 2" xfId="53096" xr:uid="{1F66A2A3-5315-4F41-B652-622DC2BA1D06}"/>
    <cellStyle name="Normal 17 5 4 2 2 2 2 3" xfId="39446" xr:uid="{5B848998-E91C-48AC-8282-6935CF751222}"/>
    <cellStyle name="Normal 17 5 4 2 2 2 2 4" xfId="25883" xr:uid="{EF8CF4EB-BCCD-4FA5-8BFB-AFA1FEF8F9E0}"/>
    <cellStyle name="Normal 17 5 4 2 2 2 3" xfId="53095" xr:uid="{C0FAEB7A-7143-4FB0-93C4-1E8373E2BF1B}"/>
    <cellStyle name="Normal 17 5 4 2 2 2 4" xfId="39445" xr:uid="{607B34B8-A30C-44CC-BACB-E2409D80EBB3}"/>
    <cellStyle name="Normal 17 5 4 2 2 2 5" xfId="25882" xr:uid="{24848DF8-9249-4453-BE06-E2D71D734E83}"/>
    <cellStyle name="Normal 17 5 4 2 2 3" xfId="12027" xr:uid="{FF829493-7230-43CD-A878-346A2E33A988}"/>
    <cellStyle name="Normal 17 5 4 2 2 3 2" xfId="12028" xr:uid="{DE96CD9E-A092-46F5-B570-7CACCF785B8A}"/>
    <cellStyle name="Normal 17 5 4 2 2 3 2 2" xfId="53098" xr:uid="{AA21116E-82E9-437E-80E8-2B69EDBA551A}"/>
    <cellStyle name="Normal 17 5 4 2 2 3 2 3" xfId="39448" xr:uid="{48E3C1FD-F5C9-4D39-9AF9-044B87ABF765}"/>
    <cellStyle name="Normal 17 5 4 2 2 3 2 4" xfId="25885" xr:uid="{F6DAF334-7C2F-4501-B5B9-F4D9B65C76EB}"/>
    <cellStyle name="Normal 17 5 4 2 2 3 3" xfId="53097" xr:uid="{8199C184-A92A-4B0A-A88D-D1E545301FB3}"/>
    <cellStyle name="Normal 17 5 4 2 2 3 4" xfId="39447" xr:uid="{6C85ABC8-CBBE-477D-89BD-B378F2185C44}"/>
    <cellStyle name="Normal 17 5 4 2 2 3 5" xfId="25884" xr:uid="{47A5A18C-AA2E-4818-A4AE-502F99A65625}"/>
    <cellStyle name="Normal 17 5 4 2 2 4" xfId="12029" xr:uid="{AFA1C8D4-5987-44D6-ABFD-578F823E3866}"/>
    <cellStyle name="Normal 17 5 4 2 2 4 2" xfId="53099" xr:uid="{0181B8E7-FC2A-4152-973F-129A11C28712}"/>
    <cellStyle name="Normal 17 5 4 2 2 4 3" xfId="39449" xr:uid="{620721EF-75D8-4614-A40E-D95444DF5552}"/>
    <cellStyle name="Normal 17 5 4 2 2 4 4" xfId="25886" xr:uid="{F9F7D2FE-8F45-4EB6-A0C6-0883ACFEB101}"/>
    <cellStyle name="Normal 17 5 4 2 2 5" xfId="53094" xr:uid="{14A68BE2-05FB-488B-AB68-15F67772A4AB}"/>
    <cellStyle name="Normal 17 5 4 2 2 6" xfId="39444" xr:uid="{AB9DAD12-04BA-41EB-8169-1F3AB4F4F6C6}"/>
    <cellStyle name="Normal 17 5 4 2 2 7" xfId="25881" xr:uid="{3153D096-B1D4-4E2E-B621-164E7876F16B}"/>
    <cellStyle name="Normal 17 5 4 2 3" xfId="12030" xr:uid="{C01CB5C3-5EB2-4BCC-BE0A-F60D6E21BAAE}"/>
    <cellStyle name="Normal 17 5 4 2 3 2" xfId="12031" xr:uid="{7934CE00-401B-455C-A47E-287DD5A47574}"/>
    <cellStyle name="Normal 17 5 4 2 3 2 2" xfId="53101" xr:uid="{A2AD39E2-06C0-4B15-9738-F76C00DA92DB}"/>
    <cellStyle name="Normal 17 5 4 2 3 2 3" xfId="39451" xr:uid="{6B0B885C-2427-4B10-8EB6-46C2CC8F995C}"/>
    <cellStyle name="Normal 17 5 4 2 3 2 4" xfId="25888" xr:uid="{72C8FFEC-7BCB-4B27-8F33-D279C04A1E01}"/>
    <cellStyle name="Normal 17 5 4 2 3 3" xfId="53100" xr:uid="{E9A4ACF1-2656-4BDD-A911-6C5AA5AD123D}"/>
    <cellStyle name="Normal 17 5 4 2 3 4" xfId="39450" xr:uid="{7D97BDEE-53B2-486A-8175-F0BEF878A1D3}"/>
    <cellStyle name="Normal 17 5 4 2 3 5" xfId="25887" xr:uid="{4E0D721B-2FAC-4873-997D-3E43A95E4686}"/>
    <cellStyle name="Normal 17 5 4 2 4" xfId="12032" xr:uid="{408619BA-E9AC-4905-81C6-E84C9057DACC}"/>
    <cellStyle name="Normal 17 5 4 2 4 2" xfId="12033" xr:uid="{C2E64C1D-A0AD-45F5-A066-0854A46324FC}"/>
    <cellStyle name="Normal 17 5 4 2 4 2 2" xfId="53103" xr:uid="{9DC4F9B0-E6CD-4AB0-8372-1F04AA1B0877}"/>
    <cellStyle name="Normal 17 5 4 2 4 2 3" xfId="39453" xr:uid="{DF376E5E-E868-4194-A87C-BFC11C5C21DA}"/>
    <cellStyle name="Normal 17 5 4 2 4 2 4" xfId="25890" xr:uid="{AA97DD8D-E387-4014-BA22-07D60DD36EE1}"/>
    <cellStyle name="Normal 17 5 4 2 4 3" xfId="53102" xr:uid="{93CF98BF-6185-4688-8320-D7814879FEB8}"/>
    <cellStyle name="Normal 17 5 4 2 4 4" xfId="39452" xr:uid="{1FE16B6E-A7D3-4DA3-ACAF-F54F650FD968}"/>
    <cellStyle name="Normal 17 5 4 2 4 5" xfId="25889" xr:uid="{924865AB-5AE4-4738-8E67-C9BFB34465D7}"/>
    <cellStyle name="Normal 17 5 4 2 5" xfId="12034" xr:uid="{6CF18479-38BB-4796-A5C4-BAC2F853A620}"/>
    <cellStyle name="Normal 17 5 4 2 5 2" xfId="53104" xr:uid="{C1B5C2A4-13BA-4AC4-955D-1A4D7B2E9E96}"/>
    <cellStyle name="Normal 17 5 4 2 5 3" xfId="39454" xr:uid="{2B573F94-35E8-4F00-8C67-F9DAFE5C96AF}"/>
    <cellStyle name="Normal 17 5 4 2 5 4" xfId="25891" xr:uid="{D0521E3C-1507-4412-9ECA-3452B3B3B032}"/>
    <cellStyle name="Normal 17 5 4 2 6" xfId="53093" xr:uid="{C666A44A-86ED-4D24-8AAF-A01192EED037}"/>
    <cellStyle name="Normal 17 5 4 2 7" xfId="39443" xr:uid="{A96584D7-883E-4BEE-BB4D-4629AEA58B39}"/>
    <cellStyle name="Normal 17 5 4 2 8" xfId="25880" xr:uid="{A284235D-FE79-43B1-8093-D300C88794B8}"/>
    <cellStyle name="Normal 17 5 4 3" xfId="12035" xr:uid="{1A4D3A1A-AE90-4272-9BF7-76CFAF0DDE2B}"/>
    <cellStyle name="Normal 17 5 4 3 2" xfId="12036" xr:uid="{97A7A475-0C34-4387-94CA-65555DB9BD3A}"/>
    <cellStyle name="Normal 17 5 4 3 2 2" xfId="12037" xr:uid="{E15C41B1-9124-40C5-9BFE-C4A52008B1EE}"/>
    <cellStyle name="Normal 17 5 4 3 2 2 2" xfId="53107" xr:uid="{9EF6602C-E421-4130-A908-25A0A272886C}"/>
    <cellStyle name="Normal 17 5 4 3 2 2 3" xfId="39457" xr:uid="{F2AE78D9-98B5-4EA5-B36B-5FC5748E684D}"/>
    <cellStyle name="Normal 17 5 4 3 2 2 4" xfId="25894" xr:uid="{A0417229-00FA-428C-8E50-7B1FBD4242E7}"/>
    <cellStyle name="Normal 17 5 4 3 2 3" xfId="53106" xr:uid="{7B92465E-A1D8-4B93-B0EB-69A9060044BD}"/>
    <cellStyle name="Normal 17 5 4 3 2 4" xfId="39456" xr:uid="{E840B48D-C540-4717-89A0-A4143327A2F9}"/>
    <cellStyle name="Normal 17 5 4 3 2 5" xfId="25893" xr:uid="{142DBA6F-858E-4348-B1D0-D6689CC03CD0}"/>
    <cellStyle name="Normal 17 5 4 3 3" xfId="12038" xr:uid="{8D4F3290-013B-4AC9-9729-3D3D376CD09B}"/>
    <cellStyle name="Normal 17 5 4 3 3 2" xfId="12039" xr:uid="{79DDE351-9416-4269-AFCA-9AD9F4703B0D}"/>
    <cellStyle name="Normal 17 5 4 3 3 2 2" xfId="53109" xr:uid="{5A5AC005-7347-40AB-BFA7-EF374EB25B20}"/>
    <cellStyle name="Normal 17 5 4 3 3 2 3" xfId="39459" xr:uid="{2E7F7CED-5EE5-4EDF-BA89-ED589CF05C07}"/>
    <cellStyle name="Normal 17 5 4 3 3 2 4" xfId="25896" xr:uid="{E994A547-11FF-45BF-AC34-658C4684FA74}"/>
    <cellStyle name="Normal 17 5 4 3 3 3" xfId="53108" xr:uid="{B107064B-9C33-494F-A15D-0E79EF821426}"/>
    <cellStyle name="Normal 17 5 4 3 3 4" xfId="39458" xr:uid="{01F2FDDE-88FC-4BFF-9FC4-987EBDDC9732}"/>
    <cellStyle name="Normal 17 5 4 3 3 5" xfId="25895" xr:uid="{E7F26F68-DF01-4771-923E-5DF1DBFCA641}"/>
    <cellStyle name="Normal 17 5 4 3 4" xfId="12040" xr:uid="{373CBB28-6C38-45D1-A178-043D9A8D3E3D}"/>
    <cellStyle name="Normal 17 5 4 3 4 2" xfId="53110" xr:uid="{62805E63-4923-420E-9865-54C9CE3A2116}"/>
    <cellStyle name="Normal 17 5 4 3 4 3" xfId="39460" xr:uid="{2494385E-5312-4A1B-9AB4-67FF79C4CF93}"/>
    <cellStyle name="Normal 17 5 4 3 4 4" xfId="25897" xr:uid="{6403E19D-989A-45B2-9925-056DA78B8942}"/>
    <cellStyle name="Normal 17 5 4 3 5" xfId="53105" xr:uid="{709AC454-4D86-45E0-8C27-310A8FF65EA1}"/>
    <cellStyle name="Normal 17 5 4 3 6" xfId="39455" xr:uid="{BDC50A32-20CC-4EEC-9647-534FECA7A1DA}"/>
    <cellStyle name="Normal 17 5 4 3 7" xfId="25892" xr:uid="{D778BFD7-F29B-42E2-9602-37F4B0E386A0}"/>
    <cellStyle name="Normal 17 5 4 4" xfId="12041" xr:uid="{8CC04A2E-52F6-4D26-9C74-FCDC2836920F}"/>
    <cellStyle name="Normal 17 5 4 4 2" xfId="12042" xr:uid="{6BD826CB-027A-4A7A-A75D-9733ABDE91BD}"/>
    <cellStyle name="Normal 17 5 4 4 2 2" xfId="12043" xr:uid="{008BA9B8-8B63-4377-A9DF-B47B9C7EA92B}"/>
    <cellStyle name="Normal 17 5 4 4 2 2 2" xfId="53113" xr:uid="{87C893A3-FEA2-4FFC-8ED0-C97560521359}"/>
    <cellStyle name="Normal 17 5 4 4 2 2 3" xfId="39463" xr:uid="{3B12AB37-9670-43EF-8508-C5F0F3F89CBD}"/>
    <cellStyle name="Normal 17 5 4 4 2 2 4" xfId="25900" xr:uid="{9BE6BB2D-8CA9-407A-A9A9-D1F5A41C79CF}"/>
    <cellStyle name="Normal 17 5 4 4 2 3" xfId="53112" xr:uid="{995AFD6F-97A7-492A-BF98-E827E62A7FB2}"/>
    <cellStyle name="Normal 17 5 4 4 2 4" xfId="39462" xr:uid="{E5D1ECF6-8079-456C-A2CA-8319B0EE21D1}"/>
    <cellStyle name="Normal 17 5 4 4 2 5" xfId="25899" xr:uid="{41663BC1-D724-4812-BEAB-5FAA18B23B12}"/>
    <cellStyle name="Normal 17 5 4 4 3" xfId="12044" xr:uid="{693FDBAD-3D30-4906-99FA-0B692CD61D11}"/>
    <cellStyle name="Normal 17 5 4 4 3 2" xfId="12045" xr:uid="{B5EEEFD4-B319-4A1C-8E04-2AB8C5601264}"/>
    <cellStyle name="Normal 17 5 4 4 3 2 2" xfId="53115" xr:uid="{950488A8-8776-4534-BB9D-9C6BC8FEB800}"/>
    <cellStyle name="Normal 17 5 4 4 3 2 3" xfId="39465" xr:uid="{AD24E7FE-3015-4D6F-815E-B1FAC9ED2B5D}"/>
    <cellStyle name="Normal 17 5 4 4 3 2 4" xfId="25902" xr:uid="{A776A70A-E974-42B9-81C2-D9052E9E4FB1}"/>
    <cellStyle name="Normal 17 5 4 4 3 3" xfId="53114" xr:uid="{F2ECD855-B362-41A4-9320-BF57E7845CCC}"/>
    <cellStyle name="Normal 17 5 4 4 3 4" xfId="39464" xr:uid="{DD5A2DFC-0402-4616-9075-57ABBECDE86E}"/>
    <cellStyle name="Normal 17 5 4 4 3 5" xfId="25901" xr:uid="{DE6D4EB9-83CB-4EFE-B6B9-8F436845B000}"/>
    <cellStyle name="Normal 17 5 4 4 4" xfId="12046" xr:uid="{D81D0167-896D-4F89-8E40-468157C615EB}"/>
    <cellStyle name="Normal 17 5 4 4 4 2" xfId="53116" xr:uid="{D800E6C8-14FD-4E13-90D4-9B5C3AB6E743}"/>
    <cellStyle name="Normal 17 5 4 4 4 3" xfId="39466" xr:uid="{2A3F2F22-1E4C-4394-9B2B-4E52162ACF8E}"/>
    <cellStyle name="Normal 17 5 4 4 4 4" xfId="25903" xr:uid="{14225BF6-38FE-4F0B-98E4-AC1E1741D70E}"/>
    <cellStyle name="Normal 17 5 4 4 5" xfId="53111" xr:uid="{61438CD6-D939-436F-855B-8D29529AA86D}"/>
    <cellStyle name="Normal 17 5 4 4 6" xfId="39461" xr:uid="{FD76373C-8ACE-4F72-AE78-EDB7FD91BCCC}"/>
    <cellStyle name="Normal 17 5 4 4 7" xfId="25898" xr:uid="{275E71F9-715C-4AFC-9EEC-99040AE5704D}"/>
    <cellStyle name="Normal 17 5 4 5" xfId="12047" xr:uid="{93B06CB1-0C00-41D3-B2CE-59CF181F808F}"/>
    <cellStyle name="Normal 17 5 4 5 2" xfId="12048" xr:uid="{CF7B3BD5-2A2D-43AC-BAD8-90B0932F6BE4}"/>
    <cellStyle name="Normal 17 5 4 5 2 2" xfId="12049" xr:uid="{751C4CD6-B33C-45E0-87A1-710F442DE77F}"/>
    <cellStyle name="Normal 17 5 4 5 2 2 2" xfId="53119" xr:uid="{E9BA0727-3B36-423F-A986-D4FE4BBF2FEC}"/>
    <cellStyle name="Normal 17 5 4 5 2 2 3" xfId="39469" xr:uid="{62A317B6-BC6F-42ED-B96C-49C0512184B0}"/>
    <cellStyle name="Normal 17 5 4 5 2 2 4" xfId="25906" xr:uid="{E1977E7F-A6BE-45F9-BD55-ECFA01F1EA16}"/>
    <cellStyle name="Normal 17 5 4 5 2 3" xfId="53118" xr:uid="{FE0F23D4-267F-47FF-8EFD-4649A336024E}"/>
    <cellStyle name="Normal 17 5 4 5 2 4" xfId="39468" xr:uid="{EA939963-F2E1-436E-BA1C-8A269FF361A7}"/>
    <cellStyle name="Normal 17 5 4 5 2 5" xfId="25905" xr:uid="{FAC59D4B-99A9-4929-B97F-90E142177862}"/>
    <cellStyle name="Normal 17 5 4 5 3" xfId="12050" xr:uid="{FCDAADB1-99CB-4854-87EF-AAA662D81884}"/>
    <cellStyle name="Normal 17 5 4 5 3 2" xfId="12051" xr:uid="{E0610EFF-9468-41AA-AC86-F64AF1EE9FE9}"/>
    <cellStyle name="Normal 17 5 4 5 3 2 2" xfId="53121" xr:uid="{E4854B9D-EC03-46DE-96AD-3CCD69212DD6}"/>
    <cellStyle name="Normal 17 5 4 5 3 2 3" xfId="39471" xr:uid="{29CB286B-139C-46DF-9556-F66C042155F1}"/>
    <cellStyle name="Normal 17 5 4 5 3 2 4" xfId="25908" xr:uid="{0F3B7840-1BD2-4379-9AA8-4B0CB37B216E}"/>
    <cellStyle name="Normal 17 5 4 5 3 3" xfId="53120" xr:uid="{3B0898E8-0D26-404A-A67E-00043169AE6D}"/>
    <cellStyle name="Normal 17 5 4 5 3 4" xfId="39470" xr:uid="{15A3167B-A746-4732-BE79-25C30470A47C}"/>
    <cellStyle name="Normal 17 5 4 5 3 5" xfId="25907" xr:uid="{F3E967E4-6D31-4C53-8032-AC589107774C}"/>
    <cellStyle name="Normal 17 5 4 5 4" xfId="12052" xr:uid="{B0C1BBC5-FC60-4911-BA80-A41986CA7226}"/>
    <cellStyle name="Normal 17 5 4 5 4 2" xfId="53122" xr:uid="{D0980F77-731E-4D34-890C-DC05BDAFB2C5}"/>
    <cellStyle name="Normal 17 5 4 5 4 3" xfId="39472" xr:uid="{7B1DE93B-E409-4CC7-BE94-FFCA1E05D833}"/>
    <cellStyle name="Normal 17 5 4 5 4 4" xfId="25909" xr:uid="{1EA86D98-F936-4C39-951C-FC2A4549C271}"/>
    <cellStyle name="Normal 17 5 4 5 5" xfId="53117" xr:uid="{4A9F7541-4E18-4745-8DAA-F588C01407B8}"/>
    <cellStyle name="Normal 17 5 4 5 6" xfId="39467" xr:uid="{29B24867-4C49-475C-B942-41B0F3E1D7BB}"/>
    <cellStyle name="Normal 17 5 4 5 7" xfId="25904" xr:uid="{FA78A8AB-9002-4971-B9E2-0B518565CC28}"/>
    <cellStyle name="Normal 17 5 4 6" xfId="12053" xr:uid="{21C2F313-6AF6-4323-97ED-F125F903AD9E}"/>
    <cellStyle name="Normal 17 5 4 6 2" xfId="12054" xr:uid="{0C85A717-ABC3-484C-9AB0-46482D65D093}"/>
    <cellStyle name="Normal 17 5 4 6 2 2" xfId="53124" xr:uid="{3BC0E629-1232-451E-B7E9-5A236610A482}"/>
    <cellStyle name="Normal 17 5 4 6 2 3" xfId="39474" xr:uid="{4CF90123-FC32-4CA4-A77C-B2A2A0058E5B}"/>
    <cellStyle name="Normal 17 5 4 6 2 4" xfId="25911" xr:uid="{5C93FDFC-3FAD-4975-B729-5D9B5B8CF7C6}"/>
    <cellStyle name="Normal 17 5 4 6 3" xfId="53123" xr:uid="{8971BF45-B751-4946-9018-F63312CB409C}"/>
    <cellStyle name="Normal 17 5 4 6 4" xfId="39473" xr:uid="{F06AD9FA-875C-429B-8218-47D1B6F12CFE}"/>
    <cellStyle name="Normal 17 5 4 6 5" xfId="25910" xr:uid="{DA872E9F-24D5-44A2-9A46-52D4FDAC6F27}"/>
    <cellStyle name="Normal 17 5 4 7" xfId="12055" xr:uid="{51AAF947-50F8-4CCF-8A78-110FB190D406}"/>
    <cellStyle name="Normal 17 5 4 7 2" xfId="12056" xr:uid="{A8549455-9BB0-4977-A576-2B439E43ED6E}"/>
    <cellStyle name="Normal 17 5 4 7 2 2" xfId="53126" xr:uid="{5B526ECA-8A2D-4E28-9EDD-B067375625C0}"/>
    <cellStyle name="Normal 17 5 4 7 2 3" xfId="39476" xr:uid="{5AA7FAB6-0FB5-4D8D-A368-9C3CF7E0ABD5}"/>
    <cellStyle name="Normal 17 5 4 7 2 4" xfId="25913" xr:uid="{0B302CE1-3AED-49B5-B59C-856C22297205}"/>
    <cellStyle name="Normal 17 5 4 7 3" xfId="53125" xr:uid="{9A5B72E1-CCD4-49F5-BA70-1AC0763990D0}"/>
    <cellStyle name="Normal 17 5 4 7 4" xfId="39475" xr:uid="{C50E9732-207F-49EA-882B-10C4C5DB1C18}"/>
    <cellStyle name="Normal 17 5 4 7 5" xfId="25912" xr:uid="{ED26EA99-EC53-426A-B124-EDEA468FA694}"/>
    <cellStyle name="Normal 17 5 4 8" xfId="12057" xr:uid="{B1D1B208-CEC3-41B1-8F59-D9B134C3AECB}"/>
    <cellStyle name="Normal 17 5 4 8 2" xfId="53127" xr:uid="{21FC8B76-8B78-4CA8-8466-28E529A6F6ED}"/>
    <cellStyle name="Normal 17 5 4 8 3" xfId="39477" xr:uid="{A9A01208-336A-4C1A-9106-56DAF586943C}"/>
    <cellStyle name="Normal 17 5 4 8 4" xfId="25914" xr:uid="{5074C6FF-382B-4F0E-8E32-D15AA1662BFC}"/>
    <cellStyle name="Normal 17 5 4 9" xfId="53092" xr:uid="{05792FFC-D935-4B47-914B-811F9C8F8BD9}"/>
    <cellStyle name="Normal 17 5 5" xfId="12058" xr:uid="{78BE836A-CE16-4267-BC29-4B5E32BC79C5}"/>
    <cellStyle name="Normal 17 5 5 10" xfId="39478" xr:uid="{15343888-4856-408A-876E-AB5A0F0B1CD3}"/>
    <cellStyle name="Normal 17 5 5 11" xfId="25915" xr:uid="{85B6096D-9700-4FFB-AEBA-9AE52553D1BD}"/>
    <cellStyle name="Normal 17 5 5 2" xfId="12059" xr:uid="{DBA181C9-CE39-4AA1-90EF-D109E94760BC}"/>
    <cellStyle name="Normal 17 5 5 2 2" xfId="12060" xr:uid="{C1413D53-71EA-4492-A846-E6CBF2EEE2DB}"/>
    <cellStyle name="Normal 17 5 5 2 2 2" xfId="12061" xr:uid="{62004858-9D72-4563-A3A8-657532533070}"/>
    <cellStyle name="Normal 17 5 5 2 2 2 2" xfId="12062" xr:uid="{B3F20270-FADC-40F5-9681-76BD09BB419C}"/>
    <cellStyle name="Normal 17 5 5 2 2 2 2 2" xfId="53132" xr:uid="{9C3FC248-498A-450C-BB4F-6967B0EB6B08}"/>
    <cellStyle name="Normal 17 5 5 2 2 2 2 3" xfId="39482" xr:uid="{B0F76001-BB56-4839-B3E0-01F3D9EA3A9F}"/>
    <cellStyle name="Normal 17 5 5 2 2 2 2 4" xfId="25919" xr:uid="{729BC0A9-072D-4490-9654-1686B14879E8}"/>
    <cellStyle name="Normal 17 5 5 2 2 2 3" xfId="53131" xr:uid="{8B1EE1C1-488E-4B0F-A41A-7A9FD74B2D73}"/>
    <cellStyle name="Normal 17 5 5 2 2 2 4" xfId="39481" xr:uid="{0718DA02-7AB5-496C-A07A-9C4177CC7CC9}"/>
    <cellStyle name="Normal 17 5 5 2 2 2 5" xfId="25918" xr:uid="{597E8199-6056-47D9-8B44-D28243DFA649}"/>
    <cellStyle name="Normal 17 5 5 2 2 3" xfId="12063" xr:uid="{82F5CFAD-26A4-41F0-BD81-E5983AEA5B03}"/>
    <cellStyle name="Normal 17 5 5 2 2 3 2" xfId="12064" xr:uid="{190F3E57-4749-40CB-89F2-82272776393A}"/>
    <cellStyle name="Normal 17 5 5 2 2 3 2 2" xfId="53134" xr:uid="{511AA358-426D-409D-94E5-E1FB57D9863F}"/>
    <cellStyle name="Normal 17 5 5 2 2 3 2 3" xfId="39484" xr:uid="{5196E56A-A34E-4286-B942-5BA08F3702A4}"/>
    <cellStyle name="Normal 17 5 5 2 2 3 2 4" xfId="25921" xr:uid="{39E8BB8C-5097-4404-90C1-0086C94C8FCB}"/>
    <cellStyle name="Normal 17 5 5 2 2 3 3" xfId="53133" xr:uid="{6815E7F8-7286-4485-BBB9-5083E70294A6}"/>
    <cellStyle name="Normal 17 5 5 2 2 3 4" xfId="39483" xr:uid="{CBB3FDE5-0F35-4C1A-A1A7-2A709C102BB5}"/>
    <cellStyle name="Normal 17 5 5 2 2 3 5" xfId="25920" xr:uid="{6C6AD344-BD3A-4059-B128-023B38C98F4B}"/>
    <cellStyle name="Normal 17 5 5 2 2 4" xfId="12065" xr:uid="{FE107B6C-EDAB-4F86-A678-E2518BBC5914}"/>
    <cellStyle name="Normal 17 5 5 2 2 4 2" xfId="53135" xr:uid="{4AEC9C72-D3C3-4ED0-85E1-8771A24DB11F}"/>
    <cellStyle name="Normal 17 5 5 2 2 4 3" xfId="39485" xr:uid="{9795D2A7-3C37-4DD8-A0FA-530331FA4FC6}"/>
    <cellStyle name="Normal 17 5 5 2 2 4 4" xfId="25922" xr:uid="{F0CEC377-A806-4F4C-BA7E-C702961C49BE}"/>
    <cellStyle name="Normal 17 5 5 2 2 5" xfId="53130" xr:uid="{4E69E615-A846-4509-A86F-01FDA12BAC12}"/>
    <cellStyle name="Normal 17 5 5 2 2 6" xfId="39480" xr:uid="{56A9710E-6998-4717-8722-ED0E7215DF95}"/>
    <cellStyle name="Normal 17 5 5 2 2 7" xfId="25917" xr:uid="{1612BCDF-6D91-4494-806B-A38E5CD367C6}"/>
    <cellStyle name="Normal 17 5 5 2 3" xfId="12066" xr:uid="{170629AD-6A07-4641-810F-ED22F677478E}"/>
    <cellStyle name="Normal 17 5 5 2 3 2" xfId="12067" xr:uid="{DB42EFE4-9A43-4CBE-9E2F-152665A09946}"/>
    <cellStyle name="Normal 17 5 5 2 3 2 2" xfId="53137" xr:uid="{4E6B7D31-42F3-4070-A8BA-9513EEEAF4C9}"/>
    <cellStyle name="Normal 17 5 5 2 3 2 3" xfId="39487" xr:uid="{95EB3A27-470F-478F-9B6B-92D52268F558}"/>
    <cellStyle name="Normal 17 5 5 2 3 2 4" xfId="25924" xr:uid="{2E840386-A118-4C07-9ADE-27BF229DF150}"/>
    <cellStyle name="Normal 17 5 5 2 3 3" xfId="53136" xr:uid="{7D8C0810-F5A5-4C36-B8DD-E1B7CE4DAEE7}"/>
    <cellStyle name="Normal 17 5 5 2 3 4" xfId="39486" xr:uid="{11049227-1BC2-4C4D-A193-F95255DD4054}"/>
    <cellStyle name="Normal 17 5 5 2 3 5" xfId="25923" xr:uid="{F3FAF502-83A9-471B-AD7C-665FA4A61300}"/>
    <cellStyle name="Normal 17 5 5 2 4" xfId="12068" xr:uid="{2BB50AED-FFC3-4890-98EE-8E31278239BD}"/>
    <cellStyle name="Normal 17 5 5 2 4 2" xfId="12069" xr:uid="{C856B101-02A1-4226-A4E9-1754B5E5EC01}"/>
    <cellStyle name="Normal 17 5 5 2 4 2 2" xfId="53139" xr:uid="{4FF5EB90-81BD-449D-97F7-B86123BB21B4}"/>
    <cellStyle name="Normal 17 5 5 2 4 2 3" xfId="39489" xr:uid="{86B4189D-9759-4A58-B7A0-47D29674CC4D}"/>
    <cellStyle name="Normal 17 5 5 2 4 2 4" xfId="25926" xr:uid="{B3818CBC-DE1B-4619-8C6A-0970EC2088F2}"/>
    <cellStyle name="Normal 17 5 5 2 4 3" xfId="53138" xr:uid="{F77FA557-8A20-4F26-ACA4-04135F802B88}"/>
    <cellStyle name="Normal 17 5 5 2 4 4" xfId="39488" xr:uid="{A3BF6678-8599-49FD-9CDF-11F843046823}"/>
    <cellStyle name="Normal 17 5 5 2 4 5" xfId="25925" xr:uid="{5D625D4A-787F-40BC-A72D-4002E9976EDF}"/>
    <cellStyle name="Normal 17 5 5 2 5" xfId="12070" xr:uid="{0C209745-42CB-4539-9D1A-B5404E9955CF}"/>
    <cellStyle name="Normal 17 5 5 2 5 2" xfId="53140" xr:uid="{D6D0559A-5217-41E6-90D7-F7054A4FC4FF}"/>
    <cellStyle name="Normal 17 5 5 2 5 3" xfId="39490" xr:uid="{335B9633-E3C0-4D07-A752-12464B02377E}"/>
    <cellStyle name="Normal 17 5 5 2 5 4" xfId="25927" xr:uid="{F52E0175-111B-44FA-9B69-03FCC98A26D7}"/>
    <cellStyle name="Normal 17 5 5 2 6" xfId="53129" xr:uid="{C212F6B2-EE6C-415E-803B-E51E39A7B702}"/>
    <cellStyle name="Normal 17 5 5 2 7" xfId="39479" xr:uid="{A3F86BFA-F627-4498-9029-37BEE5901C8E}"/>
    <cellStyle name="Normal 17 5 5 2 8" xfId="25916" xr:uid="{FDD56D33-D612-4471-AB44-70E80F24A8B4}"/>
    <cellStyle name="Normal 17 5 5 3" xfId="12071" xr:uid="{A541D41B-DEEB-407D-A9A7-A15A635266C5}"/>
    <cellStyle name="Normal 17 5 5 3 2" xfId="12072" xr:uid="{261F765F-BE56-44F1-8351-816E383638D0}"/>
    <cellStyle name="Normal 17 5 5 3 2 2" xfId="12073" xr:uid="{82BFB43F-B9AA-4C60-A8E8-CA32C831CE87}"/>
    <cellStyle name="Normal 17 5 5 3 2 2 2" xfId="53143" xr:uid="{4EE92021-B4F0-4CDF-97C6-881F170DC738}"/>
    <cellStyle name="Normal 17 5 5 3 2 2 3" xfId="39493" xr:uid="{213825E5-8823-4AC6-8C92-99E8C4D887C8}"/>
    <cellStyle name="Normal 17 5 5 3 2 2 4" xfId="25930" xr:uid="{B08A0AEE-2CE5-454D-B342-CF301CDFA442}"/>
    <cellStyle name="Normal 17 5 5 3 2 3" xfId="53142" xr:uid="{73D9946E-F532-4808-AA46-A461D61646A9}"/>
    <cellStyle name="Normal 17 5 5 3 2 4" xfId="39492" xr:uid="{9F9D715E-9B05-4D99-AFB5-E57449C30586}"/>
    <cellStyle name="Normal 17 5 5 3 2 5" xfId="25929" xr:uid="{7BCE7D13-3424-457C-85E5-C6FFA6EA441E}"/>
    <cellStyle name="Normal 17 5 5 3 3" xfId="12074" xr:uid="{8DDD1D8D-8497-48D9-99C8-3512D0EF5289}"/>
    <cellStyle name="Normal 17 5 5 3 3 2" xfId="12075" xr:uid="{69AE0F4C-611B-4589-BC7A-3A8FC223891A}"/>
    <cellStyle name="Normal 17 5 5 3 3 2 2" xfId="53145" xr:uid="{5385F33C-38BB-4AD5-ADE5-C4BF958B2E1A}"/>
    <cellStyle name="Normal 17 5 5 3 3 2 3" xfId="39495" xr:uid="{86FBA46A-FDF9-4C7D-BB04-CDE4B439B03B}"/>
    <cellStyle name="Normal 17 5 5 3 3 2 4" xfId="25932" xr:uid="{BEC5D7B2-DBF8-4DEF-A7D2-5219A495BF81}"/>
    <cellStyle name="Normal 17 5 5 3 3 3" xfId="53144" xr:uid="{B4D0B6B4-BDC0-412C-B4DE-7D557042D81E}"/>
    <cellStyle name="Normal 17 5 5 3 3 4" xfId="39494" xr:uid="{C30D10B3-1801-48C8-917E-C6769D5A2AEB}"/>
    <cellStyle name="Normal 17 5 5 3 3 5" xfId="25931" xr:uid="{186C7496-25B7-498D-90DB-B5069843C857}"/>
    <cellStyle name="Normal 17 5 5 3 4" xfId="12076" xr:uid="{17F6C282-AF00-4975-8092-AD697C5F072E}"/>
    <cellStyle name="Normal 17 5 5 3 4 2" xfId="53146" xr:uid="{15EFAA1E-716C-459B-BE88-0A0EBE998D8E}"/>
    <cellStyle name="Normal 17 5 5 3 4 3" xfId="39496" xr:uid="{BDAAFE9A-C567-4A9F-9593-F19BBDF7D8D9}"/>
    <cellStyle name="Normal 17 5 5 3 4 4" xfId="25933" xr:uid="{FBBC246A-6B6F-4B5A-8814-F8E714B00EB3}"/>
    <cellStyle name="Normal 17 5 5 3 5" xfId="53141" xr:uid="{F2A7F56A-C943-4AD2-90B0-32722FC8D9AB}"/>
    <cellStyle name="Normal 17 5 5 3 6" xfId="39491" xr:uid="{E3E80DD8-3F76-4BE9-8A11-9AB010C3DC10}"/>
    <cellStyle name="Normal 17 5 5 3 7" xfId="25928" xr:uid="{189B8B06-9A99-4F1E-84F4-C09DA4EC3E42}"/>
    <cellStyle name="Normal 17 5 5 4" xfId="12077" xr:uid="{D25F3D4D-7D9D-4612-B7D6-E8602E2E2A95}"/>
    <cellStyle name="Normal 17 5 5 4 2" xfId="12078" xr:uid="{89F40E92-EC55-4C26-97D0-35D1A600EC7D}"/>
    <cellStyle name="Normal 17 5 5 4 2 2" xfId="12079" xr:uid="{FB6D7BFA-4A21-4BD0-83E0-B208DA8B2EBA}"/>
    <cellStyle name="Normal 17 5 5 4 2 2 2" xfId="53149" xr:uid="{3CAA1039-DF25-4B78-8C5B-AED836B2D889}"/>
    <cellStyle name="Normal 17 5 5 4 2 2 3" xfId="39499" xr:uid="{FED6112F-17E0-476A-A139-1FC59B1D2E31}"/>
    <cellStyle name="Normal 17 5 5 4 2 2 4" xfId="25936" xr:uid="{2022CB29-B0FC-4D37-98D2-1F22D9A21C1E}"/>
    <cellStyle name="Normal 17 5 5 4 2 3" xfId="53148" xr:uid="{7D007DD9-4465-42A0-95B3-9FC35F2AC3CB}"/>
    <cellStyle name="Normal 17 5 5 4 2 4" xfId="39498" xr:uid="{572A1653-0A7A-4BEA-A047-6F65B55AF62F}"/>
    <cellStyle name="Normal 17 5 5 4 2 5" xfId="25935" xr:uid="{7525F32D-E73A-4FD0-A781-08502E2CFE63}"/>
    <cellStyle name="Normal 17 5 5 4 3" xfId="12080" xr:uid="{75D896D4-C82F-4AC4-84ED-74FE10C97EBA}"/>
    <cellStyle name="Normal 17 5 5 4 3 2" xfId="12081" xr:uid="{5216BA89-7661-4F1C-9FC3-A2909E31D02E}"/>
    <cellStyle name="Normal 17 5 5 4 3 2 2" xfId="53151" xr:uid="{D092B34B-D315-4901-A4F3-E7CFF945F802}"/>
    <cellStyle name="Normal 17 5 5 4 3 2 3" xfId="39501" xr:uid="{065B30A1-F2EA-41B9-B8C8-00A96BD4BFA2}"/>
    <cellStyle name="Normal 17 5 5 4 3 2 4" xfId="25938" xr:uid="{B707130A-0646-4302-ADED-C6DC8CE3BD90}"/>
    <cellStyle name="Normal 17 5 5 4 3 3" xfId="53150" xr:uid="{39195B58-A098-4BC3-8BDE-8FADACA4E7D6}"/>
    <cellStyle name="Normal 17 5 5 4 3 4" xfId="39500" xr:uid="{E548A23D-2891-45E8-B1FF-55A6FE546FE3}"/>
    <cellStyle name="Normal 17 5 5 4 3 5" xfId="25937" xr:uid="{071B1306-990B-4313-8609-BA8A7B4DF5F0}"/>
    <cellStyle name="Normal 17 5 5 4 4" xfId="12082" xr:uid="{232F25F5-B78F-4D68-8963-69AE154BC3D5}"/>
    <cellStyle name="Normal 17 5 5 4 4 2" xfId="53152" xr:uid="{21E4A206-172A-45F9-AA21-0BB42BCCDBF8}"/>
    <cellStyle name="Normal 17 5 5 4 4 3" xfId="39502" xr:uid="{E17D6609-D111-462C-B5F3-5B64E75A1117}"/>
    <cellStyle name="Normal 17 5 5 4 4 4" xfId="25939" xr:uid="{F7FE6B5F-C761-446A-B77E-83769E4ECD41}"/>
    <cellStyle name="Normal 17 5 5 4 5" xfId="53147" xr:uid="{DDC705A9-F4F3-4428-91F2-DCBD0126CA7D}"/>
    <cellStyle name="Normal 17 5 5 4 6" xfId="39497" xr:uid="{6773D558-A8E0-429A-925D-A3A2958B7081}"/>
    <cellStyle name="Normal 17 5 5 4 7" xfId="25934" xr:uid="{4A70586D-F9C8-47D9-9521-073127C9B550}"/>
    <cellStyle name="Normal 17 5 5 5" xfId="12083" xr:uid="{A1F7C50E-CB0B-4114-A6FD-690F0DF92846}"/>
    <cellStyle name="Normal 17 5 5 5 2" xfId="12084" xr:uid="{2B28309D-84A6-4F7F-8E04-C8A98AA00F82}"/>
    <cellStyle name="Normal 17 5 5 5 2 2" xfId="12085" xr:uid="{FC9B212D-4298-4D73-994F-8332CA6F15E1}"/>
    <cellStyle name="Normal 17 5 5 5 2 2 2" xfId="53155" xr:uid="{A66A458B-9390-45D6-B35F-7D2E6168B194}"/>
    <cellStyle name="Normal 17 5 5 5 2 2 3" xfId="39505" xr:uid="{CD64CFBF-D3B2-40E9-8FC0-70FD469B4F19}"/>
    <cellStyle name="Normal 17 5 5 5 2 2 4" xfId="25942" xr:uid="{06D19F50-F14B-4EC9-83EC-B4B7E1FCDF1D}"/>
    <cellStyle name="Normal 17 5 5 5 2 3" xfId="53154" xr:uid="{3F6577FD-B8FF-4ABB-8652-325AF9A5327A}"/>
    <cellStyle name="Normal 17 5 5 5 2 4" xfId="39504" xr:uid="{718DA636-9DCE-4D38-8C59-D47BAA6C7390}"/>
    <cellStyle name="Normal 17 5 5 5 2 5" xfId="25941" xr:uid="{E9B59E2F-2BA8-4CF1-B482-672175DAFAC5}"/>
    <cellStyle name="Normal 17 5 5 5 3" xfId="12086" xr:uid="{390A4C14-6D4A-40AC-8411-CE31942073D8}"/>
    <cellStyle name="Normal 17 5 5 5 3 2" xfId="12087" xr:uid="{D2DA5B3B-BFD9-4318-A6BE-5DBA2AC204F0}"/>
    <cellStyle name="Normal 17 5 5 5 3 2 2" xfId="53157" xr:uid="{7A4208F5-93EC-42CA-869F-24F2BC83B8BE}"/>
    <cellStyle name="Normal 17 5 5 5 3 2 3" xfId="39507" xr:uid="{49655E78-DE0A-418A-BFA2-0EA5FE357352}"/>
    <cellStyle name="Normal 17 5 5 5 3 2 4" xfId="25944" xr:uid="{0ABEF588-E8A4-45C2-AAE4-9C01CBE659CD}"/>
    <cellStyle name="Normal 17 5 5 5 3 3" xfId="53156" xr:uid="{EFDEAEAD-F66B-4952-97C6-E2FC436AF481}"/>
    <cellStyle name="Normal 17 5 5 5 3 4" xfId="39506" xr:uid="{4684A83E-6598-4B1C-B7B0-ADAE23D09867}"/>
    <cellStyle name="Normal 17 5 5 5 3 5" xfId="25943" xr:uid="{BE877FB2-1392-460A-81AC-E0C05AAF4DF0}"/>
    <cellStyle name="Normal 17 5 5 5 4" xfId="12088" xr:uid="{BC39247E-1EF3-49A0-A4D0-18094A33AE7E}"/>
    <cellStyle name="Normal 17 5 5 5 4 2" xfId="53158" xr:uid="{B37D246A-48FB-438C-8324-A6330BE3DC10}"/>
    <cellStyle name="Normal 17 5 5 5 4 3" xfId="39508" xr:uid="{9776ED61-16C7-46E9-BAF2-AC37E30012BB}"/>
    <cellStyle name="Normal 17 5 5 5 4 4" xfId="25945" xr:uid="{68CC131A-6998-4153-8FC2-9021AB0159A8}"/>
    <cellStyle name="Normal 17 5 5 5 5" xfId="53153" xr:uid="{01586BBB-D595-49D2-8F1A-1668EAF8BCC1}"/>
    <cellStyle name="Normal 17 5 5 5 6" xfId="39503" xr:uid="{A74BBE9D-ED0A-4D82-8661-9FBEE85E8081}"/>
    <cellStyle name="Normal 17 5 5 5 7" xfId="25940" xr:uid="{9E3C26BB-25B1-4C30-B8E7-DD9C25D0FD29}"/>
    <cellStyle name="Normal 17 5 5 6" xfId="12089" xr:uid="{C7E429A7-385E-4AF0-B3E5-EE7DC5F0B946}"/>
    <cellStyle name="Normal 17 5 5 6 2" xfId="12090" xr:uid="{639B7E28-2523-4213-A1FA-FEB121C9BEF6}"/>
    <cellStyle name="Normal 17 5 5 6 2 2" xfId="53160" xr:uid="{6ACC4920-C8A8-4047-9163-0ADBB1C0C0D5}"/>
    <cellStyle name="Normal 17 5 5 6 2 3" xfId="39510" xr:uid="{297449A9-2B35-4505-9791-077EE4B933E4}"/>
    <cellStyle name="Normal 17 5 5 6 2 4" xfId="25947" xr:uid="{F9912B10-169E-4635-BD7A-5347B0A1BFA2}"/>
    <cellStyle name="Normal 17 5 5 6 3" xfId="53159" xr:uid="{D999D35B-4699-4372-96A9-9A51017BE15C}"/>
    <cellStyle name="Normal 17 5 5 6 4" xfId="39509" xr:uid="{8D939C92-9DE5-47A7-8120-1F5354E136F5}"/>
    <cellStyle name="Normal 17 5 5 6 5" xfId="25946" xr:uid="{F4D0C715-0D62-45CF-82EC-A10F2727DDDB}"/>
    <cellStyle name="Normal 17 5 5 7" xfId="12091" xr:uid="{ECB6820E-C64F-4FB5-B016-A737C3E51D1D}"/>
    <cellStyle name="Normal 17 5 5 7 2" xfId="12092" xr:uid="{2205EE2E-2D8A-44AE-975C-6DF0A942316B}"/>
    <cellStyle name="Normal 17 5 5 7 2 2" xfId="53162" xr:uid="{4D27F5CD-9C48-4B8F-A632-4E00F1BA15A8}"/>
    <cellStyle name="Normal 17 5 5 7 2 3" xfId="39512" xr:uid="{E2835494-CDF3-49AA-803E-76B1E42B0F6C}"/>
    <cellStyle name="Normal 17 5 5 7 2 4" xfId="25949" xr:uid="{931EBC9E-41BF-4D45-A6F4-C5101B56822E}"/>
    <cellStyle name="Normal 17 5 5 7 3" xfId="53161" xr:uid="{3D2C1622-436E-4AC7-AF1D-164FAEB1FBAC}"/>
    <cellStyle name="Normal 17 5 5 7 4" xfId="39511" xr:uid="{559F6D05-DC26-41CF-A1F8-6807DC3A3774}"/>
    <cellStyle name="Normal 17 5 5 7 5" xfId="25948" xr:uid="{0CA70B32-EF2D-4D63-B6E9-49CC0F3978B4}"/>
    <cellStyle name="Normal 17 5 5 8" xfId="12093" xr:uid="{7C3CED7E-78B8-44F9-A384-2030BF922A6A}"/>
    <cellStyle name="Normal 17 5 5 8 2" xfId="53163" xr:uid="{3E87119E-1FDB-44D2-870A-BC831E308320}"/>
    <cellStyle name="Normal 17 5 5 8 3" xfId="39513" xr:uid="{57470EA1-2300-451B-9F32-6BF3BC63FC47}"/>
    <cellStyle name="Normal 17 5 5 8 4" xfId="25950" xr:uid="{53558AEA-8CA7-4DCC-AEA6-8BB8EC81E7F2}"/>
    <cellStyle name="Normal 17 5 5 9" xfId="53128" xr:uid="{FDE18109-6926-47D0-89DF-5DEC6B953FF8}"/>
    <cellStyle name="Normal 17 5 6" xfId="12094" xr:uid="{77F57451-FC69-4D23-AEE7-5A05DC9195D0}"/>
    <cellStyle name="Normal 17 5 6 10" xfId="39514" xr:uid="{AC5F3CD7-4A62-4A6C-9663-669839A7F719}"/>
    <cellStyle name="Normal 17 5 6 11" xfId="25951" xr:uid="{CEB2E7F4-2529-43D5-811E-68B2CED2747E}"/>
    <cellStyle name="Normal 17 5 6 2" xfId="12095" xr:uid="{4E33F1D9-0177-4C80-8510-25D18A848AC8}"/>
    <cellStyle name="Normal 17 5 6 2 2" xfId="12096" xr:uid="{45FA43AF-9454-48F1-8146-F504A20EB852}"/>
    <cellStyle name="Normal 17 5 6 2 2 2" xfId="12097" xr:uid="{29FF101F-E9F3-4BFE-98AA-B9F7030A3D36}"/>
    <cellStyle name="Normal 17 5 6 2 2 2 2" xfId="12098" xr:uid="{BA55D099-89A5-41AA-AF63-4C76A604D5F6}"/>
    <cellStyle name="Normal 17 5 6 2 2 2 2 2" xfId="53168" xr:uid="{3CC4A118-8648-434A-B382-284B7CDC66E8}"/>
    <cellStyle name="Normal 17 5 6 2 2 2 2 3" xfId="39518" xr:uid="{05CFA2ED-4778-42FA-8F0E-11E68FEBF054}"/>
    <cellStyle name="Normal 17 5 6 2 2 2 2 4" xfId="25955" xr:uid="{6073ECC7-8D5F-483F-829F-19D5A3EACB56}"/>
    <cellStyle name="Normal 17 5 6 2 2 2 3" xfId="53167" xr:uid="{393F52E3-A3AA-40F8-9FEB-9145B89FA515}"/>
    <cellStyle name="Normal 17 5 6 2 2 2 4" xfId="39517" xr:uid="{2CC10D96-74E3-417C-B848-DDF37C105805}"/>
    <cellStyle name="Normal 17 5 6 2 2 2 5" xfId="25954" xr:uid="{99CE6CA4-5A0C-4D44-B45C-3BFD8BD33AC4}"/>
    <cellStyle name="Normal 17 5 6 2 2 3" xfId="12099" xr:uid="{F9AD7113-72D1-47B9-A0A9-103803586588}"/>
    <cellStyle name="Normal 17 5 6 2 2 3 2" xfId="12100" xr:uid="{7310E4AA-C579-495B-8800-A07A060880B2}"/>
    <cellStyle name="Normal 17 5 6 2 2 3 2 2" xfId="53170" xr:uid="{E93F504C-5608-4730-AF92-1021FA648FF3}"/>
    <cellStyle name="Normal 17 5 6 2 2 3 2 3" xfId="39520" xr:uid="{A7ADA5E6-1987-4093-AC15-FDDC000DD884}"/>
    <cellStyle name="Normal 17 5 6 2 2 3 2 4" xfId="25957" xr:uid="{4E52DADA-FFCF-4005-AD79-765316A85852}"/>
    <cellStyle name="Normal 17 5 6 2 2 3 3" xfId="53169" xr:uid="{DBFC83AB-5A4A-46F5-BAA9-B302A43CF584}"/>
    <cellStyle name="Normal 17 5 6 2 2 3 4" xfId="39519" xr:uid="{348B0755-3CF4-465F-89AA-519F05C121EF}"/>
    <cellStyle name="Normal 17 5 6 2 2 3 5" xfId="25956" xr:uid="{82550C0A-6AC9-4BD2-9754-32D72F1CB412}"/>
    <cellStyle name="Normal 17 5 6 2 2 4" xfId="12101" xr:uid="{F43AA6EC-CDDF-4C4A-930E-C5ECACD38C88}"/>
    <cellStyle name="Normal 17 5 6 2 2 4 2" xfId="53171" xr:uid="{61963FB9-56FF-4382-8EB3-0F6923CB6E31}"/>
    <cellStyle name="Normal 17 5 6 2 2 4 3" xfId="39521" xr:uid="{D7CDB0B5-DE5A-421E-A632-8048F7F6C84F}"/>
    <cellStyle name="Normal 17 5 6 2 2 4 4" xfId="25958" xr:uid="{D306911F-C583-4900-9C37-8A9C895E32EB}"/>
    <cellStyle name="Normal 17 5 6 2 2 5" xfId="53166" xr:uid="{8976D383-0AFF-4411-A999-451FB3D07763}"/>
    <cellStyle name="Normal 17 5 6 2 2 6" xfId="39516" xr:uid="{20C0301D-F322-48E2-A47C-C580BBBDBA56}"/>
    <cellStyle name="Normal 17 5 6 2 2 7" xfId="25953" xr:uid="{E82074E8-B0BC-4B80-B25F-957F273FA872}"/>
    <cellStyle name="Normal 17 5 6 2 3" xfId="12102" xr:uid="{262B0DDA-58FC-4C54-B4FB-8AD29522B0A3}"/>
    <cellStyle name="Normal 17 5 6 2 3 2" xfId="12103" xr:uid="{233E9AA9-E06A-45EE-8D4C-CFF5E64738C7}"/>
    <cellStyle name="Normal 17 5 6 2 3 2 2" xfId="53173" xr:uid="{7C2CFD2E-C56C-4E19-94F7-307D9BFEB36A}"/>
    <cellStyle name="Normal 17 5 6 2 3 2 3" xfId="39523" xr:uid="{D71F62CB-69FF-41D7-8927-6F15F41A627A}"/>
    <cellStyle name="Normal 17 5 6 2 3 2 4" xfId="25960" xr:uid="{1D271BDA-8168-4F0B-AC3F-DCFB9496939A}"/>
    <cellStyle name="Normal 17 5 6 2 3 3" xfId="53172" xr:uid="{084D4563-DF64-49A2-BB90-6B6F641E1540}"/>
    <cellStyle name="Normal 17 5 6 2 3 4" xfId="39522" xr:uid="{CB137A2F-97E1-45E2-B892-2B59DB3BD01F}"/>
    <cellStyle name="Normal 17 5 6 2 3 5" xfId="25959" xr:uid="{D53272E1-5CB6-4476-8FA2-C8E186F598D9}"/>
    <cellStyle name="Normal 17 5 6 2 4" xfId="12104" xr:uid="{85E21C96-5F8B-4016-B079-239D00C3A64F}"/>
    <cellStyle name="Normal 17 5 6 2 4 2" xfId="12105" xr:uid="{E52E70C9-E925-451F-AF50-032679BD4166}"/>
    <cellStyle name="Normal 17 5 6 2 4 2 2" xfId="53175" xr:uid="{150C33B8-E046-405C-A3B0-64BD388481E0}"/>
    <cellStyle name="Normal 17 5 6 2 4 2 3" xfId="39525" xr:uid="{FF6F0E6B-9662-4A8B-A372-932D717EA010}"/>
    <cellStyle name="Normal 17 5 6 2 4 2 4" xfId="25962" xr:uid="{E4164AC1-B020-4B8C-B7F6-D01E3A773FCF}"/>
    <cellStyle name="Normal 17 5 6 2 4 3" xfId="53174" xr:uid="{98DBF897-712E-462C-8D82-7420174FF580}"/>
    <cellStyle name="Normal 17 5 6 2 4 4" xfId="39524" xr:uid="{2984B2D6-7FC3-4146-8895-5A3DE0C0E536}"/>
    <cellStyle name="Normal 17 5 6 2 4 5" xfId="25961" xr:uid="{5E71242D-640E-43CD-BB7B-2D6895541D25}"/>
    <cellStyle name="Normal 17 5 6 2 5" xfId="12106" xr:uid="{51DEA06C-0941-4447-B0DF-C3E473115FC4}"/>
    <cellStyle name="Normal 17 5 6 2 5 2" xfId="53176" xr:uid="{E822D499-A2F8-4F7F-9AAD-177E9ED33696}"/>
    <cellStyle name="Normal 17 5 6 2 5 3" xfId="39526" xr:uid="{A97B357C-60AA-49AA-8E08-6BF34FD3E261}"/>
    <cellStyle name="Normal 17 5 6 2 5 4" xfId="25963" xr:uid="{D642210E-7D33-4436-8DF6-C2B9D6BDC794}"/>
    <cellStyle name="Normal 17 5 6 2 6" xfId="53165" xr:uid="{92B2252D-EAC5-42EB-8D50-EF59E23138E1}"/>
    <cellStyle name="Normal 17 5 6 2 7" xfId="39515" xr:uid="{A6DDB3CA-6340-4645-B294-C90360835E43}"/>
    <cellStyle name="Normal 17 5 6 2 8" xfId="25952" xr:uid="{A8EA04ED-B597-44DD-914A-1496A9101A0B}"/>
    <cellStyle name="Normal 17 5 6 3" xfId="12107" xr:uid="{5CF0AF33-2F03-4C07-B207-731833B57750}"/>
    <cellStyle name="Normal 17 5 6 3 2" xfId="12108" xr:uid="{3AB5E8F4-7A46-4D13-BEA9-FD1FD9EBDF30}"/>
    <cellStyle name="Normal 17 5 6 3 2 2" xfId="12109" xr:uid="{F99D7090-B428-45AE-88C8-CFDD0C74EB15}"/>
    <cellStyle name="Normal 17 5 6 3 2 2 2" xfId="53179" xr:uid="{F9ED8AC2-7CBC-4AC0-B87D-F5B7F08B1FD4}"/>
    <cellStyle name="Normal 17 5 6 3 2 2 3" xfId="39529" xr:uid="{7C6BA86B-04AD-4629-AC8F-206D73685B06}"/>
    <cellStyle name="Normal 17 5 6 3 2 2 4" xfId="25966" xr:uid="{68D2266E-D010-41EE-906D-51CF4861901B}"/>
    <cellStyle name="Normal 17 5 6 3 2 3" xfId="53178" xr:uid="{97F04EBC-5989-4AE7-B23C-34AFE104FC55}"/>
    <cellStyle name="Normal 17 5 6 3 2 4" xfId="39528" xr:uid="{175B6C11-8DF8-43FF-9081-EA897B889E31}"/>
    <cellStyle name="Normal 17 5 6 3 2 5" xfId="25965" xr:uid="{598BC730-9738-421E-A2F2-2DB9C64D52C9}"/>
    <cellStyle name="Normal 17 5 6 3 3" xfId="12110" xr:uid="{92780E56-9068-457C-8148-58D8D349D6D1}"/>
    <cellStyle name="Normal 17 5 6 3 3 2" xfId="12111" xr:uid="{A0AA3108-4470-4290-BBA5-3A10EE67C561}"/>
    <cellStyle name="Normal 17 5 6 3 3 2 2" xfId="53181" xr:uid="{093DAF94-0722-4E57-899C-785C6D1FAA9C}"/>
    <cellStyle name="Normal 17 5 6 3 3 2 3" xfId="39531" xr:uid="{F4176537-C02D-4AB5-9ADD-1981F63A0FDD}"/>
    <cellStyle name="Normal 17 5 6 3 3 2 4" xfId="25968" xr:uid="{8F8C59D2-1AD3-4ADB-A53C-A527A5003369}"/>
    <cellStyle name="Normal 17 5 6 3 3 3" xfId="53180" xr:uid="{7903EC0D-7B00-45FB-BF5C-D005F972C056}"/>
    <cellStyle name="Normal 17 5 6 3 3 4" xfId="39530" xr:uid="{B638F212-6616-4B03-B3E0-E7939DE10CAA}"/>
    <cellStyle name="Normal 17 5 6 3 3 5" xfId="25967" xr:uid="{5DA8053E-383D-485E-B95A-284A6AE394E5}"/>
    <cellStyle name="Normal 17 5 6 3 4" xfId="12112" xr:uid="{58302779-8BB7-4C57-AC19-07A2C670FA73}"/>
    <cellStyle name="Normal 17 5 6 3 4 2" xfId="53182" xr:uid="{CDD6E9C0-2620-4733-A0E1-F5B13C10A326}"/>
    <cellStyle name="Normal 17 5 6 3 4 3" xfId="39532" xr:uid="{8BEE33E9-A8D8-4BDC-B871-2ABDC548B892}"/>
    <cellStyle name="Normal 17 5 6 3 4 4" xfId="25969" xr:uid="{B9DA41D7-DD9F-47BB-A450-63F14D9EC260}"/>
    <cellStyle name="Normal 17 5 6 3 5" xfId="53177" xr:uid="{7667B969-8E23-47E8-B8E4-8C5EBC0CFCDF}"/>
    <cellStyle name="Normal 17 5 6 3 6" xfId="39527" xr:uid="{0438F886-8E6D-4D3E-9C8C-783395EB24E5}"/>
    <cellStyle name="Normal 17 5 6 3 7" xfId="25964" xr:uid="{52E3A5E1-6861-43D3-BFDF-87E803F20550}"/>
    <cellStyle name="Normal 17 5 6 4" xfId="12113" xr:uid="{8824B717-A552-4979-B7D5-3F81EF1FB383}"/>
    <cellStyle name="Normal 17 5 6 4 2" xfId="12114" xr:uid="{E49DECBB-52F2-47B2-9119-FA9FD2897097}"/>
    <cellStyle name="Normal 17 5 6 4 2 2" xfId="12115" xr:uid="{633DFDAB-4132-4F2F-9E4D-7BEF45F8D403}"/>
    <cellStyle name="Normal 17 5 6 4 2 2 2" xfId="53185" xr:uid="{E7696B90-1D6A-4622-8BD4-FD24321DA087}"/>
    <cellStyle name="Normal 17 5 6 4 2 2 3" xfId="39535" xr:uid="{E15F6601-D4E3-4499-8C52-7209D620F60F}"/>
    <cellStyle name="Normal 17 5 6 4 2 2 4" xfId="25972" xr:uid="{E17C6357-026D-4A81-B8B4-8BE94823A735}"/>
    <cellStyle name="Normal 17 5 6 4 2 3" xfId="53184" xr:uid="{B67B1E3A-138D-463C-83B4-55F6737BD3A3}"/>
    <cellStyle name="Normal 17 5 6 4 2 4" xfId="39534" xr:uid="{BB218952-A12F-4A44-ABC6-5B95266F4B17}"/>
    <cellStyle name="Normal 17 5 6 4 2 5" xfId="25971" xr:uid="{1C12EB2A-A122-4F5C-9A77-A53D560902EE}"/>
    <cellStyle name="Normal 17 5 6 4 3" xfId="12116" xr:uid="{2BE5BE0A-5C56-4713-B459-C31FCD8EEABF}"/>
    <cellStyle name="Normal 17 5 6 4 3 2" xfId="12117" xr:uid="{80EAC489-BC27-4C35-AA97-D8428063E47E}"/>
    <cellStyle name="Normal 17 5 6 4 3 2 2" xfId="53187" xr:uid="{3F3B8C96-8C42-4ED9-A240-99DE1CD17EE4}"/>
    <cellStyle name="Normal 17 5 6 4 3 2 3" xfId="39537" xr:uid="{A86F919F-9418-4CDB-8CF8-3FC13B09D8A9}"/>
    <cellStyle name="Normal 17 5 6 4 3 2 4" xfId="25974" xr:uid="{EFFE883E-A2D3-4E7A-9BCA-6AA3A79AB430}"/>
    <cellStyle name="Normal 17 5 6 4 3 3" xfId="53186" xr:uid="{39E5B49B-3D53-4728-87B0-35BD793D843A}"/>
    <cellStyle name="Normal 17 5 6 4 3 4" xfId="39536" xr:uid="{1EF7041D-53CD-4D5F-BBDD-ACE71AF9D946}"/>
    <cellStyle name="Normal 17 5 6 4 3 5" xfId="25973" xr:uid="{90DF67FC-44A1-42B7-B198-C5ABE2F925DB}"/>
    <cellStyle name="Normal 17 5 6 4 4" xfId="12118" xr:uid="{7EA51A9F-C20F-4751-A78E-499A5D57D385}"/>
    <cellStyle name="Normal 17 5 6 4 4 2" xfId="53188" xr:uid="{6356B07A-9055-4962-B4FF-112603B80CC3}"/>
    <cellStyle name="Normal 17 5 6 4 4 3" xfId="39538" xr:uid="{F1A97F19-4D06-4E6C-9A9B-CA4325200370}"/>
    <cellStyle name="Normal 17 5 6 4 4 4" xfId="25975" xr:uid="{E92FE4E7-B4AA-417E-B582-F0EF31D53B75}"/>
    <cellStyle name="Normal 17 5 6 4 5" xfId="53183" xr:uid="{D88723E3-4B97-4D7D-B3D6-8448F509A92E}"/>
    <cellStyle name="Normal 17 5 6 4 6" xfId="39533" xr:uid="{D85FE780-8816-4F93-9BCB-C5A41B073A79}"/>
    <cellStyle name="Normal 17 5 6 4 7" xfId="25970" xr:uid="{BEDECB53-4BAA-41BF-8771-EA3E570B5655}"/>
    <cellStyle name="Normal 17 5 6 5" xfId="12119" xr:uid="{748C6321-C275-4252-8C50-C4B480CD1C40}"/>
    <cellStyle name="Normal 17 5 6 5 2" xfId="12120" xr:uid="{878766B5-24D1-467F-8586-47FE207C40EC}"/>
    <cellStyle name="Normal 17 5 6 5 2 2" xfId="12121" xr:uid="{5208CF7D-AAD5-48A4-9376-D1641ED6A95E}"/>
    <cellStyle name="Normal 17 5 6 5 2 2 2" xfId="53191" xr:uid="{836437B7-6FCF-4E42-A0B9-32641987D305}"/>
    <cellStyle name="Normal 17 5 6 5 2 2 3" xfId="39541" xr:uid="{DC4F4E28-2EA4-4753-A8B8-2959ACC9410E}"/>
    <cellStyle name="Normal 17 5 6 5 2 2 4" xfId="25978" xr:uid="{E6B6AFBC-2A2A-4445-B983-73001CBF68BC}"/>
    <cellStyle name="Normal 17 5 6 5 2 3" xfId="53190" xr:uid="{EAC9E0A1-528A-4498-8653-5288BB26EB1A}"/>
    <cellStyle name="Normal 17 5 6 5 2 4" xfId="39540" xr:uid="{98436AE5-5041-4E83-B885-32094837C98C}"/>
    <cellStyle name="Normal 17 5 6 5 2 5" xfId="25977" xr:uid="{E1AAB4DC-1F29-4126-9E10-1A3513EE9C37}"/>
    <cellStyle name="Normal 17 5 6 5 3" xfId="12122" xr:uid="{3EEBCDF0-71E5-4466-835A-5DED89C053AC}"/>
    <cellStyle name="Normal 17 5 6 5 3 2" xfId="12123" xr:uid="{B3B1C6C4-2EDF-40C9-996F-6CFAA435644A}"/>
    <cellStyle name="Normal 17 5 6 5 3 2 2" xfId="53193" xr:uid="{6C72DB2D-D692-4527-BD1F-B11017D8A983}"/>
    <cellStyle name="Normal 17 5 6 5 3 2 3" xfId="39543" xr:uid="{69AE4460-6EC7-483F-A1FA-B3CB7CC39AE8}"/>
    <cellStyle name="Normal 17 5 6 5 3 2 4" xfId="25980" xr:uid="{E50B334A-C124-4F69-81FE-2B0FD9CFB132}"/>
    <cellStyle name="Normal 17 5 6 5 3 3" xfId="53192" xr:uid="{9DE3F614-E769-419A-BA60-F4AA0A6430A1}"/>
    <cellStyle name="Normal 17 5 6 5 3 4" xfId="39542" xr:uid="{66C021AE-E923-45AD-A488-D24AD0AF01D8}"/>
    <cellStyle name="Normal 17 5 6 5 3 5" xfId="25979" xr:uid="{E5E39678-2FED-4196-B552-33F002E5234D}"/>
    <cellStyle name="Normal 17 5 6 5 4" xfId="12124" xr:uid="{1BA99FFB-F62F-4F6F-A116-70B63E7F4AA0}"/>
    <cellStyle name="Normal 17 5 6 5 4 2" xfId="53194" xr:uid="{699AE9FF-F448-4DEE-A118-803C985C87D6}"/>
    <cellStyle name="Normal 17 5 6 5 4 3" xfId="39544" xr:uid="{06A47A85-6623-4A24-94E9-5F3D315088E5}"/>
    <cellStyle name="Normal 17 5 6 5 4 4" xfId="25981" xr:uid="{CFAC3D72-A55B-4BD7-9142-2B51C33A3C2C}"/>
    <cellStyle name="Normal 17 5 6 5 5" xfId="53189" xr:uid="{0761F2B3-7AB7-44FB-95DE-137027141D9C}"/>
    <cellStyle name="Normal 17 5 6 5 6" xfId="39539" xr:uid="{E30715DC-31A3-4705-9259-F8545B203965}"/>
    <cellStyle name="Normal 17 5 6 5 7" xfId="25976" xr:uid="{1CA74C98-F8D2-4177-90BD-0281E5D5D8E1}"/>
    <cellStyle name="Normal 17 5 6 6" xfId="12125" xr:uid="{08E783B4-D8FD-4F1F-BF25-C7401FCD5267}"/>
    <cellStyle name="Normal 17 5 6 6 2" xfId="12126" xr:uid="{18E01DE1-9C18-4DE2-9666-EE9AA82622ED}"/>
    <cellStyle name="Normal 17 5 6 6 2 2" xfId="53196" xr:uid="{A7249E91-3FFD-4FEE-A742-E3CD537194A0}"/>
    <cellStyle name="Normal 17 5 6 6 2 3" xfId="39546" xr:uid="{9B556EC3-93AD-4539-9CD7-E510192DA869}"/>
    <cellStyle name="Normal 17 5 6 6 2 4" xfId="25983" xr:uid="{4C0F892D-A93B-42F3-AF8B-7577F7A29737}"/>
    <cellStyle name="Normal 17 5 6 6 3" xfId="53195" xr:uid="{25218D70-8EA3-49C8-9B41-A1FA92E9D6EC}"/>
    <cellStyle name="Normal 17 5 6 6 4" xfId="39545" xr:uid="{7BC29AF5-F276-47C5-8358-A8F52A98C52D}"/>
    <cellStyle name="Normal 17 5 6 6 5" xfId="25982" xr:uid="{79B41C70-BB1E-4C87-BC5C-5600D9C24CFE}"/>
    <cellStyle name="Normal 17 5 6 7" xfId="12127" xr:uid="{734EB19C-AC77-4095-96A8-DBFD7E293A02}"/>
    <cellStyle name="Normal 17 5 6 7 2" xfId="12128" xr:uid="{DA6C7761-70FB-4C71-A5C0-0CBBEF05E920}"/>
    <cellStyle name="Normal 17 5 6 7 2 2" xfId="53198" xr:uid="{5BBCDD0C-CB27-4738-B1C9-3CCE4617968B}"/>
    <cellStyle name="Normal 17 5 6 7 2 3" xfId="39548" xr:uid="{E985B4C0-2AE0-4B5F-848C-835E1F1B6B84}"/>
    <cellStyle name="Normal 17 5 6 7 2 4" xfId="25985" xr:uid="{8B8FF17A-B399-4B30-8D0C-8DAD315F17E1}"/>
    <cellStyle name="Normal 17 5 6 7 3" xfId="53197" xr:uid="{009D744B-172C-41DF-A43F-C55D3BEBA443}"/>
    <cellStyle name="Normal 17 5 6 7 4" xfId="39547" xr:uid="{C65DF309-3DD7-4676-B796-29FF6294C0D6}"/>
    <cellStyle name="Normal 17 5 6 7 5" xfId="25984" xr:uid="{98D94048-1BE9-4424-AEB6-A60E95D4780A}"/>
    <cellStyle name="Normal 17 5 6 8" xfId="12129" xr:uid="{464705C5-B4DB-418C-8D7E-81BC89BC172B}"/>
    <cellStyle name="Normal 17 5 6 8 2" xfId="53199" xr:uid="{9E0A8FE1-2400-4D0F-9F12-54EBA904C9CD}"/>
    <cellStyle name="Normal 17 5 6 8 3" xfId="39549" xr:uid="{9B030A0F-1B82-46D6-8C03-3AEC6B4BFA2F}"/>
    <cellStyle name="Normal 17 5 6 8 4" xfId="25986" xr:uid="{FCB8C6EB-FF70-4DBD-B993-B01EAAB18573}"/>
    <cellStyle name="Normal 17 5 6 9" xfId="53164" xr:uid="{1C68CCED-5A87-4EC7-96D7-F5FC0761465F}"/>
    <cellStyle name="Normal 17 5 7" xfId="12130" xr:uid="{A60CCBD9-D00F-4B76-B9A2-6C7BA4F7A747}"/>
    <cellStyle name="Normal 17 5 7 2" xfId="12131" xr:uid="{513B0A35-1E35-4106-8FEE-92825613DB47}"/>
    <cellStyle name="Normal 17 5 7 2 2" xfId="12132" xr:uid="{60625350-CA8F-403D-9682-EA44708B70FB}"/>
    <cellStyle name="Normal 17 5 7 2 2 2" xfId="12133" xr:uid="{FB2B105D-522A-4E3E-9CB2-8FE402953940}"/>
    <cellStyle name="Normal 17 5 7 2 2 2 2" xfId="53203" xr:uid="{448D12EF-4F8B-4DB0-A250-5929D46F6B77}"/>
    <cellStyle name="Normal 17 5 7 2 2 2 3" xfId="39553" xr:uid="{488A5237-2E54-4CFC-8FAF-4BBB7BE47259}"/>
    <cellStyle name="Normal 17 5 7 2 2 2 4" xfId="25990" xr:uid="{191FFBF2-754C-4239-BB45-E29D0C94B2E8}"/>
    <cellStyle name="Normal 17 5 7 2 2 3" xfId="53202" xr:uid="{B6F45B94-9B69-468F-8162-556A2B56D1A3}"/>
    <cellStyle name="Normal 17 5 7 2 2 4" xfId="39552" xr:uid="{F262500B-F25D-47E8-9309-ABCE80AFB4C7}"/>
    <cellStyle name="Normal 17 5 7 2 2 5" xfId="25989" xr:uid="{F2FFDC87-E72E-475A-9953-566DB2D7CD10}"/>
    <cellStyle name="Normal 17 5 7 2 3" xfId="12134" xr:uid="{22E31C3A-F989-46AD-BD42-A1BDAEB3946C}"/>
    <cellStyle name="Normal 17 5 7 2 3 2" xfId="12135" xr:uid="{71588E1B-6355-409E-BA9C-CD2865E8C7B8}"/>
    <cellStyle name="Normal 17 5 7 2 3 2 2" xfId="53205" xr:uid="{484DC63F-2088-41BC-9526-837A10E69D93}"/>
    <cellStyle name="Normal 17 5 7 2 3 2 3" xfId="39555" xr:uid="{80D0930F-D4BF-4D1B-8B8D-F75BE23C1E8F}"/>
    <cellStyle name="Normal 17 5 7 2 3 2 4" xfId="25992" xr:uid="{FCE35E7E-B763-4395-8487-8B766DE9C3E6}"/>
    <cellStyle name="Normal 17 5 7 2 3 3" xfId="53204" xr:uid="{E6B15504-BB57-47E5-8D8C-1E602768B9CF}"/>
    <cellStyle name="Normal 17 5 7 2 3 4" xfId="39554" xr:uid="{981560FA-759D-48B0-AC87-29C2E4E81D18}"/>
    <cellStyle name="Normal 17 5 7 2 3 5" xfId="25991" xr:uid="{A2EE82D5-8C3C-4F68-BEB0-A3B790812D53}"/>
    <cellStyle name="Normal 17 5 7 2 4" xfId="12136" xr:uid="{F966673A-B7D2-4342-8DA4-1C2A97C7C29C}"/>
    <cellStyle name="Normal 17 5 7 2 4 2" xfId="53206" xr:uid="{214517FB-29F0-4961-B557-65C15CA2702A}"/>
    <cellStyle name="Normal 17 5 7 2 4 3" xfId="39556" xr:uid="{FF1369F0-0224-42FF-9E2B-4D8584F1F85C}"/>
    <cellStyle name="Normal 17 5 7 2 4 4" xfId="25993" xr:uid="{FA4A8CBD-6C1F-4D49-971F-E7F20FF6419B}"/>
    <cellStyle name="Normal 17 5 7 2 5" xfId="53201" xr:uid="{76774A85-FE82-4E5E-8647-983F19E62FC9}"/>
    <cellStyle name="Normal 17 5 7 2 6" xfId="39551" xr:uid="{EF7C5012-7FC3-4C64-B083-2CDAB50C3379}"/>
    <cellStyle name="Normal 17 5 7 2 7" xfId="25988" xr:uid="{E6177C44-C238-4958-AFB3-3FC96D5A95E0}"/>
    <cellStyle name="Normal 17 5 7 3" xfId="12137" xr:uid="{13308669-F287-45BE-B144-525EA4792308}"/>
    <cellStyle name="Normal 17 5 7 3 2" xfId="12138" xr:uid="{4B0A4CD3-F93F-4176-9CD8-4287D546E920}"/>
    <cellStyle name="Normal 17 5 7 3 2 2" xfId="12139" xr:uid="{8700C5B6-10D8-4F8C-A57F-B734B1CA708C}"/>
    <cellStyle name="Normal 17 5 7 3 2 2 2" xfId="53209" xr:uid="{0165476E-14F6-41BA-B621-719DEEFFD1DC}"/>
    <cellStyle name="Normal 17 5 7 3 2 2 3" xfId="39559" xr:uid="{793ED86D-77A8-4CB5-BD38-42D9289E9810}"/>
    <cellStyle name="Normal 17 5 7 3 2 2 4" xfId="25996" xr:uid="{F5A74E49-41FC-4F53-AAF6-D077D649FCAE}"/>
    <cellStyle name="Normal 17 5 7 3 2 3" xfId="53208" xr:uid="{FD17F57E-C659-4DED-841F-567395A6D422}"/>
    <cellStyle name="Normal 17 5 7 3 2 4" xfId="39558" xr:uid="{F232A18F-5091-4D52-AE5F-C23F3A92B54D}"/>
    <cellStyle name="Normal 17 5 7 3 2 5" xfId="25995" xr:uid="{3D32BF14-8EC4-426A-9BFF-AB34DCAFBC53}"/>
    <cellStyle name="Normal 17 5 7 3 3" xfId="12140" xr:uid="{A2A11147-F750-4A50-A149-BBEBA681A0FD}"/>
    <cellStyle name="Normal 17 5 7 3 3 2" xfId="12141" xr:uid="{6E6B9189-8328-4D8B-B614-D59B4D996AE7}"/>
    <cellStyle name="Normal 17 5 7 3 3 2 2" xfId="53211" xr:uid="{38786236-1084-4F2A-9595-352106E4B714}"/>
    <cellStyle name="Normal 17 5 7 3 3 2 3" xfId="39561" xr:uid="{1D7FE73F-751E-43E4-854C-0727009105DA}"/>
    <cellStyle name="Normal 17 5 7 3 3 2 4" xfId="25998" xr:uid="{F5F5C1DD-5422-430B-97B3-10E00629F908}"/>
    <cellStyle name="Normal 17 5 7 3 3 3" xfId="53210" xr:uid="{7C20710F-4987-4423-AC8B-6070645B4D3F}"/>
    <cellStyle name="Normal 17 5 7 3 3 4" xfId="39560" xr:uid="{1ECF15FB-A09E-420C-AE32-D2059C6551A4}"/>
    <cellStyle name="Normal 17 5 7 3 3 5" xfId="25997" xr:uid="{0300A1BF-133E-4876-89D8-64F934603FC4}"/>
    <cellStyle name="Normal 17 5 7 3 4" xfId="12142" xr:uid="{6E8237E5-3E0D-441A-AF81-151C6FB2B7A2}"/>
    <cellStyle name="Normal 17 5 7 3 4 2" xfId="53212" xr:uid="{48825F83-E411-4824-9309-C929DAE089CD}"/>
    <cellStyle name="Normal 17 5 7 3 4 3" xfId="39562" xr:uid="{919AB896-97AC-4690-8511-ABB9FAB85487}"/>
    <cellStyle name="Normal 17 5 7 3 4 4" xfId="25999" xr:uid="{7C035B04-D2C3-4A6F-BE36-A39603CBD49F}"/>
    <cellStyle name="Normal 17 5 7 3 5" xfId="53207" xr:uid="{FA6E5914-3199-48EF-A76E-AEF0FFC3CA3A}"/>
    <cellStyle name="Normal 17 5 7 3 6" xfId="39557" xr:uid="{92463B77-CB96-4082-8E21-F3435FA67EFF}"/>
    <cellStyle name="Normal 17 5 7 3 7" xfId="25994" xr:uid="{FD8CE005-96DA-4C4C-9A27-BC3A339B0B6D}"/>
    <cellStyle name="Normal 17 5 7 4" xfId="12143" xr:uid="{6124FFEC-BDBC-47EE-9C45-9BBC0B3E299F}"/>
    <cellStyle name="Normal 17 5 7 4 2" xfId="12144" xr:uid="{BA0D53DE-2F8B-408C-AC19-7D945EF267DF}"/>
    <cellStyle name="Normal 17 5 7 4 2 2" xfId="53214" xr:uid="{F2F75D43-FDE7-4060-B1BC-8C710820B921}"/>
    <cellStyle name="Normal 17 5 7 4 2 3" xfId="39564" xr:uid="{AC858826-FD9B-462E-9242-4A51B4D2B995}"/>
    <cellStyle name="Normal 17 5 7 4 2 4" xfId="26001" xr:uid="{89CFDF93-7A97-4765-87AC-1DAE40A6E480}"/>
    <cellStyle name="Normal 17 5 7 4 3" xfId="53213" xr:uid="{F4AD8E58-FB69-4EF1-AF37-EA394B24BF44}"/>
    <cellStyle name="Normal 17 5 7 4 4" xfId="39563" xr:uid="{BD0ADECF-7AAD-42B5-9B57-41361AA730DA}"/>
    <cellStyle name="Normal 17 5 7 4 5" xfId="26000" xr:uid="{B1125C7B-48BD-4D9D-AB1B-78FC7EBF6C1E}"/>
    <cellStyle name="Normal 17 5 7 5" xfId="12145" xr:uid="{405C8E36-17A5-435C-8E86-82452BB08B37}"/>
    <cellStyle name="Normal 17 5 7 5 2" xfId="12146" xr:uid="{29F1EA9A-3E3A-4557-BBFB-CBC0EA589309}"/>
    <cellStyle name="Normal 17 5 7 5 2 2" xfId="53216" xr:uid="{2B8BB9E8-501B-4005-A829-F485B53222BD}"/>
    <cellStyle name="Normal 17 5 7 5 2 3" xfId="39566" xr:uid="{A8EB9FF1-1378-4C49-BA64-2180821442DF}"/>
    <cellStyle name="Normal 17 5 7 5 2 4" xfId="26003" xr:uid="{C949A81D-D226-4739-892F-01DB8C08E4C2}"/>
    <cellStyle name="Normal 17 5 7 5 3" xfId="53215" xr:uid="{ED441A9D-DB2E-44D8-8A02-49737FF25204}"/>
    <cellStyle name="Normal 17 5 7 5 4" xfId="39565" xr:uid="{6017D829-CAA1-4810-93C1-DFC20E62D135}"/>
    <cellStyle name="Normal 17 5 7 5 5" xfId="26002" xr:uid="{DEF1C02F-18DC-4C30-A3AC-80E6E9252325}"/>
    <cellStyle name="Normal 17 5 7 6" xfId="12147" xr:uid="{3DD7F237-0BCE-4D94-A7A3-398337D08872}"/>
    <cellStyle name="Normal 17 5 7 6 2" xfId="53217" xr:uid="{DE0D97E1-1AD8-47CC-A530-61BEF934932B}"/>
    <cellStyle name="Normal 17 5 7 6 3" xfId="39567" xr:uid="{D1788ADD-9B95-444A-9C63-00FDD99CB258}"/>
    <cellStyle name="Normal 17 5 7 6 4" xfId="26004" xr:uid="{0709F50F-0C3B-4F44-82CB-1AED975D312E}"/>
    <cellStyle name="Normal 17 5 7 7" xfId="53200" xr:uid="{6D4C8C34-9EC2-4F94-99DC-0B5D9B0D575F}"/>
    <cellStyle name="Normal 17 5 7 8" xfId="39550" xr:uid="{A1AEB252-D50F-4B44-A1BA-FE63928B8D56}"/>
    <cellStyle name="Normal 17 5 7 9" xfId="25987" xr:uid="{83616DF5-CCF1-4C80-AFF0-DFEFCCD6B294}"/>
    <cellStyle name="Normal 17 5 8" xfId="12148" xr:uid="{2134774E-6A30-47FA-88F5-04BFC77843B6}"/>
    <cellStyle name="Normal 17 5 8 2" xfId="12149" xr:uid="{ABE40FBF-F442-43F7-B0E9-87EC189ECA66}"/>
    <cellStyle name="Normal 17 5 8 2 2" xfId="12150" xr:uid="{DCECECF6-50E6-4796-92AC-0DC0D23BD59B}"/>
    <cellStyle name="Normal 17 5 8 2 2 2" xfId="12151" xr:uid="{2F844798-16DD-478B-A420-7C72D596FCF7}"/>
    <cellStyle name="Normal 17 5 8 2 2 2 2" xfId="53221" xr:uid="{DCB9446F-6040-4BFA-B08E-CA545ECAF219}"/>
    <cellStyle name="Normal 17 5 8 2 2 2 3" xfId="39571" xr:uid="{466293BB-50CF-40AB-840A-2A5B858FDF07}"/>
    <cellStyle name="Normal 17 5 8 2 2 2 4" xfId="26008" xr:uid="{71102390-E148-451B-8ECD-71061B7594CA}"/>
    <cellStyle name="Normal 17 5 8 2 2 3" xfId="53220" xr:uid="{56711FC2-C1BD-40FB-B395-CD5924538D77}"/>
    <cellStyle name="Normal 17 5 8 2 2 4" xfId="39570" xr:uid="{41C011BC-4400-4395-8361-499829578001}"/>
    <cellStyle name="Normal 17 5 8 2 2 5" xfId="26007" xr:uid="{E1044DCA-BCBA-4107-9D78-5F26BAD23529}"/>
    <cellStyle name="Normal 17 5 8 2 3" xfId="12152" xr:uid="{1CEAFD1D-1238-42C8-BCCC-06A31BD4AB2B}"/>
    <cellStyle name="Normal 17 5 8 2 3 2" xfId="12153" xr:uid="{F8C290F9-7233-4DDD-ACBC-32E48CCF2B99}"/>
    <cellStyle name="Normal 17 5 8 2 3 2 2" xfId="53223" xr:uid="{D6048EF5-91C9-49C9-80CB-49FED09816CA}"/>
    <cellStyle name="Normal 17 5 8 2 3 2 3" xfId="39573" xr:uid="{CA117244-CEDC-4CCE-93F7-84CD3DD72149}"/>
    <cellStyle name="Normal 17 5 8 2 3 2 4" xfId="26010" xr:uid="{32CEF99D-0662-48E9-B277-8B74334B13A4}"/>
    <cellStyle name="Normal 17 5 8 2 3 3" xfId="53222" xr:uid="{0E77419C-50E0-4C26-B729-A31C221AFFE4}"/>
    <cellStyle name="Normal 17 5 8 2 3 4" xfId="39572" xr:uid="{26D90170-5884-46EC-A905-DB36DFC36E0B}"/>
    <cellStyle name="Normal 17 5 8 2 3 5" xfId="26009" xr:uid="{9A6A5D7B-B2EA-493E-84BA-ADAC0FC28A68}"/>
    <cellStyle name="Normal 17 5 8 2 4" xfId="12154" xr:uid="{09DAF5D7-7B37-4DFD-BC3F-63AFDEAD43F4}"/>
    <cellStyle name="Normal 17 5 8 2 4 2" xfId="53224" xr:uid="{70C2A899-7AEE-4C28-B052-0BB5A034BDE5}"/>
    <cellStyle name="Normal 17 5 8 2 4 3" xfId="39574" xr:uid="{B8B7CE51-CBBC-45E3-BE84-2E885E0EC950}"/>
    <cellStyle name="Normal 17 5 8 2 4 4" xfId="26011" xr:uid="{32D98CD6-DB7F-4049-8D35-0C966BE0D19C}"/>
    <cellStyle name="Normal 17 5 8 2 5" xfId="53219" xr:uid="{3332D694-CCC7-47B2-8885-B11FC9646AB1}"/>
    <cellStyle name="Normal 17 5 8 2 6" xfId="39569" xr:uid="{566C1818-6DE3-4B17-8642-0F84FC402D89}"/>
    <cellStyle name="Normal 17 5 8 2 7" xfId="26006" xr:uid="{E92D923D-D765-46EC-A56D-CA0896240DCD}"/>
    <cellStyle name="Normal 17 5 8 3" xfId="12155" xr:uid="{6535B48D-8994-4E47-A9D3-E427AA130A70}"/>
    <cellStyle name="Normal 17 5 8 3 2" xfId="12156" xr:uid="{8FE87B86-C504-4ED7-995C-29244C0E22FC}"/>
    <cellStyle name="Normal 17 5 8 3 2 2" xfId="12157" xr:uid="{52BA9677-70AC-4534-B903-54DD67D92A4D}"/>
    <cellStyle name="Normal 17 5 8 3 2 2 2" xfId="53227" xr:uid="{DA9FA912-517F-49B5-AE51-0ED2B85319C5}"/>
    <cellStyle name="Normal 17 5 8 3 2 2 3" xfId="39577" xr:uid="{7A091761-ADD9-4677-99EB-BC2FD9C93C43}"/>
    <cellStyle name="Normal 17 5 8 3 2 2 4" xfId="26014" xr:uid="{0BAE432B-7262-4FFD-A1D7-EEAD662BA1F6}"/>
    <cellStyle name="Normal 17 5 8 3 2 3" xfId="53226" xr:uid="{D150722E-9CAD-4BF7-A786-5E74E5121A26}"/>
    <cellStyle name="Normal 17 5 8 3 2 4" xfId="39576" xr:uid="{07955679-9C47-43FA-96A6-5E9BB898FA10}"/>
    <cellStyle name="Normal 17 5 8 3 2 5" xfId="26013" xr:uid="{9D81E887-C1BE-4B96-B506-D2AFDC7D8CF5}"/>
    <cellStyle name="Normal 17 5 8 3 3" xfId="12158" xr:uid="{189C8C02-6C77-40C7-929B-C6D28A5CD21A}"/>
    <cellStyle name="Normal 17 5 8 3 3 2" xfId="12159" xr:uid="{BC97720E-1456-4F0A-8637-F17D1EB42E5C}"/>
    <cellStyle name="Normal 17 5 8 3 3 2 2" xfId="53229" xr:uid="{26A6AC11-1A3A-43C2-8E94-47151147AD95}"/>
    <cellStyle name="Normal 17 5 8 3 3 2 3" xfId="39579" xr:uid="{B3B73FE6-CB8C-4C85-8E60-4075A726DCDB}"/>
    <cellStyle name="Normal 17 5 8 3 3 2 4" xfId="26016" xr:uid="{6D4F80B4-F6C5-4EDC-85BD-0F8A5B0992D2}"/>
    <cellStyle name="Normal 17 5 8 3 3 3" xfId="53228" xr:uid="{B6234B8D-FEC5-4D36-B60E-044EBBA2785D}"/>
    <cellStyle name="Normal 17 5 8 3 3 4" xfId="39578" xr:uid="{AFF83383-54B6-4D31-9328-00F665F469C7}"/>
    <cellStyle name="Normal 17 5 8 3 3 5" xfId="26015" xr:uid="{35449FBE-6049-40F3-8809-6A58684F6FD0}"/>
    <cellStyle name="Normal 17 5 8 3 4" xfId="12160" xr:uid="{1FA7A181-7F2F-4A49-95CD-2F3CD9573854}"/>
    <cellStyle name="Normal 17 5 8 3 4 2" xfId="53230" xr:uid="{482D1E66-814B-47B7-B38A-9EB041AD5CF3}"/>
    <cellStyle name="Normal 17 5 8 3 4 3" xfId="39580" xr:uid="{FE07B68B-C35C-471F-8E6B-BC55F0DEA994}"/>
    <cellStyle name="Normal 17 5 8 3 4 4" xfId="26017" xr:uid="{2239B9B8-CC64-4F82-8710-B4D318077905}"/>
    <cellStyle name="Normal 17 5 8 3 5" xfId="53225" xr:uid="{A91D45DA-F0EF-440A-BF78-EFB958948996}"/>
    <cellStyle name="Normal 17 5 8 3 6" xfId="39575" xr:uid="{3A793D46-829D-4822-B895-78EE8739504F}"/>
    <cellStyle name="Normal 17 5 8 3 7" xfId="26012" xr:uid="{E3653FA7-C17D-43AA-87BC-89B750A18773}"/>
    <cellStyle name="Normal 17 5 8 4" xfId="12161" xr:uid="{663AE509-0747-4B7B-99B3-3D6FF2F460C4}"/>
    <cellStyle name="Normal 17 5 8 4 2" xfId="12162" xr:uid="{221C0069-7DE8-4B39-87D1-353A284818AB}"/>
    <cellStyle name="Normal 17 5 8 4 2 2" xfId="53232" xr:uid="{2908E23E-5B53-4E81-835F-E4C0115BE631}"/>
    <cellStyle name="Normal 17 5 8 4 2 3" xfId="39582" xr:uid="{E4CC31CA-1821-44BC-BC93-9F8581B8A9BD}"/>
    <cellStyle name="Normal 17 5 8 4 2 4" xfId="26019" xr:uid="{8C817839-32DB-4580-8240-282A6D9C32F9}"/>
    <cellStyle name="Normal 17 5 8 4 3" xfId="53231" xr:uid="{8D1A709C-8081-4007-86E9-FEF41AB6835C}"/>
    <cellStyle name="Normal 17 5 8 4 4" xfId="39581" xr:uid="{27A1AF8D-B02A-40EA-949E-F5F468698C30}"/>
    <cellStyle name="Normal 17 5 8 4 5" xfId="26018" xr:uid="{0CE02E9B-74B2-46B1-8E24-8A06B498C4A6}"/>
    <cellStyle name="Normal 17 5 8 5" xfId="12163" xr:uid="{5A15A0FD-2604-42A8-88F6-939581C0B88F}"/>
    <cellStyle name="Normal 17 5 8 5 2" xfId="12164" xr:uid="{0245A21F-F469-43A0-A16A-3C27F3B6D3D2}"/>
    <cellStyle name="Normal 17 5 8 5 2 2" xfId="53234" xr:uid="{ED38B9D7-36EA-4B83-AE36-BBC4A2B8DDE3}"/>
    <cellStyle name="Normal 17 5 8 5 2 3" xfId="39584" xr:uid="{85367FE5-7652-4795-ABEA-75D1582EE133}"/>
    <cellStyle name="Normal 17 5 8 5 2 4" xfId="26021" xr:uid="{31DBE8F3-D715-41F2-9D17-29F2ED9D68FB}"/>
    <cellStyle name="Normal 17 5 8 5 3" xfId="53233" xr:uid="{867CE717-7FEB-49F5-A568-6F56B2204B82}"/>
    <cellStyle name="Normal 17 5 8 5 4" xfId="39583" xr:uid="{6376CB0D-4A3C-466D-87E4-577A23575CD6}"/>
    <cellStyle name="Normal 17 5 8 5 5" xfId="26020" xr:uid="{52FD8DBC-EFE0-44DE-936A-63B31890F3AF}"/>
    <cellStyle name="Normal 17 5 8 6" xfId="12165" xr:uid="{9AC72CB4-3E9E-4950-A8FA-A5820F23CA66}"/>
    <cellStyle name="Normal 17 5 8 6 2" xfId="53235" xr:uid="{501E2C4F-7345-4A02-8912-ABD3E8084072}"/>
    <cellStyle name="Normal 17 5 8 6 3" xfId="39585" xr:uid="{80282BCA-712F-49F4-A556-B13A534F154E}"/>
    <cellStyle name="Normal 17 5 8 6 4" xfId="26022" xr:uid="{D6A881F8-11E6-4C95-9C4F-CC0B43980D7F}"/>
    <cellStyle name="Normal 17 5 8 7" xfId="53218" xr:uid="{432DC89C-C508-45A2-A051-FAA6B68ECF3A}"/>
    <cellStyle name="Normal 17 5 8 8" xfId="39568" xr:uid="{114F0186-EE03-4400-89DC-CA567D8A5D87}"/>
    <cellStyle name="Normal 17 5 8 9" xfId="26005" xr:uid="{35A3BFC6-6D85-41C2-9B25-9FAD09D6B600}"/>
    <cellStyle name="Normal 17 5 9" xfId="12166" xr:uid="{33596543-EB3B-45AA-BAED-A04EC72623D7}"/>
    <cellStyle name="Normal 17 5 9 2" xfId="12167" xr:uid="{E31BE9AE-B480-49DC-8A09-EF23520253D1}"/>
    <cellStyle name="Normal 17 5 9 2 2" xfId="12168" xr:uid="{439B185F-F841-4010-8096-BC07F43570FC}"/>
    <cellStyle name="Normal 17 5 9 2 2 2" xfId="53238" xr:uid="{FB711562-E70D-4C0C-9540-8B72D27B85F9}"/>
    <cellStyle name="Normal 17 5 9 2 2 3" xfId="39588" xr:uid="{C11C2415-8EF1-4CD2-B09E-ED0D9E13C8F6}"/>
    <cellStyle name="Normal 17 5 9 2 2 4" xfId="26025" xr:uid="{F813ABFA-C796-4F1A-8B2A-1B348AB6AB8C}"/>
    <cellStyle name="Normal 17 5 9 2 3" xfId="53237" xr:uid="{7922F4F3-DDA9-4706-877D-0AB17F8DAFB5}"/>
    <cellStyle name="Normal 17 5 9 2 4" xfId="39587" xr:uid="{EAA1FAC0-A252-4113-8797-757E94383EF7}"/>
    <cellStyle name="Normal 17 5 9 2 5" xfId="26024" xr:uid="{E4595812-1A2C-4A9E-8DFF-F7F33B07388B}"/>
    <cellStyle name="Normal 17 5 9 3" xfId="12169" xr:uid="{2584B35B-81C2-4A9F-986C-64430BCA0553}"/>
    <cellStyle name="Normal 17 5 9 3 2" xfId="12170" xr:uid="{56B5E09F-72A9-4251-85E2-C54DA00065AF}"/>
    <cellStyle name="Normal 17 5 9 3 2 2" xfId="53240" xr:uid="{77755073-0390-4A91-96AB-C9E17B0735FF}"/>
    <cellStyle name="Normal 17 5 9 3 2 3" xfId="39590" xr:uid="{579A5519-E758-4683-B308-96586447C289}"/>
    <cellStyle name="Normal 17 5 9 3 2 4" xfId="26027" xr:uid="{FCC92F22-726C-4F02-B815-CCBCFD6E5E21}"/>
    <cellStyle name="Normal 17 5 9 3 3" xfId="53239" xr:uid="{3BAF1C30-1F7E-49DB-B0D6-C0E67EF944E4}"/>
    <cellStyle name="Normal 17 5 9 3 4" xfId="39589" xr:uid="{C01ABE5C-AEE4-4FE8-90CA-F1607F1F65B6}"/>
    <cellStyle name="Normal 17 5 9 3 5" xfId="26026" xr:uid="{D850AF6B-5481-4DD5-99E2-49D9631833CB}"/>
    <cellStyle name="Normal 17 5 9 4" xfId="12171" xr:uid="{69A75151-EFE6-49F5-88DB-1358B3589834}"/>
    <cellStyle name="Normal 17 5 9 4 2" xfId="53241" xr:uid="{47186BA5-B94F-4D7C-9DA9-E8C4CE121357}"/>
    <cellStyle name="Normal 17 5 9 4 3" xfId="39591" xr:uid="{75999A4F-1CAA-4B01-88CC-0CACD6BF32A8}"/>
    <cellStyle name="Normal 17 5 9 4 4" xfId="26028" xr:uid="{78558B06-CE59-47E3-BC8E-F89E9923F681}"/>
    <cellStyle name="Normal 17 5 9 5" xfId="53236" xr:uid="{8AAD24E7-C9AC-460C-ACD4-54BDF46426D4}"/>
    <cellStyle name="Normal 17 5 9 6" xfId="39586" xr:uid="{6E72CE11-8877-411C-9C21-901F7FAFEF79}"/>
    <cellStyle name="Normal 17 5 9 7" xfId="26023" xr:uid="{D56E632C-EF2A-4883-9833-94A87B141A7E}"/>
    <cellStyle name="Normal 17 6" xfId="12172" xr:uid="{75BA8C42-F6A8-440E-B6AE-5AC783B33751}"/>
    <cellStyle name="Normal 17 6 10" xfId="39592" xr:uid="{38734FD9-4093-4A54-A94A-2967160C949D}"/>
    <cellStyle name="Normal 17 6 11" xfId="26029" xr:uid="{2C3AC0CE-854A-4CC6-A82E-CD9E77A551B6}"/>
    <cellStyle name="Normal 17 6 2" xfId="12173" xr:uid="{50FBC848-0EA6-4189-823C-8176BB39B688}"/>
    <cellStyle name="Normal 17 6 2 2" xfId="12174" xr:uid="{C2C029F0-64B8-4BA2-A4C6-C985E4DD4B99}"/>
    <cellStyle name="Normal 17 6 2 2 2" xfId="12175" xr:uid="{5ED0B9DA-B4B7-49BF-9C97-EC76C8F95C23}"/>
    <cellStyle name="Normal 17 6 2 2 2 2" xfId="12176" xr:uid="{BDE871F7-3A56-48B4-A843-70ED0F700FB9}"/>
    <cellStyle name="Normal 17 6 2 2 2 2 2" xfId="53246" xr:uid="{46855064-2CB8-4174-9EED-043F2938D94B}"/>
    <cellStyle name="Normal 17 6 2 2 2 2 3" xfId="39596" xr:uid="{BD4C7CA2-501F-4D12-A52E-3069575B5CD9}"/>
    <cellStyle name="Normal 17 6 2 2 2 2 4" xfId="26033" xr:uid="{C22B5975-5580-4291-9510-9D87002A8BD8}"/>
    <cellStyle name="Normal 17 6 2 2 2 3" xfId="53245" xr:uid="{DD361AFF-C78D-4BAF-AC44-E54F31F7C4F1}"/>
    <cellStyle name="Normal 17 6 2 2 2 4" xfId="39595" xr:uid="{90C9E486-3A0C-4B95-AD88-5CC982BF55A0}"/>
    <cellStyle name="Normal 17 6 2 2 2 5" xfId="26032" xr:uid="{CA799893-0E83-4A98-8DF7-B930F5982156}"/>
    <cellStyle name="Normal 17 6 2 2 3" xfId="12177" xr:uid="{74741885-942B-40BB-9334-6E73F5B2A84A}"/>
    <cellStyle name="Normal 17 6 2 2 3 2" xfId="12178" xr:uid="{674F4ABF-8708-4D24-9C09-2B83EFA5CE0F}"/>
    <cellStyle name="Normal 17 6 2 2 3 2 2" xfId="53248" xr:uid="{60645F4E-C32A-4214-B71F-D9CEBD73A2B6}"/>
    <cellStyle name="Normal 17 6 2 2 3 2 3" xfId="39598" xr:uid="{03F438ED-01DB-4C55-950D-2BF2CA7BCF77}"/>
    <cellStyle name="Normal 17 6 2 2 3 2 4" xfId="26035" xr:uid="{FEB982E7-07B3-4ED2-B55B-AF97841D19D9}"/>
    <cellStyle name="Normal 17 6 2 2 3 3" xfId="53247" xr:uid="{80529777-2CCB-498D-B63C-AB33CF7B0193}"/>
    <cellStyle name="Normal 17 6 2 2 3 4" xfId="39597" xr:uid="{69E068A4-72AB-4E5D-A27B-F57A690FE773}"/>
    <cellStyle name="Normal 17 6 2 2 3 5" xfId="26034" xr:uid="{2BB6C881-6A7B-4992-845A-4062A5A596F1}"/>
    <cellStyle name="Normal 17 6 2 2 4" xfId="12179" xr:uid="{1926B07E-03C4-4D69-B111-3955CC1E47F5}"/>
    <cellStyle name="Normal 17 6 2 2 4 2" xfId="53249" xr:uid="{EC75161D-370F-40D6-A645-A6A274184664}"/>
    <cellStyle name="Normal 17 6 2 2 4 3" xfId="39599" xr:uid="{E70CDD60-D8E6-449B-9EDA-8CC9B77A6ABD}"/>
    <cellStyle name="Normal 17 6 2 2 4 4" xfId="26036" xr:uid="{36040DDF-7E55-4957-A503-6C53A9908445}"/>
    <cellStyle name="Normal 17 6 2 2 5" xfId="53244" xr:uid="{4E4D7AF9-606C-4C9C-992E-C09570048770}"/>
    <cellStyle name="Normal 17 6 2 2 6" xfId="39594" xr:uid="{4435DDAF-9B4D-4268-A5F2-ED2A62DE6965}"/>
    <cellStyle name="Normal 17 6 2 2 7" xfId="26031" xr:uid="{C7D84045-75D9-4D95-8279-5EF70E6B4C2D}"/>
    <cellStyle name="Normal 17 6 2 3" xfId="12180" xr:uid="{05525EAB-CD88-4343-AFEB-B53D54357E6D}"/>
    <cellStyle name="Normal 17 6 2 3 2" xfId="12181" xr:uid="{359FAD4D-2BD4-4319-B3DF-2FA654FA43EB}"/>
    <cellStyle name="Normal 17 6 2 3 2 2" xfId="53251" xr:uid="{FC048FA4-F13F-47CB-A8D3-6ACF8883961F}"/>
    <cellStyle name="Normal 17 6 2 3 2 3" xfId="39601" xr:uid="{A347ED9C-F919-499E-A9DA-BD76E060A0F7}"/>
    <cellStyle name="Normal 17 6 2 3 2 4" xfId="26038" xr:uid="{242CEE7A-6967-45E5-88E7-1079026C9576}"/>
    <cellStyle name="Normal 17 6 2 3 3" xfId="53250" xr:uid="{3B87B81F-2E41-4E53-A85C-B31DA5712B3D}"/>
    <cellStyle name="Normal 17 6 2 3 4" xfId="39600" xr:uid="{E7C5DB89-8BCE-45DD-9EAB-13B20013C4DC}"/>
    <cellStyle name="Normal 17 6 2 3 5" xfId="26037" xr:uid="{C53D6954-12FD-4571-8A66-BA8BA3F0E8F6}"/>
    <cellStyle name="Normal 17 6 2 4" xfId="12182" xr:uid="{B5DC23D4-2205-4CC5-BAAE-D6F5E1F41F26}"/>
    <cellStyle name="Normal 17 6 2 4 2" xfId="12183" xr:uid="{FFA0276B-BC8E-45B7-8CC6-3694635229E2}"/>
    <cellStyle name="Normal 17 6 2 4 2 2" xfId="53253" xr:uid="{F3CBF1DC-5CBB-4CE2-AF70-C69358F32851}"/>
    <cellStyle name="Normal 17 6 2 4 2 3" xfId="39603" xr:uid="{5EA29B78-1649-48DB-B104-3A595B1717B3}"/>
    <cellStyle name="Normal 17 6 2 4 2 4" xfId="26040" xr:uid="{7CEA590E-C3FB-4600-A9A6-107654990C84}"/>
    <cellStyle name="Normal 17 6 2 4 3" xfId="53252" xr:uid="{A00CD615-3BD8-45D0-BDA6-781C3E98EBBF}"/>
    <cellStyle name="Normal 17 6 2 4 4" xfId="39602" xr:uid="{6E98BAB3-46BA-4595-ABB0-440293E0D438}"/>
    <cellStyle name="Normal 17 6 2 4 5" xfId="26039" xr:uid="{8C71DDA8-63FA-47C9-87D6-F231A3104506}"/>
    <cellStyle name="Normal 17 6 2 5" xfId="12184" xr:uid="{6C49ECF1-1A02-43E7-B053-4D609A62D75C}"/>
    <cellStyle name="Normal 17 6 2 5 2" xfId="53254" xr:uid="{24633D46-9DB1-43E5-B975-9081CCB92481}"/>
    <cellStyle name="Normal 17 6 2 5 3" xfId="39604" xr:uid="{15841D42-842C-4378-8925-CEFC0A04DFF2}"/>
    <cellStyle name="Normal 17 6 2 5 4" xfId="26041" xr:uid="{0C58A017-2B3D-4D58-96FE-C2EBE8D8322E}"/>
    <cellStyle name="Normal 17 6 2 6" xfId="53243" xr:uid="{32A46D16-556A-48DA-A99B-0E1C51595C28}"/>
    <cellStyle name="Normal 17 6 2 7" xfId="39593" xr:uid="{04652F0C-4D28-4D29-A249-C39D7DB632D0}"/>
    <cellStyle name="Normal 17 6 2 8" xfId="26030" xr:uid="{0F6C35E8-BB34-44D4-A2FD-DFA4C1ED7096}"/>
    <cellStyle name="Normal 17 6 3" xfId="12185" xr:uid="{9A68767D-7C10-4F5F-AF45-F4C836D62679}"/>
    <cellStyle name="Normal 17 6 3 2" xfId="12186" xr:uid="{484A02C3-DE8D-4608-A307-36C6257CA003}"/>
    <cellStyle name="Normal 17 6 3 2 2" xfId="12187" xr:uid="{E26BD0C5-AF06-471E-81D2-EAB2E49E6F93}"/>
    <cellStyle name="Normal 17 6 3 2 2 2" xfId="53257" xr:uid="{70272BAB-27C9-4A64-ACF2-A35765ED43CD}"/>
    <cellStyle name="Normal 17 6 3 2 2 3" xfId="39607" xr:uid="{371D54A0-25B7-4C6B-B0BB-380715E71E18}"/>
    <cellStyle name="Normal 17 6 3 2 2 4" xfId="26044" xr:uid="{2D253815-D835-4FD6-8B06-33B5F6B643C6}"/>
    <cellStyle name="Normal 17 6 3 2 3" xfId="53256" xr:uid="{A8663744-5C95-451D-86D9-0C5CE42215F8}"/>
    <cellStyle name="Normal 17 6 3 2 4" xfId="39606" xr:uid="{1F8B8DF8-EB37-45A2-A7DF-E0A992D9706D}"/>
    <cellStyle name="Normal 17 6 3 2 5" xfId="26043" xr:uid="{9D3AB021-E8C4-4A43-BEE3-7206A0DF3263}"/>
    <cellStyle name="Normal 17 6 3 3" xfId="12188" xr:uid="{CD6835B8-06B1-45BD-B7F4-903AD684FDED}"/>
    <cellStyle name="Normal 17 6 3 3 2" xfId="12189" xr:uid="{E5132C5A-DE27-4BDD-9556-6E02D2D19898}"/>
    <cellStyle name="Normal 17 6 3 3 2 2" xfId="53259" xr:uid="{D7989AEB-0827-4F2E-9B1F-5E3CF5EA4E64}"/>
    <cellStyle name="Normal 17 6 3 3 2 3" xfId="39609" xr:uid="{81998757-6606-40CF-A457-2868557EAC87}"/>
    <cellStyle name="Normal 17 6 3 3 2 4" xfId="26046" xr:uid="{873DEE0D-44C8-4080-BE54-36C229F0EDB4}"/>
    <cellStyle name="Normal 17 6 3 3 3" xfId="53258" xr:uid="{75C0D4B0-1D24-4AF8-BD5D-DC6863AE8BB3}"/>
    <cellStyle name="Normal 17 6 3 3 4" xfId="39608" xr:uid="{3F1A0925-86ED-4005-968F-D66A25AFE9C7}"/>
    <cellStyle name="Normal 17 6 3 3 5" xfId="26045" xr:uid="{E21C0376-FB68-4CD8-B610-AF9FB82E53E3}"/>
    <cellStyle name="Normal 17 6 3 4" xfId="12190" xr:uid="{D6717491-E58A-47E6-A38B-8761529C2953}"/>
    <cellStyle name="Normal 17 6 3 4 2" xfId="53260" xr:uid="{868AC9D0-EE1A-43C5-856A-540700263378}"/>
    <cellStyle name="Normal 17 6 3 4 3" xfId="39610" xr:uid="{E32F4271-9652-4EE9-A805-ED9951605822}"/>
    <cellStyle name="Normal 17 6 3 4 4" xfId="26047" xr:uid="{51859960-F8DF-4FDE-ABCC-4A7EDA352821}"/>
    <cellStyle name="Normal 17 6 3 5" xfId="53255" xr:uid="{BCB5645F-A218-40CE-BE37-0115548E109B}"/>
    <cellStyle name="Normal 17 6 3 6" xfId="39605" xr:uid="{4FF6A93C-F919-430B-A763-EA112529B052}"/>
    <cellStyle name="Normal 17 6 3 7" xfId="26042" xr:uid="{C88707E8-B32B-406F-9E77-C719EB567097}"/>
    <cellStyle name="Normal 17 6 4" xfId="12191" xr:uid="{24DE4CDF-EEA8-4CA7-A36B-F729F568630C}"/>
    <cellStyle name="Normal 17 6 4 2" xfId="12192" xr:uid="{19CC3D6F-DB35-473E-8158-D632FF1CE546}"/>
    <cellStyle name="Normal 17 6 4 2 2" xfId="12193" xr:uid="{FD865E08-5969-4F1C-93F4-614D0769358F}"/>
    <cellStyle name="Normal 17 6 4 2 2 2" xfId="53263" xr:uid="{AF7B3652-8DB8-428E-BFBF-BB04B27C807F}"/>
    <cellStyle name="Normal 17 6 4 2 2 3" xfId="39613" xr:uid="{38145A30-ABCA-4766-ACED-16EF22E98F8E}"/>
    <cellStyle name="Normal 17 6 4 2 2 4" xfId="26050" xr:uid="{6FFEC2A7-252E-4F6A-8426-D646ADCBB55A}"/>
    <cellStyle name="Normal 17 6 4 2 3" xfId="53262" xr:uid="{BEDB6C0A-2BBE-4717-BFDF-C2D0716ADC63}"/>
    <cellStyle name="Normal 17 6 4 2 4" xfId="39612" xr:uid="{649B38AB-45FB-4EDB-B309-93831BAE48AF}"/>
    <cellStyle name="Normal 17 6 4 2 5" xfId="26049" xr:uid="{66DD4140-ADA5-4B0E-8111-92B37AC4A919}"/>
    <cellStyle name="Normal 17 6 4 3" xfId="12194" xr:uid="{AB9EFBC9-9C8A-4B1D-92BD-AE796E4392BF}"/>
    <cellStyle name="Normal 17 6 4 3 2" xfId="12195" xr:uid="{A3A72C26-247D-42C0-B61F-2942A5007D53}"/>
    <cellStyle name="Normal 17 6 4 3 2 2" xfId="53265" xr:uid="{764EFDC5-EAF9-4B34-B02D-ADC813CFB7D5}"/>
    <cellStyle name="Normal 17 6 4 3 2 3" xfId="39615" xr:uid="{119507DB-9BCC-45F9-A3B0-65C180A6040B}"/>
    <cellStyle name="Normal 17 6 4 3 2 4" xfId="26052" xr:uid="{E4B14666-C90B-4834-9B92-19C13C219CCD}"/>
    <cellStyle name="Normal 17 6 4 3 3" xfId="53264" xr:uid="{17196D49-D5D6-4803-85B2-BAD961373E6D}"/>
    <cellStyle name="Normal 17 6 4 3 4" xfId="39614" xr:uid="{EA876B8E-6C29-4E18-8F94-6B517BB388BE}"/>
    <cellStyle name="Normal 17 6 4 3 5" xfId="26051" xr:uid="{679C480D-8CB6-4D56-8217-26FF6CDA7E93}"/>
    <cellStyle name="Normal 17 6 4 4" xfId="12196" xr:uid="{AE8C7233-D20D-48E2-AC81-D25D7A5D1BB0}"/>
    <cellStyle name="Normal 17 6 4 4 2" xfId="53266" xr:uid="{82051BC8-CF39-4A99-9B17-3A1C081FE949}"/>
    <cellStyle name="Normal 17 6 4 4 3" xfId="39616" xr:uid="{0CDCA3D2-F3E0-4EC9-90DD-3A461C35366A}"/>
    <cellStyle name="Normal 17 6 4 4 4" xfId="26053" xr:uid="{F5565867-0392-4FFE-B191-DC7EC666BCB9}"/>
    <cellStyle name="Normal 17 6 4 5" xfId="53261" xr:uid="{1A1149EE-AAE8-4FBF-AEF3-E25CBA817882}"/>
    <cellStyle name="Normal 17 6 4 6" xfId="39611" xr:uid="{BF5B07BE-D079-4537-ADE3-CB50DDC27D3D}"/>
    <cellStyle name="Normal 17 6 4 7" xfId="26048" xr:uid="{03750E93-444F-43BD-A7E4-7FE43549F5AB}"/>
    <cellStyle name="Normal 17 6 5" xfId="12197" xr:uid="{962D51F2-DDFC-4295-8872-26FBA7A8AAB8}"/>
    <cellStyle name="Normal 17 6 5 2" xfId="12198" xr:uid="{E9C4109E-61DF-4AF7-8C71-71ACEB332D76}"/>
    <cellStyle name="Normal 17 6 5 2 2" xfId="12199" xr:uid="{6FFC33E7-99C3-48BD-A8D5-F96CA1E563AD}"/>
    <cellStyle name="Normal 17 6 5 2 2 2" xfId="53269" xr:uid="{4EBDD834-BCF6-410D-8F9C-5436F98AFDE3}"/>
    <cellStyle name="Normal 17 6 5 2 2 3" xfId="39619" xr:uid="{AF98CDA2-B4DB-46C7-9521-09FA824F8A74}"/>
    <cellStyle name="Normal 17 6 5 2 2 4" xfId="26056" xr:uid="{4D4109A7-C133-47EC-B43F-78D79DB6EA6D}"/>
    <cellStyle name="Normal 17 6 5 2 3" xfId="53268" xr:uid="{F3AC1541-5DB8-4868-B0E2-2BE2FB6C5CCB}"/>
    <cellStyle name="Normal 17 6 5 2 4" xfId="39618" xr:uid="{043A8FB5-2B91-4D8F-B817-8DF78D8EB077}"/>
    <cellStyle name="Normal 17 6 5 2 5" xfId="26055" xr:uid="{AB2D8531-C6CC-4805-90B7-337B6E48C52A}"/>
    <cellStyle name="Normal 17 6 5 3" xfId="12200" xr:uid="{E4163E6D-A209-48D0-B658-0AF19CA30978}"/>
    <cellStyle name="Normal 17 6 5 3 2" xfId="12201" xr:uid="{35A6E1E4-9832-4F5F-A104-DD34F1FD158E}"/>
    <cellStyle name="Normal 17 6 5 3 2 2" xfId="53271" xr:uid="{C276243D-3976-4982-B7ED-807F54EDBB55}"/>
    <cellStyle name="Normal 17 6 5 3 2 3" xfId="39621" xr:uid="{155F1E1B-A3FB-4331-AE2C-5593D54023A3}"/>
    <cellStyle name="Normal 17 6 5 3 2 4" xfId="26058" xr:uid="{674DC9AF-3FBB-45BB-B20B-DC711B59A2AE}"/>
    <cellStyle name="Normal 17 6 5 3 3" xfId="53270" xr:uid="{2C7BD533-4825-4A8B-B9B6-7990333653C4}"/>
    <cellStyle name="Normal 17 6 5 3 4" xfId="39620" xr:uid="{FB141372-1062-4CAA-80D1-A32E03BDB7C5}"/>
    <cellStyle name="Normal 17 6 5 3 5" xfId="26057" xr:uid="{8D78AB1A-6311-432B-A016-17FDE62DF117}"/>
    <cellStyle name="Normal 17 6 5 4" xfId="12202" xr:uid="{BA729237-755A-432B-A800-5D42D71EA0E0}"/>
    <cellStyle name="Normal 17 6 5 4 2" xfId="53272" xr:uid="{EBFAC398-96A2-4C08-B0C3-F28E414DD5BB}"/>
    <cellStyle name="Normal 17 6 5 4 3" xfId="39622" xr:uid="{5B69F9D8-AEDE-40DB-B276-050B50858483}"/>
    <cellStyle name="Normal 17 6 5 4 4" xfId="26059" xr:uid="{04C27C27-DC1A-4A87-B07B-4E020548AFEC}"/>
    <cellStyle name="Normal 17 6 5 5" xfId="53267" xr:uid="{907BC95E-7DE2-4971-B1EF-C81950C9EEC3}"/>
    <cellStyle name="Normal 17 6 5 6" xfId="39617" xr:uid="{05461F29-FE41-4C6F-9A56-2ED819367667}"/>
    <cellStyle name="Normal 17 6 5 7" xfId="26054" xr:uid="{10A46801-043D-454C-9802-00833A91C438}"/>
    <cellStyle name="Normal 17 6 6" xfId="12203" xr:uid="{A5C6A57F-A3F3-4C4A-BE38-EC04FB21EA2E}"/>
    <cellStyle name="Normal 17 6 6 2" xfId="12204" xr:uid="{D8802490-D5E1-4723-B72E-6146C71F885F}"/>
    <cellStyle name="Normal 17 6 6 2 2" xfId="53274" xr:uid="{84EB3F4F-56CB-4249-8AA0-F9E911814FEF}"/>
    <cellStyle name="Normal 17 6 6 2 3" xfId="39624" xr:uid="{83B90745-14EB-4527-A721-B67188FB4514}"/>
    <cellStyle name="Normal 17 6 6 2 4" xfId="26061" xr:uid="{E11C4995-89D5-4A07-BB6C-CBD7C373A628}"/>
    <cellStyle name="Normal 17 6 6 3" xfId="53273" xr:uid="{56076DF1-DE06-45D6-AFE5-5B0EACDD6B4D}"/>
    <cellStyle name="Normal 17 6 6 4" xfId="39623" xr:uid="{9D672632-94ED-4309-90C7-1D72197A42BC}"/>
    <cellStyle name="Normal 17 6 6 5" xfId="26060" xr:uid="{ADD21778-EA92-4E47-84A9-7499DB147479}"/>
    <cellStyle name="Normal 17 6 7" xfId="12205" xr:uid="{1AFBF4E1-5CB0-4500-90E5-FE899BFE0812}"/>
    <cellStyle name="Normal 17 6 7 2" xfId="12206" xr:uid="{8F9139CA-E373-4941-9453-1239330A500F}"/>
    <cellStyle name="Normal 17 6 7 2 2" xfId="53276" xr:uid="{95AA3A80-194E-4C34-A21A-2F7E0E375CC4}"/>
    <cellStyle name="Normal 17 6 7 2 3" xfId="39626" xr:uid="{6494960E-E9F0-41BD-8794-B9D8233D9512}"/>
    <cellStyle name="Normal 17 6 7 2 4" xfId="26063" xr:uid="{7281FBA2-EFE8-4D5B-AE11-BF6CC5B4CE43}"/>
    <cellStyle name="Normal 17 6 7 3" xfId="53275" xr:uid="{C9E118BB-5964-4420-97CF-6E926B9994F7}"/>
    <cellStyle name="Normal 17 6 7 4" xfId="39625" xr:uid="{21CA02F4-902B-4891-93BA-84D7BD0973BC}"/>
    <cellStyle name="Normal 17 6 7 5" xfId="26062" xr:uid="{98AEBE36-EDF7-4EBD-B793-94FEBA5EEA66}"/>
    <cellStyle name="Normal 17 6 8" xfId="12207" xr:uid="{1738A81D-1C43-4961-84C4-2F92650F874C}"/>
    <cellStyle name="Normal 17 6 8 2" xfId="53277" xr:uid="{17B1D4AC-778A-4643-B7CD-DDFE90722F2A}"/>
    <cellStyle name="Normal 17 6 8 3" xfId="39627" xr:uid="{E9D40CF7-A403-4BC4-B43D-0F0490C943A0}"/>
    <cellStyle name="Normal 17 6 8 4" xfId="26064" xr:uid="{534DBEBB-E30D-4D21-81A3-35A63A6713E8}"/>
    <cellStyle name="Normal 17 6 9" xfId="53242" xr:uid="{5433F76E-35A5-4274-BBF2-CC4AB845A89B}"/>
    <cellStyle name="Normal 17 7" xfId="12208" xr:uid="{5DE031B4-67F4-4026-A132-3881EB558FE4}"/>
    <cellStyle name="Normal 17 7 10" xfId="39628" xr:uid="{863FBA49-6EDD-474E-9401-419F05A7DC43}"/>
    <cellStyle name="Normal 17 7 11" xfId="26065" xr:uid="{EE2459B3-D611-49D0-A4FD-05BC1D5E8865}"/>
    <cellStyle name="Normal 17 7 2" xfId="12209" xr:uid="{D6F58D21-53DD-4BE5-927E-545B1D060DE5}"/>
    <cellStyle name="Normal 17 7 2 2" xfId="12210" xr:uid="{56DD26C2-A080-4023-85FE-EDC59D4F1496}"/>
    <cellStyle name="Normal 17 7 2 2 2" xfId="12211" xr:uid="{9A3C6528-50A4-4DFF-A2DB-FC36F0856E79}"/>
    <cellStyle name="Normal 17 7 2 2 2 2" xfId="12212" xr:uid="{DF1C3515-4082-4C03-9CE9-A43E5E20EA09}"/>
    <cellStyle name="Normal 17 7 2 2 2 2 2" xfId="53282" xr:uid="{48BE9BF9-7281-4842-94EE-C270F6C6B46A}"/>
    <cellStyle name="Normal 17 7 2 2 2 2 3" xfId="39632" xr:uid="{2A34D7BA-B93F-47DA-88BD-D73B411E129C}"/>
    <cellStyle name="Normal 17 7 2 2 2 2 4" xfId="26069" xr:uid="{8816FE69-7F88-4BF9-8722-C413A19F029A}"/>
    <cellStyle name="Normal 17 7 2 2 2 3" xfId="53281" xr:uid="{391A699B-CB08-4C3E-B859-9F15612C48E1}"/>
    <cellStyle name="Normal 17 7 2 2 2 4" xfId="39631" xr:uid="{E8350CB2-CA63-4D9C-949A-0B43A6BF872F}"/>
    <cellStyle name="Normal 17 7 2 2 2 5" xfId="26068" xr:uid="{D2500907-505C-481C-AD82-31E79AE994EC}"/>
    <cellStyle name="Normal 17 7 2 2 3" xfId="12213" xr:uid="{994F89D1-DDB2-4552-97EF-768C9F65873D}"/>
    <cellStyle name="Normal 17 7 2 2 3 2" xfId="12214" xr:uid="{9BE9A9F3-E283-44BC-9BF7-E3677B71B1BD}"/>
    <cellStyle name="Normal 17 7 2 2 3 2 2" xfId="53284" xr:uid="{0AEA4E2C-21DD-447F-AB1B-8364B23AC942}"/>
    <cellStyle name="Normal 17 7 2 2 3 2 3" xfId="39634" xr:uid="{28C6E6BB-CCF7-4EB8-92FE-C6B79E92B699}"/>
    <cellStyle name="Normal 17 7 2 2 3 2 4" xfId="26071" xr:uid="{ACF23FCB-8C54-4778-A3EF-4D149696DB8A}"/>
    <cellStyle name="Normal 17 7 2 2 3 3" xfId="53283" xr:uid="{BACE7D7F-B661-4486-BA5D-3D1B181291C8}"/>
    <cellStyle name="Normal 17 7 2 2 3 4" xfId="39633" xr:uid="{79BCD947-277C-4B0D-9A2D-D59D0283327B}"/>
    <cellStyle name="Normal 17 7 2 2 3 5" xfId="26070" xr:uid="{CF68C8B4-5C0E-499F-8655-40077B1F4514}"/>
    <cellStyle name="Normal 17 7 2 2 4" xfId="12215" xr:uid="{2120BF5E-AF7B-470B-A1B5-5E4840391D16}"/>
    <cellStyle name="Normal 17 7 2 2 4 2" xfId="53285" xr:uid="{A5871561-82EE-4700-BA6F-AD5C0C54059E}"/>
    <cellStyle name="Normal 17 7 2 2 4 3" xfId="39635" xr:uid="{6A59E8A2-4015-4354-A8FE-B16FAB1D9338}"/>
    <cellStyle name="Normal 17 7 2 2 4 4" xfId="26072" xr:uid="{2C125CB9-1865-4D3A-A76E-70379CF8FF64}"/>
    <cellStyle name="Normal 17 7 2 2 5" xfId="53280" xr:uid="{19473B16-A66C-40C8-A38B-BF58C542D0DE}"/>
    <cellStyle name="Normal 17 7 2 2 6" xfId="39630" xr:uid="{C7373361-7282-47E9-8A61-55849BD99F65}"/>
    <cellStyle name="Normal 17 7 2 2 7" xfId="26067" xr:uid="{9D29E248-9078-4107-9802-2C977FE82082}"/>
    <cellStyle name="Normal 17 7 2 3" xfId="12216" xr:uid="{2460DD72-9C76-4348-A3B2-D664A4078988}"/>
    <cellStyle name="Normal 17 7 2 3 2" xfId="12217" xr:uid="{E85A9CEA-3718-4314-80DB-DA907E972942}"/>
    <cellStyle name="Normal 17 7 2 3 2 2" xfId="53287" xr:uid="{09B2E631-DF9E-40DF-A267-5BD1A3D4CE6E}"/>
    <cellStyle name="Normal 17 7 2 3 2 3" xfId="39637" xr:uid="{870C7F08-E65C-4D62-A11B-F6448DAE1E2E}"/>
    <cellStyle name="Normal 17 7 2 3 2 4" xfId="26074" xr:uid="{3584DCBC-FF8A-4844-868E-B6D4AE01CB46}"/>
    <cellStyle name="Normal 17 7 2 3 3" xfId="53286" xr:uid="{9065F07F-41D0-4469-AD22-F747E183AB05}"/>
    <cellStyle name="Normal 17 7 2 3 4" xfId="39636" xr:uid="{ECDE7094-64A2-4F0F-A059-C124F2854E4E}"/>
    <cellStyle name="Normal 17 7 2 3 5" xfId="26073" xr:uid="{132B2745-CA98-4C1C-B901-7081F8E025DF}"/>
    <cellStyle name="Normal 17 7 2 4" xfId="12218" xr:uid="{5005D8B8-035F-46A4-8777-2049740CEEEF}"/>
    <cellStyle name="Normal 17 7 2 4 2" xfId="12219" xr:uid="{2E6AF136-6CCF-4049-970A-973494572825}"/>
    <cellStyle name="Normal 17 7 2 4 2 2" xfId="53289" xr:uid="{59E5C222-03A1-4CD3-B132-D12019EBAF96}"/>
    <cellStyle name="Normal 17 7 2 4 2 3" xfId="39639" xr:uid="{385B909D-9CF3-4CB5-A357-3068F1EBA25A}"/>
    <cellStyle name="Normal 17 7 2 4 2 4" xfId="26076" xr:uid="{524878C2-5983-4F57-BC9F-75F33F21D197}"/>
    <cellStyle name="Normal 17 7 2 4 3" xfId="53288" xr:uid="{38A082CD-E42F-4FD2-B6A0-840D5C1A1CE2}"/>
    <cellStyle name="Normal 17 7 2 4 4" xfId="39638" xr:uid="{D1BEF4E0-CBBA-41B9-B861-34CB6C13BD9D}"/>
    <cellStyle name="Normal 17 7 2 4 5" xfId="26075" xr:uid="{DAAFBB75-F7CB-4D28-AD8D-766CD393697E}"/>
    <cellStyle name="Normal 17 7 2 5" xfId="12220" xr:uid="{463D4EA8-5905-41AA-BDB1-C982F756F09A}"/>
    <cellStyle name="Normal 17 7 2 5 2" xfId="53290" xr:uid="{1E15DA5D-11FE-476A-BC50-EF111C0AED6A}"/>
    <cellStyle name="Normal 17 7 2 5 3" xfId="39640" xr:uid="{C98C4D9C-F553-419B-9D0C-AC333DFEDF01}"/>
    <cellStyle name="Normal 17 7 2 5 4" xfId="26077" xr:uid="{298FF783-BCC4-4C71-B1FE-6D7F06896ED9}"/>
    <cellStyle name="Normal 17 7 2 6" xfId="53279" xr:uid="{5FFA78F7-EFFF-4E2C-A867-B91EB559F195}"/>
    <cellStyle name="Normal 17 7 2 7" xfId="39629" xr:uid="{8C65AB62-C321-4893-8F3A-9CDB919FE9CD}"/>
    <cellStyle name="Normal 17 7 2 8" xfId="26066" xr:uid="{DE662E7F-58B7-4F9F-9E96-320FF7235416}"/>
    <cellStyle name="Normal 17 7 3" xfId="12221" xr:uid="{A4ECA514-3252-49F7-9629-18804CF79D68}"/>
    <cellStyle name="Normal 17 7 3 2" xfId="12222" xr:uid="{6F618562-BA45-4FF2-A49B-97AE3FFD0D61}"/>
    <cellStyle name="Normal 17 7 3 2 2" xfId="12223" xr:uid="{06862231-39F0-40B3-B95B-62E1447D15EF}"/>
    <cellStyle name="Normal 17 7 3 2 2 2" xfId="53293" xr:uid="{2DCD1379-6BA3-4E4F-9DC7-751B12682CB9}"/>
    <cellStyle name="Normal 17 7 3 2 2 3" xfId="39643" xr:uid="{61080CBF-08A4-48D0-8F23-1F28E9D3F91A}"/>
    <cellStyle name="Normal 17 7 3 2 2 4" xfId="26080" xr:uid="{C286116C-606C-4BDF-8D1A-C9FF45ABC4E0}"/>
    <cellStyle name="Normal 17 7 3 2 3" xfId="53292" xr:uid="{E7FB47C0-17B8-4F20-B03B-28A0B63B10A4}"/>
    <cellStyle name="Normal 17 7 3 2 4" xfId="39642" xr:uid="{2D4DEF6E-7EF2-49BF-BBA8-97CA3A51B539}"/>
    <cellStyle name="Normal 17 7 3 2 5" xfId="26079" xr:uid="{2E67AE41-2F12-4267-BB5B-B3E0064BD89F}"/>
    <cellStyle name="Normal 17 7 3 3" xfId="12224" xr:uid="{D11FA02C-7BBD-4804-9995-54C3CDCE66EC}"/>
    <cellStyle name="Normal 17 7 3 3 2" xfId="12225" xr:uid="{25D585E8-7492-462D-804D-4D43C195A501}"/>
    <cellStyle name="Normal 17 7 3 3 2 2" xfId="53295" xr:uid="{9425B6E9-C9E5-4CA7-89C7-204F3530159A}"/>
    <cellStyle name="Normal 17 7 3 3 2 3" xfId="39645" xr:uid="{0AD9159B-AB5D-46F7-81A0-11B499E0E1FC}"/>
    <cellStyle name="Normal 17 7 3 3 2 4" xfId="26082" xr:uid="{38B0582F-BBD5-4BF1-B0AA-B75F69285DC8}"/>
    <cellStyle name="Normal 17 7 3 3 3" xfId="53294" xr:uid="{E91EDF86-C228-41A1-8500-A32F02C50A72}"/>
    <cellStyle name="Normal 17 7 3 3 4" xfId="39644" xr:uid="{271C0E7A-D9F8-4473-B7EA-F931C917D2D6}"/>
    <cellStyle name="Normal 17 7 3 3 5" xfId="26081" xr:uid="{27EA1372-962E-41CC-A9D3-F68961A4879C}"/>
    <cellStyle name="Normal 17 7 3 4" xfId="12226" xr:uid="{3655D4C7-51CD-48DF-B846-CB684867ACE6}"/>
    <cellStyle name="Normal 17 7 3 4 2" xfId="53296" xr:uid="{8C23EFF5-E327-409F-8D80-AB9E1CEFBA95}"/>
    <cellStyle name="Normal 17 7 3 4 3" xfId="39646" xr:uid="{9B9012A1-809A-4293-98BD-05794FA2A3FA}"/>
    <cellStyle name="Normal 17 7 3 4 4" xfId="26083" xr:uid="{33D8E0C5-BCEA-4B92-98E3-91BC88080E56}"/>
    <cellStyle name="Normal 17 7 3 5" xfId="53291" xr:uid="{1B74B588-76A9-4256-96D9-D1111CF4C280}"/>
    <cellStyle name="Normal 17 7 3 6" xfId="39641" xr:uid="{7C94BB79-83B9-416E-97A5-8E2CB00822BF}"/>
    <cellStyle name="Normal 17 7 3 7" xfId="26078" xr:uid="{63D6E07C-7B2D-414E-B0BA-8361A3DCB2EB}"/>
    <cellStyle name="Normal 17 7 4" xfId="12227" xr:uid="{6CFC2BCF-C53C-46A8-9096-9963D5AAFEC8}"/>
    <cellStyle name="Normal 17 7 4 2" xfId="12228" xr:uid="{2DDB5931-9DF7-4973-8597-7A52812498FF}"/>
    <cellStyle name="Normal 17 7 4 2 2" xfId="12229" xr:uid="{2CD4ECD6-32E9-47B7-9A0B-02D0BA3F26D5}"/>
    <cellStyle name="Normal 17 7 4 2 2 2" xfId="53299" xr:uid="{016E84CD-17E6-4C34-BF45-F789D5B911C0}"/>
    <cellStyle name="Normal 17 7 4 2 2 3" xfId="39649" xr:uid="{C3B44375-9373-4EA2-B86E-DFD6578B376C}"/>
    <cellStyle name="Normal 17 7 4 2 2 4" xfId="26086" xr:uid="{A264F737-B94A-4F34-9BA5-38CF36C60A76}"/>
    <cellStyle name="Normal 17 7 4 2 3" xfId="53298" xr:uid="{4816813F-8AB7-495D-96A5-9535C5FB9020}"/>
    <cellStyle name="Normal 17 7 4 2 4" xfId="39648" xr:uid="{B1FDB29A-2BB2-46E2-9018-BCF4798C3280}"/>
    <cellStyle name="Normal 17 7 4 2 5" xfId="26085" xr:uid="{93B74A7D-48CA-4B77-A6EC-9131803C0458}"/>
    <cellStyle name="Normal 17 7 4 3" xfId="12230" xr:uid="{49A3F364-E60A-4108-8195-781FCEBA9EDF}"/>
    <cellStyle name="Normal 17 7 4 3 2" xfId="12231" xr:uid="{2E23DB5B-2D51-4813-95D6-00CFE073E778}"/>
    <cellStyle name="Normal 17 7 4 3 2 2" xfId="53301" xr:uid="{59D04187-6224-4939-8C2F-0CDB307AE55B}"/>
    <cellStyle name="Normal 17 7 4 3 2 3" xfId="39651" xr:uid="{24583B68-4E46-42BF-8935-A63326EA1A61}"/>
    <cellStyle name="Normal 17 7 4 3 2 4" xfId="26088" xr:uid="{E30274E9-0912-444D-AED1-BDC6DC4123BD}"/>
    <cellStyle name="Normal 17 7 4 3 3" xfId="53300" xr:uid="{09E04138-DF29-4870-BD02-3AB9C3FEE7E1}"/>
    <cellStyle name="Normal 17 7 4 3 4" xfId="39650" xr:uid="{B70A7700-332B-4C80-9C63-E86856E0B3C3}"/>
    <cellStyle name="Normal 17 7 4 3 5" xfId="26087" xr:uid="{27ABF26F-8C78-4BAD-9BD8-68F270739747}"/>
    <cellStyle name="Normal 17 7 4 4" xfId="12232" xr:uid="{67F7C234-18EF-4E2F-992B-B31F532033DB}"/>
    <cellStyle name="Normal 17 7 4 4 2" xfId="53302" xr:uid="{894ED50D-BC83-4E69-A23E-9C9E62E7592A}"/>
    <cellStyle name="Normal 17 7 4 4 3" xfId="39652" xr:uid="{E9A96B08-E5E7-4767-9726-4066178F78E1}"/>
    <cellStyle name="Normal 17 7 4 4 4" xfId="26089" xr:uid="{212C4575-C964-476D-BD6C-D6F72E8FF2A9}"/>
    <cellStyle name="Normal 17 7 4 5" xfId="53297" xr:uid="{EF8445C5-D4A6-40D6-847C-F50CB61910DD}"/>
    <cellStyle name="Normal 17 7 4 6" xfId="39647" xr:uid="{E22D5CF9-4B18-4587-B283-8DCC0BBAE449}"/>
    <cellStyle name="Normal 17 7 4 7" xfId="26084" xr:uid="{191A7FAF-D9A6-4B9F-AAED-A23BE7689C37}"/>
    <cellStyle name="Normal 17 7 5" xfId="12233" xr:uid="{BC3725C6-37DC-4019-8605-FFD8690A8F90}"/>
    <cellStyle name="Normal 17 7 5 2" xfId="12234" xr:uid="{0352817A-B23E-49CD-8683-5E240EFD96C8}"/>
    <cellStyle name="Normal 17 7 5 2 2" xfId="12235" xr:uid="{CD855C4B-B114-4E0B-9851-8FD91DC2266C}"/>
    <cellStyle name="Normal 17 7 5 2 2 2" xfId="53305" xr:uid="{5A6F0ABE-73C2-4423-9B4C-D9063FB7699D}"/>
    <cellStyle name="Normal 17 7 5 2 2 3" xfId="39655" xr:uid="{B529B9AB-CB94-4D99-A400-C8FEF37555A4}"/>
    <cellStyle name="Normal 17 7 5 2 2 4" xfId="26092" xr:uid="{96384B87-68C6-4D8F-8769-C8F65C84C4FB}"/>
    <cellStyle name="Normal 17 7 5 2 3" xfId="53304" xr:uid="{98EE27C9-145F-4AEA-B52C-B9FB2A1F4004}"/>
    <cellStyle name="Normal 17 7 5 2 4" xfId="39654" xr:uid="{8FF3157E-9CBF-4B4B-93B5-65B4C0FF999B}"/>
    <cellStyle name="Normal 17 7 5 2 5" xfId="26091" xr:uid="{4382F633-B2B0-4EC6-9CAB-00F10812F13B}"/>
    <cellStyle name="Normal 17 7 5 3" xfId="12236" xr:uid="{4414A941-8B08-401C-BA06-FC2FB42EB34C}"/>
    <cellStyle name="Normal 17 7 5 3 2" xfId="12237" xr:uid="{1778DF61-9722-4F26-BC44-455C5679162B}"/>
    <cellStyle name="Normal 17 7 5 3 2 2" xfId="53307" xr:uid="{B6E5E8A0-ADB4-4D2D-9398-8EC283EAEDA7}"/>
    <cellStyle name="Normal 17 7 5 3 2 3" xfId="39657" xr:uid="{C5E27FDB-6021-4EFE-B53A-0F2BAA6F5251}"/>
    <cellStyle name="Normal 17 7 5 3 2 4" xfId="26094" xr:uid="{56188F3C-28A4-4063-AC73-DCF419CFEA60}"/>
    <cellStyle name="Normal 17 7 5 3 3" xfId="53306" xr:uid="{C76ACAB1-4C2B-4771-B59C-61016DDA8CC1}"/>
    <cellStyle name="Normal 17 7 5 3 4" xfId="39656" xr:uid="{72CADD84-6594-4C85-8C5E-5F95C6C70D10}"/>
    <cellStyle name="Normal 17 7 5 3 5" xfId="26093" xr:uid="{BA62CB9E-D7A5-4355-8CC5-F0476684429B}"/>
    <cellStyle name="Normal 17 7 5 4" xfId="12238" xr:uid="{89C93AC7-9BC4-458A-8478-57846CBD8BAB}"/>
    <cellStyle name="Normal 17 7 5 4 2" xfId="53308" xr:uid="{CE3B0576-CB48-4784-A39C-5A02EC414530}"/>
    <cellStyle name="Normal 17 7 5 4 3" xfId="39658" xr:uid="{4B625C2A-EF1A-449E-9D48-D1DB19F58F78}"/>
    <cellStyle name="Normal 17 7 5 4 4" xfId="26095" xr:uid="{4FEBEFCA-1030-4209-B744-B9BE2C872681}"/>
    <cellStyle name="Normal 17 7 5 5" xfId="53303" xr:uid="{7D0985C8-5633-4AF9-9C20-31037DF03734}"/>
    <cellStyle name="Normal 17 7 5 6" xfId="39653" xr:uid="{A3C68343-297F-4957-AE78-B862A7D59EEC}"/>
    <cellStyle name="Normal 17 7 5 7" xfId="26090" xr:uid="{191BF6EA-E8BF-4E02-A8D3-6FE4A0D70373}"/>
    <cellStyle name="Normal 17 7 6" xfId="12239" xr:uid="{5226FF00-4508-4045-B263-944B3C641449}"/>
    <cellStyle name="Normal 17 7 6 2" xfId="12240" xr:uid="{BA15B6BB-452D-4560-9F6A-CB0AA48C6D0D}"/>
    <cellStyle name="Normal 17 7 6 2 2" xfId="53310" xr:uid="{488364E5-5C43-4A15-8CF1-4ABE915049EF}"/>
    <cellStyle name="Normal 17 7 6 2 3" xfId="39660" xr:uid="{0E852689-904D-44EA-A261-16D8E45F9C90}"/>
    <cellStyle name="Normal 17 7 6 2 4" xfId="26097" xr:uid="{6AF75C29-27A3-437E-9DB5-8790911530D6}"/>
    <cellStyle name="Normal 17 7 6 3" xfId="53309" xr:uid="{FAEC0415-0A3C-49CC-B553-C07292E14047}"/>
    <cellStyle name="Normal 17 7 6 4" xfId="39659" xr:uid="{D3569195-CF13-4EFC-8031-B1461A7C07C7}"/>
    <cellStyle name="Normal 17 7 6 5" xfId="26096" xr:uid="{204B71F1-CAB0-4805-A639-652CDD7BDFB1}"/>
    <cellStyle name="Normal 17 7 7" xfId="12241" xr:uid="{80846897-E1FD-419F-B409-8F02200C61C3}"/>
    <cellStyle name="Normal 17 7 7 2" xfId="12242" xr:uid="{36CB5639-3A39-48D0-9B19-5B2131919030}"/>
    <cellStyle name="Normal 17 7 7 2 2" xfId="53312" xr:uid="{20BD106B-7F83-4361-9727-ADC1E26449B2}"/>
    <cellStyle name="Normal 17 7 7 2 3" xfId="39662" xr:uid="{F417F1BE-9E9E-4984-8A7E-9814114EC190}"/>
    <cellStyle name="Normal 17 7 7 2 4" xfId="26099" xr:uid="{4EAEB811-3376-4ED8-93EB-DF98B13AD5C1}"/>
    <cellStyle name="Normal 17 7 7 3" xfId="53311" xr:uid="{4CB97F96-90E8-4292-A19F-ACAC565DB8A0}"/>
    <cellStyle name="Normal 17 7 7 4" xfId="39661" xr:uid="{0065BF9E-8FB0-47DC-8F21-265E9168CF9B}"/>
    <cellStyle name="Normal 17 7 7 5" xfId="26098" xr:uid="{CA46C1AE-FA3D-4434-8523-A6F74F68D41B}"/>
    <cellStyle name="Normal 17 7 8" xfId="12243" xr:uid="{A17E1168-075C-4404-8390-4A058E815FF0}"/>
    <cellStyle name="Normal 17 7 8 2" xfId="53313" xr:uid="{AA8CB814-4DF8-4417-B2F2-CDC7B4C3E750}"/>
    <cellStyle name="Normal 17 7 8 3" xfId="39663" xr:uid="{82DA1B72-7D06-4BD9-AC6F-07AB8CE3D6BB}"/>
    <cellStyle name="Normal 17 7 8 4" xfId="26100" xr:uid="{AF354DDA-DD44-48DD-AFC3-AFE9ADA365D9}"/>
    <cellStyle name="Normal 17 7 9" xfId="53278" xr:uid="{5DAB32D9-0533-48D4-93E7-E0C439205ADF}"/>
    <cellStyle name="Normal 17 8" xfId="12244" xr:uid="{DCFBCCCB-763A-423E-B622-95158047791C}"/>
    <cellStyle name="Normal 17 8 10" xfId="39664" xr:uid="{CF3E418F-D18F-4A94-8583-1881BA2C84D0}"/>
    <cellStyle name="Normal 17 8 11" xfId="26101" xr:uid="{BCE07A52-728C-424B-AB57-D254B7951421}"/>
    <cellStyle name="Normal 17 8 2" xfId="12245" xr:uid="{262969A8-B4BA-4EE2-BBFF-F20B071F3D97}"/>
    <cellStyle name="Normal 17 8 2 2" xfId="12246" xr:uid="{98CCAB13-ADD2-45AF-9719-0C048887270C}"/>
    <cellStyle name="Normal 17 8 2 2 2" xfId="12247" xr:uid="{DFD09160-BF72-4686-92A1-AAB55240A418}"/>
    <cellStyle name="Normal 17 8 2 2 2 2" xfId="12248" xr:uid="{8B8133D3-11EF-48BC-8545-C3AC571F2C56}"/>
    <cellStyle name="Normal 17 8 2 2 2 2 2" xfId="53318" xr:uid="{6F8C7F98-FFD8-460B-99BA-393400570E52}"/>
    <cellStyle name="Normal 17 8 2 2 2 2 3" xfId="39668" xr:uid="{5B7D41CC-0089-4AD4-95F1-7A0D9D51137F}"/>
    <cellStyle name="Normal 17 8 2 2 2 2 4" xfId="26105" xr:uid="{725D367D-4968-47E9-8303-BE070AD0A6CE}"/>
    <cellStyle name="Normal 17 8 2 2 2 3" xfId="53317" xr:uid="{DB73AECD-CA35-44BF-9F43-26CFF72EAD23}"/>
    <cellStyle name="Normal 17 8 2 2 2 4" xfId="39667" xr:uid="{B792AC49-087B-4626-9595-10DE02A34578}"/>
    <cellStyle name="Normal 17 8 2 2 2 5" xfId="26104" xr:uid="{D397D138-0DB7-48BA-B31E-5F5315209D54}"/>
    <cellStyle name="Normal 17 8 2 2 3" xfId="12249" xr:uid="{7D909950-0C64-4B7D-BDAF-98808F8E68E9}"/>
    <cellStyle name="Normal 17 8 2 2 3 2" xfId="12250" xr:uid="{41E107D0-7C27-4AA3-8DDC-D3D3DB08AA73}"/>
    <cellStyle name="Normal 17 8 2 2 3 2 2" xfId="53320" xr:uid="{E08A1B65-BD2D-4BEB-9B06-CFD6B45F14F0}"/>
    <cellStyle name="Normal 17 8 2 2 3 2 3" xfId="39670" xr:uid="{0DE4118B-2AB6-4DA2-BE01-19D44FC3003C}"/>
    <cellStyle name="Normal 17 8 2 2 3 2 4" xfId="26107" xr:uid="{D45B573E-9C25-4B86-99E7-108643B54C36}"/>
    <cellStyle name="Normal 17 8 2 2 3 3" xfId="53319" xr:uid="{F5C17FFF-6D4D-4E78-8996-5D705A867311}"/>
    <cellStyle name="Normal 17 8 2 2 3 4" xfId="39669" xr:uid="{67476DC6-FC95-45BA-AF08-493EFDBAB9E4}"/>
    <cellStyle name="Normal 17 8 2 2 3 5" xfId="26106" xr:uid="{4F6B08F7-372D-4CF7-8FAD-859E3ADEA892}"/>
    <cellStyle name="Normal 17 8 2 2 4" xfId="12251" xr:uid="{8E3B59F3-3756-4155-A3C1-3E79EE1900BE}"/>
    <cellStyle name="Normal 17 8 2 2 4 2" xfId="53321" xr:uid="{E7E09AA1-6B49-4B14-ABE3-EC025B48DE45}"/>
    <cellStyle name="Normal 17 8 2 2 4 3" xfId="39671" xr:uid="{3F235D37-8D0C-477D-B5E8-F560789F70F9}"/>
    <cellStyle name="Normal 17 8 2 2 4 4" xfId="26108" xr:uid="{E8B01D50-CE34-4223-98F3-BC4ABFF252FB}"/>
    <cellStyle name="Normal 17 8 2 2 5" xfId="53316" xr:uid="{51D9F71E-529D-4E5E-A96D-4C87B1678BBE}"/>
    <cellStyle name="Normal 17 8 2 2 6" xfId="39666" xr:uid="{BF7B9EE7-6DA0-459D-B54F-4155746E65C1}"/>
    <cellStyle name="Normal 17 8 2 2 7" xfId="26103" xr:uid="{66797C56-557A-405C-A391-96993CF28203}"/>
    <cellStyle name="Normal 17 8 2 3" xfId="12252" xr:uid="{3104D938-5210-4035-83C8-9B470764D721}"/>
    <cellStyle name="Normal 17 8 2 3 2" xfId="12253" xr:uid="{490070CA-6F62-4CFF-B370-139009493620}"/>
    <cellStyle name="Normal 17 8 2 3 2 2" xfId="53323" xr:uid="{9C494EF3-7654-47C3-B8B6-B20BF35E3E9C}"/>
    <cellStyle name="Normal 17 8 2 3 2 3" xfId="39673" xr:uid="{6B818F93-4534-491A-B196-8CF59BE2D058}"/>
    <cellStyle name="Normal 17 8 2 3 2 4" xfId="26110" xr:uid="{7B170C74-9EA9-422C-B744-62DC552A7E9B}"/>
    <cellStyle name="Normal 17 8 2 3 3" xfId="53322" xr:uid="{B1D1BD0D-1BD9-4C44-B640-7C25A594B8A5}"/>
    <cellStyle name="Normal 17 8 2 3 4" xfId="39672" xr:uid="{B386EBB1-C8C4-43FA-84C8-0F5B986797AB}"/>
    <cellStyle name="Normal 17 8 2 3 5" xfId="26109" xr:uid="{3433AB37-8D0A-4834-BFB9-1D3544D2ED8B}"/>
    <cellStyle name="Normal 17 8 2 4" xfId="12254" xr:uid="{6352A3DF-24A1-4A7A-B276-1BE161EFBDC3}"/>
    <cellStyle name="Normal 17 8 2 4 2" xfId="12255" xr:uid="{CC9725D4-E321-44C5-A648-73607B41B4C4}"/>
    <cellStyle name="Normal 17 8 2 4 2 2" xfId="53325" xr:uid="{E433E447-A01F-4A07-8B09-FCEFA3209820}"/>
    <cellStyle name="Normal 17 8 2 4 2 3" xfId="39675" xr:uid="{27EC39F9-9FA7-48FE-B212-0CADCF00B64F}"/>
    <cellStyle name="Normal 17 8 2 4 2 4" xfId="26112" xr:uid="{8FB43245-97E5-4383-8FD7-D9713B711447}"/>
    <cellStyle name="Normal 17 8 2 4 3" xfId="53324" xr:uid="{B9FC6A12-CC6F-49A5-AD98-D15A6AACA2DF}"/>
    <cellStyle name="Normal 17 8 2 4 4" xfId="39674" xr:uid="{AEEB218D-B531-4D4D-90F6-39A7AB4E83B7}"/>
    <cellStyle name="Normal 17 8 2 4 5" xfId="26111" xr:uid="{E54094E9-5BC7-46E2-92DF-59D66A988387}"/>
    <cellStyle name="Normal 17 8 2 5" xfId="12256" xr:uid="{FF4E8EA3-622B-4C0E-8232-436264416A89}"/>
    <cellStyle name="Normal 17 8 2 5 2" xfId="53326" xr:uid="{F52931E5-E8FA-486C-9DE6-C89CD321D8DA}"/>
    <cellStyle name="Normal 17 8 2 5 3" xfId="39676" xr:uid="{CC8D8BB7-A009-47A6-BC31-A91B28F45491}"/>
    <cellStyle name="Normal 17 8 2 5 4" xfId="26113" xr:uid="{C222452B-1C27-45C0-B123-33DA31B90BC0}"/>
    <cellStyle name="Normal 17 8 2 6" xfId="53315" xr:uid="{AF433909-DDD9-414D-B446-A1567835581E}"/>
    <cellStyle name="Normal 17 8 2 7" xfId="39665" xr:uid="{58889267-2311-45CB-ACD1-E5A59BEBCD22}"/>
    <cellStyle name="Normal 17 8 2 8" xfId="26102" xr:uid="{232194C1-6FFA-4EF4-8580-D720AAC6A73D}"/>
    <cellStyle name="Normal 17 8 3" xfId="12257" xr:uid="{0C4D15B3-F92A-4967-8D76-3542C16902AD}"/>
    <cellStyle name="Normal 17 8 3 2" xfId="12258" xr:uid="{8329302E-C58D-46F2-803A-FC3F51ABED4E}"/>
    <cellStyle name="Normal 17 8 3 2 2" xfId="12259" xr:uid="{A11D70F3-EFC3-492C-9A74-57773C67559B}"/>
    <cellStyle name="Normal 17 8 3 2 2 2" xfId="53329" xr:uid="{0FDD2940-F167-4460-BF80-242F0D1D61E2}"/>
    <cellStyle name="Normal 17 8 3 2 2 3" xfId="39679" xr:uid="{94810F89-2DC5-44CC-9BDF-13FEDE1DF780}"/>
    <cellStyle name="Normal 17 8 3 2 2 4" xfId="26116" xr:uid="{758C88F0-18DA-4CCA-B9B5-659A8FF188C0}"/>
    <cellStyle name="Normal 17 8 3 2 3" xfId="53328" xr:uid="{8CA49B9E-9E83-4F08-B684-88BAEEC90806}"/>
    <cellStyle name="Normal 17 8 3 2 4" xfId="39678" xr:uid="{578EFC32-129C-44A0-8304-EDD0F8D2869D}"/>
    <cellStyle name="Normal 17 8 3 2 5" xfId="26115" xr:uid="{8748F54A-3D0D-4F97-BE53-56B71254F528}"/>
    <cellStyle name="Normal 17 8 3 3" xfId="12260" xr:uid="{30A61BF1-9FEE-40AD-B7B7-5B52361DF415}"/>
    <cellStyle name="Normal 17 8 3 3 2" xfId="12261" xr:uid="{919DA4BF-7FAD-41A4-9857-6ADAA51D7869}"/>
    <cellStyle name="Normal 17 8 3 3 2 2" xfId="53331" xr:uid="{5AC49181-FC1D-4289-BEEF-8661E333C97F}"/>
    <cellStyle name="Normal 17 8 3 3 2 3" xfId="39681" xr:uid="{36212D95-475F-417C-A037-2643AF817D76}"/>
    <cellStyle name="Normal 17 8 3 3 2 4" xfId="26118" xr:uid="{3B29ED07-49E2-4D84-ABB8-7E46934757A3}"/>
    <cellStyle name="Normal 17 8 3 3 3" xfId="53330" xr:uid="{CA671A77-9E9D-4948-8D3A-F01D92DCBC7A}"/>
    <cellStyle name="Normal 17 8 3 3 4" xfId="39680" xr:uid="{52A0F6C6-3904-480F-9AAC-AF297D8EF04B}"/>
    <cellStyle name="Normal 17 8 3 3 5" xfId="26117" xr:uid="{860B1497-F724-416B-B572-E7139F8B6503}"/>
    <cellStyle name="Normal 17 8 3 4" xfId="12262" xr:uid="{0438B0F7-BC38-4D3E-9980-D3426FADEF78}"/>
    <cellStyle name="Normal 17 8 3 4 2" xfId="53332" xr:uid="{01EFB0D5-C572-4F20-A1AB-26DF4F42F925}"/>
    <cellStyle name="Normal 17 8 3 4 3" xfId="39682" xr:uid="{7BFF37A7-C55E-4233-812F-F3F5AC038467}"/>
    <cellStyle name="Normal 17 8 3 4 4" xfId="26119" xr:uid="{BF64D23D-90AE-4DAC-9F6C-9AFEF683BF1B}"/>
    <cellStyle name="Normal 17 8 3 5" xfId="53327" xr:uid="{433787C1-CF4E-4D8A-BAA2-F1464CE3C5D7}"/>
    <cellStyle name="Normal 17 8 3 6" xfId="39677" xr:uid="{5B98A433-AEEF-4CF8-8B1F-A296092C1FE4}"/>
    <cellStyle name="Normal 17 8 3 7" xfId="26114" xr:uid="{5FED7A8C-1C26-4AB2-984E-C3B5F641840C}"/>
    <cellStyle name="Normal 17 8 4" xfId="12263" xr:uid="{1491B120-2031-46F7-8FDF-36300FE68BFE}"/>
    <cellStyle name="Normal 17 8 4 2" xfId="12264" xr:uid="{D5761203-474C-41CD-B3E9-20C1F4CAEA8F}"/>
    <cellStyle name="Normal 17 8 4 2 2" xfId="12265" xr:uid="{00E471DE-AEDF-4C2A-90B1-B1FA38E4362D}"/>
    <cellStyle name="Normal 17 8 4 2 2 2" xfId="53335" xr:uid="{D2AAA981-11F7-47C0-8942-AF66B586F652}"/>
    <cellStyle name="Normal 17 8 4 2 2 3" xfId="39685" xr:uid="{8634101B-A7FB-4D8C-BAD4-7AC33F333175}"/>
    <cellStyle name="Normal 17 8 4 2 2 4" xfId="26122" xr:uid="{E79C4E43-67C8-4F8C-9935-8D2FA9542C29}"/>
    <cellStyle name="Normal 17 8 4 2 3" xfId="53334" xr:uid="{2FEB059B-43B3-4883-A518-C7D7440B6D16}"/>
    <cellStyle name="Normal 17 8 4 2 4" xfId="39684" xr:uid="{95447455-09DB-47D5-803D-7AE20C60EB68}"/>
    <cellStyle name="Normal 17 8 4 2 5" xfId="26121" xr:uid="{F0837AEC-A6BA-4EF0-B3AB-1C41531E1BD4}"/>
    <cellStyle name="Normal 17 8 4 3" xfId="12266" xr:uid="{FCC215E6-DF67-4526-AA7A-F11C59CDD6CE}"/>
    <cellStyle name="Normal 17 8 4 3 2" xfId="12267" xr:uid="{C8DEAEBF-86C9-4026-B15A-D200DE2823AB}"/>
    <cellStyle name="Normal 17 8 4 3 2 2" xfId="53337" xr:uid="{D323EB9A-3F5B-4AA4-90AC-7B47C6826927}"/>
    <cellStyle name="Normal 17 8 4 3 2 3" xfId="39687" xr:uid="{89D558E6-0BDF-4AD6-ADAB-919AC2A51AAE}"/>
    <cellStyle name="Normal 17 8 4 3 2 4" xfId="26124" xr:uid="{821955EB-397D-4DF0-BF36-2E2AE81C7A3D}"/>
    <cellStyle name="Normal 17 8 4 3 3" xfId="53336" xr:uid="{683A5373-5559-49DF-A555-A1428734D8C0}"/>
    <cellStyle name="Normal 17 8 4 3 4" xfId="39686" xr:uid="{078254DC-B7B8-4E1C-9D19-324C75ACB02F}"/>
    <cellStyle name="Normal 17 8 4 3 5" xfId="26123" xr:uid="{4B54A5B9-D9BB-44C3-AA8B-25A788241D1E}"/>
    <cellStyle name="Normal 17 8 4 4" xfId="12268" xr:uid="{64E03392-61EB-40F8-B261-75924849C5F1}"/>
    <cellStyle name="Normal 17 8 4 4 2" xfId="53338" xr:uid="{D235AF28-A3EA-4A6A-84A9-ECB7FD42E02F}"/>
    <cellStyle name="Normal 17 8 4 4 3" xfId="39688" xr:uid="{19E4D941-3612-4E38-9676-643542B4DBC7}"/>
    <cellStyle name="Normal 17 8 4 4 4" xfId="26125" xr:uid="{D3FAF72B-A5A6-46B1-8468-707724EEC46F}"/>
    <cellStyle name="Normal 17 8 4 5" xfId="53333" xr:uid="{18B56A9A-CF15-4147-8461-70CFF15AD55F}"/>
    <cellStyle name="Normal 17 8 4 6" xfId="39683" xr:uid="{C8D3D140-843F-45D8-BC1F-4C438993811A}"/>
    <cellStyle name="Normal 17 8 4 7" xfId="26120" xr:uid="{CAF64819-2B4C-43C3-ADB5-4AEFB1C4D7E5}"/>
    <cellStyle name="Normal 17 8 5" xfId="12269" xr:uid="{1579E465-B582-4A6A-BD44-859A87F57517}"/>
    <cellStyle name="Normal 17 8 5 2" xfId="12270" xr:uid="{287CBB6C-C042-4C3D-B02E-1B4BABA7A49F}"/>
    <cellStyle name="Normal 17 8 5 2 2" xfId="12271" xr:uid="{A4CA1588-E073-40B4-8110-D126FDA1E018}"/>
    <cellStyle name="Normal 17 8 5 2 2 2" xfId="53341" xr:uid="{08ACEC98-520B-43EE-A346-8AC438AD07AF}"/>
    <cellStyle name="Normal 17 8 5 2 2 3" xfId="39691" xr:uid="{2DAAA9DE-17A3-403E-9DB3-B898F88E5E23}"/>
    <cellStyle name="Normal 17 8 5 2 2 4" xfId="26128" xr:uid="{38336154-B0E5-4E1A-AF63-7CE4C7EED89D}"/>
    <cellStyle name="Normal 17 8 5 2 3" xfId="53340" xr:uid="{F27AC2FC-C9EE-4191-AA8F-336B77EFB4B9}"/>
    <cellStyle name="Normal 17 8 5 2 4" xfId="39690" xr:uid="{9363D04E-4E27-4B7F-8AF7-DA6776D836A0}"/>
    <cellStyle name="Normal 17 8 5 2 5" xfId="26127" xr:uid="{5E75F9A2-9A75-4C54-B7BB-3DF28333DCBA}"/>
    <cellStyle name="Normal 17 8 5 3" xfId="12272" xr:uid="{15A27354-005F-4D3F-A9A4-5C45FA1E5BFB}"/>
    <cellStyle name="Normal 17 8 5 3 2" xfId="12273" xr:uid="{EB244A4F-6C84-41A2-B349-421E4DE56376}"/>
    <cellStyle name="Normal 17 8 5 3 2 2" xfId="53343" xr:uid="{8B1A6045-0175-4C2F-85F8-7F211CE34E4E}"/>
    <cellStyle name="Normal 17 8 5 3 2 3" xfId="39693" xr:uid="{765D1331-7B79-4846-B03B-9B9A499287BE}"/>
    <cellStyle name="Normal 17 8 5 3 2 4" xfId="26130" xr:uid="{4E480544-2946-49ED-8C15-993FF6DEEC06}"/>
    <cellStyle name="Normal 17 8 5 3 3" xfId="53342" xr:uid="{311B29F0-30EE-43C7-A825-D3D6C355C559}"/>
    <cellStyle name="Normal 17 8 5 3 4" xfId="39692" xr:uid="{D106D432-16AC-4F5C-9DF9-B684752B4A31}"/>
    <cellStyle name="Normal 17 8 5 3 5" xfId="26129" xr:uid="{3D05839B-11F9-419C-93F0-3B7A2263E931}"/>
    <cellStyle name="Normal 17 8 5 4" xfId="12274" xr:uid="{EA151ED1-280C-4BB7-8273-6E18C8E14855}"/>
    <cellStyle name="Normal 17 8 5 4 2" xfId="53344" xr:uid="{71FB41AC-168D-414B-8222-62BC51359089}"/>
    <cellStyle name="Normal 17 8 5 4 3" xfId="39694" xr:uid="{BE117A6A-293C-4E93-BC66-53B0B22DDEAF}"/>
    <cellStyle name="Normal 17 8 5 4 4" xfId="26131" xr:uid="{ACBA7A77-1BCD-4EDC-AB09-6AC2E7328218}"/>
    <cellStyle name="Normal 17 8 5 5" xfId="53339" xr:uid="{418CB8E3-ACC7-403B-B424-B3FCD15049EF}"/>
    <cellStyle name="Normal 17 8 5 6" xfId="39689" xr:uid="{A9EB9F4A-8DAA-4236-BD69-283FC52D5248}"/>
    <cellStyle name="Normal 17 8 5 7" xfId="26126" xr:uid="{2343C5BA-89E7-4433-8AA3-59568BE37FA3}"/>
    <cellStyle name="Normal 17 8 6" xfId="12275" xr:uid="{298C9E48-94C4-4664-A7C9-913BC1296F74}"/>
    <cellStyle name="Normal 17 8 6 2" xfId="12276" xr:uid="{EEFA9605-7FEC-4663-976E-70396B95F73E}"/>
    <cellStyle name="Normal 17 8 6 2 2" xfId="53346" xr:uid="{2F48079D-4165-4DB2-934A-BFDCA94B88A7}"/>
    <cellStyle name="Normal 17 8 6 2 3" xfId="39696" xr:uid="{DFE53452-EB1A-4944-A8AE-41728A9B8088}"/>
    <cellStyle name="Normal 17 8 6 2 4" xfId="26133" xr:uid="{6EC94DE6-0B78-4737-A8A1-22DBDE0CB44E}"/>
    <cellStyle name="Normal 17 8 6 3" xfId="53345" xr:uid="{8735B594-4364-4E6E-9039-594C1C720729}"/>
    <cellStyle name="Normal 17 8 6 4" xfId="39695" xr:uid="{59DC6973-1FBB-4BBA-BAF2-F2D09D98742D}"/>
    <cellStyle name="Normal 17 8 6 5" xfId="26132" xr:uid="{21169A1D-64A9-4F47-B512-BE24FE758E1F}"/>
    <cellStyle name="Normal 17 8 7" xfId="12277" xr:uid="{4F6DEB00-984B-4474-B275-4E840FD4BD59}"/>
    <cellStyle name="Normal 17 8 7 2" xfId="12278" xr:uid="{9F505A69-E9B2-43D9-9933-2C0E70F86E14}"/>
    <cellStyle name="Normal 17 8 7 2 2" xfId="53348" xr:uid="{07A302F5-A284-41FA-8A08-11C16A92D2E9}"/>
    <cellStyle name="Normal 17 8 7 2 3" xfId="39698" xr:uid="{35A051FD-A087-4E33-AA3D-760955DA040F}"/>
    <cellStyle name="Normal 17 8 7 2 4" xfId="26135" xr:uid="{7189931C-2453-44CF-9FF7-89BD19F75E2A}"/>
    <cellStyle name="Normal 17 8 7 3" xfId="53347" xr:uid="{0336EB20-E9DA-488D-AE88-7A0CF46C6096}"/>
    <cellStyle name="Normal 17 8 7 4" xfId="39697" xr:uid="{F3243BA1-76C7-46E8-A046-30F57B1AD8B1}"/>
    <cellStyle name="Normal 17 8 7 5" xfId="26134" xr:uid="{6A87F18E-C11F-43EA-A58B-08978C1B1CE2}"/>
    <cellStyle name="Normal 17 8 8" xfId="12279" xr:uid="{CEC81FFD-7863-4EAC-BC6B-3BF477117E05}"/>
    <cellStyle name="Normal 17 8 8 2" xfId="53349" xr:uid="{9BC16247-95E8-47DF-8735-06FB19A8B424}"/>
    <cellStyle name="Normal 17 8 8 3" xfId="39699" xr:uid="{3BC13449-8859-4B1D-83D9-E7A4D8155064}"/>
    <cellStyle name="Normal 17 8 8 4" xfId="26136" xr:uid="{0765CF72-9D12-4FBB-8EFE-AC429750AD29}"/>
    <cellStyle name="Normal 17 8 9" xfId="53314" xr:uid="{D23A6558-356A-41D3-96F0-C7E2E17700FD}"/>
    <cellStyle name="Normal 17 9" xfId="12280" xr:uid="{CE452164-1ADA-4E8B-B7E4-62648CEE52B8}"/>
    <cellStyle name="Normal 17 9 10" xfId="39700" xr:uid="{A53D8A04-DC87-465E-AA9A-F81613AFB786}"/>
    <cellStyle name="Normal 17 9 11" xfId="26137" xr:uid="{1463C792-B1FF-40E3-A2F4-B4E19F99A958}"/>
    <cellStyle name="Normal 17 9 2" xfId="12281" xr:uid="{B17DA6BF-D5AF-4CE6-BF18-AF20B48EA720}"/>
    <cellStyle name="Normal 17 9 2 2" xfId="12282" xr:uid="{A4D7617D-0F03-45C4-B883-06F61A05DFCE}"/>
    <cellStyle name="Normal 17 9 2 2 2" xfId="12283" xr:uid="{EBE3BAD6-B91B-49F0-A2A8-8354E1940E17}"/>
    <cellStyle name="Normal 17 9 2 2 2 2" xfId="12284" xr:uid="{22E6E31F-D8A8-43A9-B3A1-3F0725A0F364}"/>
    <cellStyle name="Normal 17 9 2 2 2 2 2" xfId="53354" xr:uid="{DE7E0A03-055F-4F94-865E-14F87012EDE0}"/>
    <cellStyle name="Normal 17 9 2 2 2 2 3" xfId="39704" xr:uid="{85F14D22-BF2C-4CCD-85A9-790FE1E7918C}"/>
    <cellStyle name="Normal 17 9 2 2 2 2 4" xfId="26141" xr:uid="{7FA87709-F9C9-4ACD-A9DA-51CA959CC104}"/>
    <cellStyle name="Normal 17 9 2 2 2 3" xfId="53353" xr:uid="{862D2415-3963-4E8C-A4EA-EE946951F2FE}"/>
    <cellStyle name="Normal 17 9 2 2 2 4" xfId="39703" xr:uid="{677C457B-D2E1-47E8-96DB-A5976609A026}"/>
    <cellStyle name="Normal 17 9 2 2 2 5" xfId="26140" xr:uid="{ADE9F10C-1863-4AD5-8F9B-1A3CE46190AD}"/>
    <cellStyle name="Normal 17 9 2 2 3" xfId="12285" xr:uid="{18F0B075-EB9D-4AB4-A923-6023FD78D030}"/>
    <cellStyle name="Normal 17 9 2 2 3 2" xfId="12286" xr:uid="{82C7C15D-63F3-4E28-A2D4-706112E31F31}"/>
    <cellStyle name="Normal 17 9 2 2 3 2 2" xfId="53356" xr:uid="{D8359642-3114-4EA1-87BB-5511D2132102}"/>
    <cellStyle name="Normal 17 9 2 2 3 2 3" xfId="39706" xr:uid="{BC246C97-F5FB-446D-84DA-40EA84BBE245}"/>
    <cellStyle name="Normal 17 9 2 2 3 2 4" xfId="26143" xr:uid="{1F158C13-0EC2-4FF2-A1DA-99F049AFE3F7}"/>
    <cellStyle name="Normal 17 9 2 2 3 3" xfId="53355" xr:uid="{8F10679D-FCE8-4CC0-851B-A47C0A1C1E5C}"/>
    <cellStyle name="Normal 17 9 2 2 3 4" xfId="39705" xr:uid="{F377F6CF-5935-478A-A121-283F157F9C48}"/>
    <cellStyle name="Normal 17 9 2 2 3 5" xfId="26142" xr:uid="{6586C0DE-E69F-44F5-8550-C717A3472B7B}"/>
    <cellStyle name="Normal 17 9 2 2 4" xfId="12287" xr:uid="{4F9571AB-0790-4C2A-8B59-4A36BF820076}"/>
    <cellStyle name="Normal 17 9 2 2 4 2" xfId="53357" xr:uid="{81A9B711-8540-4245-8DAC-5ACB9AAC1B82}"/>
    <cellStyle name="Normal 17 9 2 2 4 3" xfId="39707" xr:uid="{DC1F4D0A-87E8-4C78-9907-1D30E4B8E438}"/>
    <cellStyle name="Normal 17 9 2 2 4 4" xfId="26144" xr:uid="{E43408F6-EAAD-488B-9A13-5B0685496B4C}"/>
    <cellStyle name="Normal 17 9 2 2 5" xfId="53352" xr:uid="{2D398B66-C2F9-42D3-8104-7ED1BB9A7EED}"/>
    <cellStyle name="Normal 17 9 2 2 6" xfId="39702" xr:uid="{7AA0F7D6-D21F-4B4B-BD87-F32F31DEC54D}"/>
    <cellStyle name="Normal 17 9 2 2 7" xfId="26139" xr:uid="{6878D949-4730-444F-8411-42A878535C02}"/>
    <cellStyle name="Normal 17 9 2 3" xfId="12288" xr:uid="{719D7901-2F55-4742-8747-E0FE943C0AA8}"/>
    <cellStyle name="Normal 17 9 2 3 2" xfId="12289" xr:uid="{EA5EB546-690D-4D32-A03F-617053A443C2}"/>
    <cellStyle name="Normal 17 9 2 3 2 2" xfId="53359" xr:uid="{33979E3D-C25E-4990-93BE-DD10A4FE2B32}"/>
    <cellStyle name="Normal 17 9 2 3 2 3" xfId="39709" xr:uid="{6350224A-3554-4528-A38D-7A7653EB6197}"/>
    <cellStyle name="Normal 17 9 2 3 2 4" xfId="26146" xr:uid="{6AAD52C8-36E7-4A2B-ABA3-F9D701DD3A35}"/>
    <cellStyle name="Normal 17 9 2 3 3" xfId="53358" xr:uid="{2A049555-BC63-4B30-A1A9-607847A403CA}"/>
    <cellStyle name="Normal 17 9 2 3 4" xfId="39708" xr:uid="{B03CDF7B-D7A3-4DF9-91EE-A703DEBBD154}"/>
    <cellStyle name="Normal 17 9 2 3 5" xfId="26145" xr:uid="{FD4EB07F-9B0D-44CA-830E-67591B6DB2C0}"/>
    <cellStyle name="Normal 17 9 2 4" xfId="12290" xr:uid="{B8165637-E844-4D1E-A7CF-02BFE5DA54DC}"/>
    <cellStyle name="Normal 17 9 2 4 2" xfId="12291" xr:uid="{4175C529-3243-4524-8C53-1D1D313EBC82}"/>
    <cellStyle name="Normal 17 9 2 4 2 2" xfId="53361" xr:uid="{4A5EDB83-4E52-49C7-8918-7B472E36C407}"/>
    <cellStyle name="Normal 17 9 2 4 2 3" xfId="39711" xr:uid="{0DCD2016-7C54-4C01-993E-4A5FCE6322AD}"/>
    <cellStyle name="Normal 17 9 2 4 2 4" xfId="26148" xr:uid="{253EDD7D-9BEA-46DB-ACF8-BF308721ABD5}"/>
    <cellStyle name="Normal 17 9 2 4 3" xfId="53360" xr:uid="{9CAB9980-C6B8-4791-AE2C-83064986CBF1}"/>
    <cellStyle name="Normal 17 9 2 4 4" xfId="39710" xr:uid="{983A35B7-66CE-4E13-9B72-76E3C546C89C}"/>
    <cellStyle name="Normal 17 9 2 4 5" xfId="26147" xr:uid="{D91606AC-4159-4CDF-9B9B-5A5094089229}"/>
    <cellStyle name="Normal 17 9 2 5" xfId="12292" xr:uid="{7040B69D-2EC0-4AE2-9258-5B63E0B87794}"/>
    <cellStyle name="Normal 17 9 2 5 2" xfId="53362" xr:uid="{CB19454D-F826-4441-BAE2-F817D8D0085B}"/>
    <cellStyle name="Normal 17 9 2 5 3" xfId="39712" xr:uid="{EB6A233F-D340-4C40-B00F-2812BB388447}"/>
    <cellStyle name="Normal 17 9 2 5 4" xfId="26149" xr:uid="{82865CB2-1A73-4E1F-90EF-DBD7F9E555DA}"/>
    <cellStyle name="Normal 17 9 2 6" xfId="53351" xr:uid="{55DA90FA-F067-4104-A488-0BA37BFF5202}"/>
    <cellStyle name="Normal 17 9 2 7" xfId="39701" xr:uid="{556DCBEE-400C-449B-BB5B-3D9E95819A75}"/>
    <cellStyle name="Normal 17 9 2 8" xfId="26138" xr:uid="{90B1B669-06E2-475A-B1D2-89399B9D1F3F}"/>
    <cellStyle name="Normal 17 9 3" xfId="12293" xr:uid="{6CC59DB0-1335-4D8A-BC3E-26AD329F9EC1}"/>
    <cellStyle name="Normal 17 9 3 2" xfId="12294" xr:uid="{02E195AB-F1DA-4A5D-A5AB-97A2F705B88D}"/>
    <cellStyle name="Normal 17 9 3 2 2" xfId="12295" xr:uid="{6DEEB28A-E0BA-45B6-A0E0-AD1E7490923D}"/>
    <cellStyle name="Normal 17 9 3 2 2 2" xfId="53365" xr:uid="{694B68D0-0E63-4B16-9B29-ADCDF483BBEB}"/>
    <cellStyle name="Normal 17 9 3 2 2 3" xfId="39715" xr:uid="{8985B355-2DAA-44CF-9DE3-0523DCC659D8}"/>
    <cellStyle name="Normal 17 9 3 2 2 4" xfId="26152" xr:uid="{0C55CD07-3971-44D6-B574-FAF6B35BF0B5}"/>
    <cellStyle name="Normal 17 9 3 2 3" xfId="53364" xr:uid="{943F195E-F8CB-475D-B931-8128E470BD82}"/>
    <cellStyle name="Normal 17 9 3 2 4" xfId="39714" xr:uid="{DB1BAC5B-2C61-4723-B600-F869D2532BF4}"/>
    <cellStyle name="Normal 17 9 3 2 5" xfId="26151" xr:uid="{868FD55A-FC12-49B7-8C78-BE472DDE93FD}"/>
    <cellStyle name="Normal 17 9 3 3" xfId="12296" xr:uid="{2EAE32AD-3000-4416-92CA-C79566786714}"/>
    <cellStyle name="Normal 17 9 3 3 2" xfId="12297" xr:uid="{363B4ACE-0AFC-44F5-8056-F659759BEDC0}"/>
    <cellStyle name="Normal 17 9 3 3 2 2" xfId="53367" xr:uid="{4758ECEF-AA53-4722-A39D-5AE7A4A203A1}"/>
    <cellStyle name="Normal 17 9 3 3 2 3" xfId="39717" xr:uid="{0B5BCD50-5A3C-450C-B45E-99370FC156DC}"/>
    <cellStyle name="Normal 17 9 3 3 2 4" xfId="26154" xr:uid="{6792E606-BBFA-4886-8589-98825759AF50}"/>
    <cellStyle name="Normal 17 9 3 3 3" xfId="53366" xr:uid="{382545B6-5372-4A77-B26A-9E55B268321C}"/>
    <cellStyle name="Normal 17 9 3 3 4" xfId="39716" xr:uid="{169F5ACE-CA0F-4C2F-B334-31689CEB9A5D}"/>
    <cellStyle name="Normal 17 9 3 3 5" xfId="26153" xr:uid="{7494F958-A562-4040-82DC-5C105803ED1C}"/>
    <cellStyle name="Normal 17 9 3 4" xfId="12298" xr:uid="{3B61E6E7-A699-4818-A11F-ECE01F39B66A}"/>
    <cellStyle name="Normal 17 9 3 4 2" xfId="53368" xr:uid="{2A54A865-A4D4-4760-B8E0-B2D39B7C3042}"/>
    <cellStyle name="Normal 17 9 3 4 3" xfId="39718" xr:uid="{7C709AD1-D1C8-4E1E-B459-9F5DE32FAB40}"/>
    <cellStyle name="Normal 17 9 3 4 4" xfId="26155" xr:uid="{4A5956EC-6111-4E7A-BDA7-FFEE5F371670}"/>
    <cellStyle name="Normal 17 9 3 5" xfId="53363" xr:uid="{7C61DB78-440D-4C4E-AFDA-049ED09B2243}"/>
    <cellStyle name="Normal 17 9 3 6" xfId="39713" xr:uid="{E8D1A02D-1714-41EF-A5E0-FEDC7E966041}"/>
    <cellStyle name="Normal 17 9 3 7" xfId="26150" xr:uid="{01368288-3951-4FA7-89C6-B87E0BAE4739}"/>
    <cellStyle name="Normal 17 9 4" xfId="12299" xr:uid="{3936BC1E-B587-4663-9B30-EE3B85C330E9}"/>
    <cellStyle name="Normal 17 9 4 2" xfId="12300" xr:uid="{763CF96F-7887-45F8-8587-FE58F082E74C}"/>
    <cellStyle name="Normal 17 9 4 2 2" xfId="12301" xr:uid="{40C86B20-E128-4C9A-8537-65EF1C6B9205}"/>
    <cellStyle name="Normal 17 9 4 2 2 2" xfId="53371" xr:uid="{545E851C-57CF-4AFA-9FD7-3DDDAD9007E3}"/>
    <cellStyle name="Normal 17 9 4 2 2 3" xfId="39721" xr:uid="{22D0A404-4986-4478-A652-C27BBCA37B1F}"/>
    <cellStyle name="Normal 17 9 4 2 2 4" xfId="26158" xr:uid="{E70854FE-E4C7-42A6-882D-E013879D8346}"/>
    <cellStyle name="Normal 17 9 4 2 3" xfId="53370" xr:uid="{DFD94D71-BC68-4A58-A819-69D62D40AB64}"/>
    <cellStyle name="Normal 17 9 4 2 4" xfId="39720" xr:uid="{28AE7E39-EEB3-4FB4-987C-B29C34C7AB58}"/>
    <cellStyle name="Normal 17 9 4 2 5" xfId="26157" xr:uid="{C9D53961-9D18-47BE-BC0A-A1456234FC97}"/>
    <cellStyle name="Normal 17 9 4 3" xfId="12302" xr:uid="{4E566C72-28BA-40C7-B00F-4E7260897633}"/>
    <cellStyle name="Normal 17 9 4 3 2" xfId="12303" xr:uid="{A2EF9692-C220-4AC9-B2C7-35B89301B64A}"/>
    <cellStyle name="Normal 17 9 4 3 2 2" xfId="53373" xr:uid="{91EC588F-99BA-493C-AB42-9E1C75E075A6}"/>
    <cellStyle name="Normal 17 9 4 3 2 3" xfId="39723" xr:uid="{F1E59B4C-3508-4B92-9253-C0C94D90713E}"/>
    <cellStyle name="Normal 17 9 4 3 2 4" xfId="26160" xr:uid="{A77E4BE1-5DF5-4976-A753-DAEB946F216B}"/>
    <cellStyle name="Normal 17 9 4 3 3" xfId="53372" xr:uid="{FAB265BE-2675-4627-B27E-B987F5654491}"/>
    <cellStyle name="Normal 17 9 4 3 4" xfId="39722" xr:uid="{9FD10B47-0AAE-4087-9808-A458D3DD1A15}"/>
    <cellStyle name="Normal 17 9 4 3 5" xfId="26159" xr:uid="{F149DA80-D8FA-4215-99B9-8A4C2D5FF5F1}"/>
    <cellStyle name="Normal 17 9 4 4" xfId="12304" xr:uid="{E874BE78-D26C-4071-BC2D-4C8BEEAFBE2D}"/>
    <cellStyle name="Normal 17 9 4 4 2" xfId="53374" xr:uid="{EC6EBA9F-1E3C-4C34-BDBE-9EC6EDB43904}"/>
    <cellStyle name="Normal 17 9 4 4 3" xfId="39724" xr:uid="{EF822F3C-3D74-40EF-A5D9-CD21349436CD}"/>
    <cellStyle name="Normal 17 9 4 4 4" xfId="26161" xr:uid="{A8F2E20E-EBA1-4CE4-9D57-B5C33A67F6FF}"/>
    <cellStyle name="Normal 17 9 4 5" xfId="53369" xr:uid="{18402390-035F-4696-AA41-D53BC4BFC782}"/>
    <cellStyle name="Normal 17 9 4 6" xfId="39719" xr:uid="{06A3FB09-DE7F-43F7-B1DE-0D245041D7A7}"/>
    <cellStyle name="Normal 17 9 4 7" xfId="26156" xr:uid="{45403A81-FC31-4AB1-A7A3-4A40E6B6460B}"/>
    <cellStyle name="Normal 17 9 5" xfId="12305" xr:uid="{5914C01E-8917-48FB-8571-0FFC2EE9230B}"/>
    <cellStyle name="Normal 17 9 5 2" xfId="12306" xr:uid="{D292AF5B-413F-4CAA-91A4-50E4994257C2}"/>
    <cellStyle name="Normal 17 9 5 2 2" xfId="12307" xr:uid="{98D0BBA0-06E1-4AD9-8405-77C9F99EB2BF}"/>
    <cellStyle name="Normal 17 9 5 2 2 2" xfId="53377" xr:uid="{1C0AFC08-344A-420A-A9E3-99B9BB86888D}"/>
    <cellStyle name="Normal 17 9 5 2 2 3" xfId="39727" xr:uid="{F692C544-B65A-48B4-936F-1B9B7B90F48C}"/>
    <cellStyle name="Normal 17 9 5 2 2 4" xfId="26164" xr:uid="{AAC7BB22-D935-4A38-BD9A-C7B0C81EE5A6}"/>
    <cellStyle name="Normal 17 9 5 2 3" xfId="53376" xr:uid="{E5010A78-ADB2-4968-8E03-EBA63DE8C63A}"/>
    <cellStyle name="Normal 17 9 5 2 4" xfId="39726" xr:uid="{391D69F9-4C74-45F3-90A5-221869FEA050}"/>
    <cellStyle name="Normal 17 9 5 2 5" xfId="26163" xr:uid="{53AA04BF-DACC-4A98-9CBC-AB11087C2F99}"/>
    <cellStyle name="Normal 17 9 5 3" xfId="12308" xr:uid="{DCC4D627-013E-441C-85FF-94BF193E5621}"/>
    <cellStyle name="Normal 17 9 5 3 2" xfId="12309" xr:uid="{E88862AF-C103-4C01-BE40-D56BAA2D90D4}"/>
    <cellStyle name="Normal 17 9 5 3 2 2" xfId="53379" xr:uid="{1915B4C4-A5FF-434B-88F5-2D7CBD7106DE}"/>
    <cellStyle name="Normal 17 9 5 3 2 3" xfId="39729" xr:uid="{967B6ED6-C838-44FF-BA99-F02B49018DB3}"/>
    <cellStyle name="Normal 17 9 5 3 2 4" xfId="26166" xr:uid="{25A4E0ED-BDDB-4715-9B81-4EF52B5C54BF}"/>
    <cellStyle name="Normal 17 9 5 3 3" xfId="53378" xr:uid="{A9C7CD3C-465A-4110-A8C6-6F513B3CD61A}"/>
    <cellStyle name="Normal 17 9 5 3 4" xfId="39728" xr:uid="{5D188EE3-B7F5-49A8-84DB-7A65A3773B05}"/>
    <cellStyle name="Normal 17 9 5 3 5" xfId="26165" xr:uid="{8A4E7114-7550-4DAF-928B-0E7E79940835}"/>
    <cellStyle name="Normal 17 9 5 4" xfId="12310" xr:uid="{AB534548-93B7-4F90-BB25-314896313227}"/>
    <cellStyle name="Normal 17 9 5 4 2" xfId="53380" xr:uid="{A1B48549-98A0-45A1-BC5C-F9909817EB23}"/>
    <cellStyle name="Normal 17 9 5 4 3" xfId="39730" xr:uid="{24B1C372-014A-4150-B0F8-66D0EDCE17C6}"/>
    <cellStyle name="Normal 17 9 5 4 4" xfId="26167" xr:uid="{7477B6ED-DF8E-4A0D-92B8-8CA1D8DD8135}"/>
    <cellStyle name="Normal 17 9 5 5" xfId="53375" xr:uid="{3081A17D-7465-4E6D-B1F9-64A7011D99AF}"/>
    <cellStyle name="Normal 17 9 5 6" xfId="39725" xr:uid="{EBD1F98B-5C39-40E8-B750-C6BF95735F5D}"/>
    <cellStyle name="Normal 17 9 5 7" xfId="26162" xr:uid="{4E7CC356-B14A-4964-A161-9BD6C847F96F}"/>
    <cellStyle name="Normal 17 9 6" xfId="12311" xr:uid="{2260CEF2-C486-46AA-8929-639B5B350BF1}"/>
    <cellStyle name="Normal 17 9 6 2" xfId="12312" xr:uid="{64B3DD55-8044-4F55-9257-FDFED8EA8935}"/>
    <cellStyle name="Normal 17 9 6 2 2" xfId="53382" xr:uid="{A3651F67-9942-467E-8558-9E6D9F46413E}"/>
    <cellStyle name="Normal 17 9 6 2 3" xfId="39732" xr:uid="{EC8AB82A-3977-48F3-907A-FE6580843308}"/>
    <cellStyle name="Normal 17 9 6 2 4" xfId="26169" xr:uid="{FC43D1D5-BC78-4D41-814A-521774F780B7}"/>
    <cellStyle name="Normal 17 9 6 3" xfId="53381" xr:uid="{A7DD9257-AA34-4A80-B5A0-0D6B5E3CADD0}"/>
    <cellStyle name="Normal 17 9 6 4" xfId="39731" xr:uid="{982BCCD6-65CC-4E95-BB1E-9B57BF44738E}"/>
    <cellStyle name="Normal 17 9 6 5" xfId="26168" xr:uid="{49154847-376B-4B10-A755-4E09E8D649F1}"/>
    <cellStyle name="Normal 17 9 7" xfId="12313" xr:uid="{9A85438A-0171-4668-B9A8-1C4F12C9DE31}"/>
    <cellStyle name="Normal 17 9 7 2" xfId="12314" xr:uid="{5F8469C7-3ACD-46F4-B536-04DDDBE0A5BA}"/>
    <cellStyle name="Normal 17 9 7 2 2" xfId="53384" xr:uid="{395B758D-6E5B-47F7-8C47-90A8B91C6B0B}"/>
    <cellStyle name="Normal 17 9 7 2 3" xfId="39734" xr:uid="{328404B8-15F3-4AB3-BC46-D105505AF3D2}"/>
    <cellStyle name="Normal 17 9 7 2 4" xfId="26171" xr:uid="{7062CE29-8283-40CF-94F8-9664BACB7E9B}"/>
    <cellStyle name="Normal 17 9 7 3" xfId="53383" xr:uid="{EBE9489B-4F5D-458F-A164-26FFDEE4539F}"/>
    <cellStyle name="Normal 17 9 7 4" xfId="39733" xr:uid="{46784F1A-A310-4B85-B993-F8F583C4DE88}"/>
    <cellStyle name="Normal 17 9 7 5" xfId="26170" xr:uid="{7DD19790-F7FD-4F0C-9303-11ADD8F8B84F}"/>
    <cellStyle name="Normal 17 9 8" xfId="12315" xr:uid="{D1140AB9-DC34-4F25-A029-979ECCDFE8C9}"/>
    <cellStyle name="Normal 17 9 8 2" xfId="53385" xr:uid="{E9FCFF92-991D-4B8F-BE6D-EE4F4565B8F3}"/>
    <cellStyle name="Normal 17 9 8 3" xfId="39735" xr:uid="{577B0EDD-5D2F-45DB-9FA7-E80171D1FE2F}"/>
    <cellStyle name="Normal 17 9 8 4" xfId="26172" xr:uid="{F85BD87E-6EBF-4FA2-A4D2-EE0635E28E32}"/>
    <cellStyle name="Normal 17 9 9" xfId="53350" xr:uid="{5B6A0DCE-EAFC-48D1-8D73-EE72B23CF8FB}"/>
    <cellStyle name="Normal 170" xfId="12316" xr:uid="{9614F26B-227D-4BCF-B2D4-994B50025D47}"/>
    <cellStyle name="Normal 171" xfId="12317" xr:uid="{244D2078-5EC7-4670-AD32-19BAF6465855}"/>
    <cellStyle name="Normal 172" xfId="12318" xr:uid="{800E210C-E0A8-4E90-ADC2-AB722B7164C6}"/>
    <cellStyle name="Normal 173" xfId="12319" xr:uid="{B833ECFC-027D-4DF0-9FA0-E4698EFC0E6E}"/>
    <cellStyle name="Normal 174" xfId="12320" xr:uid="{CC830AD8-01B8-46E9-87E3-F9B405207776}"/>
    <cellStyle name="Normal 175" xfId="12321" xr:uid="{17198380-8E4E-4FB2-95EF-365711FBC8C6}"/>
    <cellStyle name="Normal 176" xfId="12322" xr:uid="{5098F03F-8DD8-4640-85A8-0670CD2C270E}"/>
    <cellStyle name="Normal 177" xfId="12323" xr:uid="{63BC56B5-7D82-477B-9902-A74A5021395C}"/>
    <cellStyle name="Normal 178" xfId="12324" xr:uid="{54F5519F-A942-4905-9FF8-D644A7F33C93}"/>
    <cellStyle name="Normal 179" xfId="12325" xr:uid="{90232B9B-5202-471F-8F78-33483BC53F8F}"/>
    <cellStyle name="Normal 18" xfId="12326" xr:uid="{EDA72D0D-BCB1-4ABF-9289-6C2ED2BBBE46}"/>
    <cellStyle name="Normal 18 2" xfId="12327" xr:uid="{ED2E3F5C-8C3C-49D6-B7EA-A14577806300}"/>
    <cellStyle name="Normal 18 2 2" xfId="53387" xr:uid="{7D38F68D-E05E-4F73-B3E7-4E79C5D1DE7C}"/>
    <cellStyle name="Normal 18 2 3" xfId="39737" xr:uid="{F8F5B757-E28A-4809-B0D8-712FFE5B6CBA}"/>
    <cellStyle name="Normal 18 2 4" xfId="26174" xr:uid="{F7B4DF9C-2043-4C70-9F31-12B9CB794AED}"/>
    <cellStyle name="Normal 18 3" xfId="53386" xr:uid="{575FBD16-6858-4B1F-ABE5-6E5EB4174949}"/>
    <cellStyle name="Normal 18 4" xfId="39736" xr:uid="{05775556-AEF4-45A8-A33B-73FE3E08B55B}"/>
    <cellStyle name="Normal 18 5" xfId="26173" xr:uid="{1CD26E46-3C0A-46CD-8F4C-9A3481AEB9F7}"/>
    <cellStyle name="Normal 180" xfId="12328" xr:uid="{66EEEB2B-644F-46AE-A8D5-BC2A824AA755}"/>
    <cellStyle name="Normal 181" xfId="12329" xr:uid="{09CDB3FB-0EDF-4B9B-A32C-040EEBA4A698}"/>
    <cellStyle name="Normal 181 2" xfId="53388" xr:uid="{AC8B10F6-DA02-47D1-AF88-67138F1B823D}"/>
    <cellStyle name="Normal 181 3" xfId="39738" xr:uid="{5351CBF8-AC73-4C8A-9A4D-450CA994B33B}"/>
    <cellStyle name="Normal 181 4" xfId="26175" xr:uid="{8FB7380C-42CE-4B13-BCF4-CEE97C04266A}"/>
    <cellStyle name="Normal 182" xfId="12330" xr:uid="{A71D3328-F2DE-4F39-B7A8-D048B5C7386D}"/>
    <cellStyle name="Normal 182 2" xfId="53389" xr:uid="{FF5FF5F9-B73F-4C54-A4EC-03D9FDB397A7}"/>
    <cellStyle name="Normal 182 3" xfId="39739" xr:uid="{16C1A90D-1F2E-4FFE-B5BC-12C939842D65}"/>
    <cellStyle name="Normal 182 4" xfId="26176" xr:uid="{71B002DE-F41B-478B-AF9E-E18E27F0F01D}"/>
    <cellStyle name="Normal 183" xfId="12331" xr:uid="{99EFA89A-C217-4665-8C3F-B54F560B92F6}"/>
    <cellStyle name="Normal 183 2" xfId="53390" xr:uid="{0E9F2AA0-7BA9-43BD-94AA-C2ED0CF9F2B3}"/>
    <cellStyle name="Normal 183 3" xfId="39740" xr:uid="{FB5E96B1-ED04-418A-9E03-71E9989B8AB9}"/>
    <cellStyle name="Normal 183 4" xfId="26177" xr:uid="{BB527F02-0F4F-4CD5-9C2B-BDB6FB9F1AD2}"/>
    <cellStyle name="Normal 184" xfId="12332" xr:uid="{311B1B22-66DA-423E-AB83-1A5E1CE517BE}"/>
    <cellStyle name="Normal 184 2" xfId="53391" xr:uid="{90E353EF-A7BB-4686-9DA1-F32660EECBF1}"/>
    <cellStyle name="Normal 184 3" xfId="39741" xr:uid="{54A1008D-CD93-4270-A622-295560647B58}"/>
    <cellStyle name="Normal 184 4" xfId="26178" xr:uid="{968D93A9-D021-4D49-B6DD-6973B84CE07B}"/>
    <cellStyle name="Normal 185" xfId="12333" xr:uid="{1D4D77AE-EFF5-4981-84BB-D15B756B8FC3}"/>
    <cellStyle name="Normal 185 2" xfId="53392" xr:uid="{9EC25D46-4CCB-42DF-B130-5B3FCEBB67AC}"/>
    <cellStyle name="Normal 185 3" xfId="39742" xr:uid="{DF7BD3C3-CCE5-4ADD-83E8-34BBD7D7522A}"/>
    <cellStyle name="Normal 185 4" xfId="26179" xr:uid="{0AE00543-F706-4083-BBEB-087E49D7D377}"/>
    <cellStyle name="Normal 186" xfId="12334" xr:uid="{2AA73A60-CABE-42F1-9C1A-A11DEF4B335A}"/>
    <cellStyle name="Normal 186 2" xfId="53393" xr:uid="{4B6758AD-4F51-47FA-8C6E-4AFD2A5599FA}"/>
    <cellStyle name="Normal 186 3" xfId="39743" xr:uid="{6B555CA2-A901-4409-B26A-D08980496B63}"/>
    <cellStyle name="Normal 186 4" xfId="26180" xr:uid="{97DC68D9-A22E-4E9C-8B76-35C74C6401D8}"/>
    <cellStyle name="Normal 187" xfId="12335" xr:uid="{89EDFC6C-F627-4C37-85D1-74DAB8E3792C}"/>
    <cellStyle name="Normal 187 2" xfId="53394" xr:uid="{7E62C14A-5F3C-4DD6-97E3-4553FD197A0E}"/>
    <cellStyle name="Normal 187 3" xfId="39744" xr:uid="{50BEBFA9-E49F-4DF9-A718-316864DEC49E}"/>
    <cellStyle name="Normal 187 4" xfId="26181" xr:uid="{3A7AD109-BB1F-4519-9460-9513E12BA720}"/>
    <cellStyle name="Normal 188" xfId="12336" xr:uid="{5BAB7EB1-0AED-4DA8-B1EB-ECBD5DF7C882}"/>
    <cellStyle name="Normal 188 10" xfId="12337" xr:uid="{A29978CD-442C-4F24-B5AF-EC8268C83CF9}"/>
    <cellStyle name="Normal 188 10 2" xfId="53396" xr:uid="{28CC8A2A-5286-46AB-B100-5721FDC115D0}"/>
    <cellStyle name="Normal 188 10 3" xfId="39746" xr:uid="{E96DCEA4-1E66-4728-ADAE-7BBCDCE90360}"/>
    <cellStyle name="Normal 188 10 4" xfId="26183" xr:uid="{C0C5A2C7-0EF4-4BC5-BFA9-B57405B3870C}"/>
    <cellStyle name="Normal 188 11" xfId="12338" xr:uid="{72DD1F8B-5AC2-483A-A2AE-E024A63CD093}"/>
    <cellStyle name="Normal 188 11 2" xfId="53397" xr:uid="{3DB3F61A-4160-46EF-A916-89972AD7CAF0}"/>
    <cellStyle name="Normal 188 11 3" xfId="39747" xr:uid="{846F2A6B-E22C-426E-911D-454183F77B45}"/>
    <cellStyle name="Normal 188 11 4" xfId="26184" xr:uid="{03B1EE9B-8801-4FE9-BFDD-6E14C46E3F9A}"/>
    <cellStyle name="Normal 188 12" xfId="12339" xr:uid="{D5CBD48E-302A-4A65-922E-E37356BE1EB4}"/>
    <cellStyle name="Normal 188 12 2" xfId="53398" xr:uid="{18F8B195-4CD6-4A30-8136-6EC3D2D8AA56}"/>
    <cellStyle name="Normal 188 12 3" xfId="39748" xr:uid="{E50D85ED-92D5-4273-BA6F-310306034A1D}"/>
    <cellStyle name="Normal 188 12 4" xfId="26185" xr:uid="{1DC72E55-7ACF-4EF6-BBA5-2CC399EC5C0F}"/>
    <cellStyle name="Normal 188 13" xfId="12340" xr:uid="{0DD8CAB0-10E5-449F-887B-81236AD23E57}"/>
    <cellStyle name="Normal 188 13 2" xfId="53399" xr:uid="{05ECEFB6-0EC6-4CB4-88CB-8F2941F54664}"/>
    <cellStyle name="Normal 188 13 3" xfId="39749" xr:uid="{064A79B3-8024-4BB5-AF84-D86D5C35068A}"/>
    <cellStyle name="Normal 188 13 4" xfId="26186" xr:uid="{69065458-E811-4CBC-BE64-7076A9B2BD2F}"/>
    <cellStyle name="Normal 188 14" xfId="12341" xr:uid="{B600AE25-FCB0-42AC-9DC4-494A6A2D22C8}"/>
    <cellStyle name="Normal 188 14 2" xfId="53400" xr:uid="{601172D5-4757-4828-B901-A0E7A229F1FA}"/>
    <cellStyle name="Normal 188 14 3" xfId="39750" xr:uid="{55B71179-5F35-4C90-BA12-52360A03EDE1}"/>
    <cellStyle name="Normal 188 14 4" xfId="26187" xr:uid="{8EE790EA-5580-4993-B230-F9B21D6CF8AC}"/>
    <cellStyle name="Normal 188 15" xfId="12342" xr:uid="{84689E47-091C-4046-9BD2-84D77F19AA51}"/>
    <cellStyle name="Normal 188 15 2" xfId="53401" xr:uid="{8551C157-4BE7-4016-A7AC-646EF3DC5B51}"/>
    <cellStyle name="Normal 188 15 3" xfId="39751" xr:uid="{499A0C58-1E25-4DDD-8F16-C151D13888AD}"/>
    <cellStyle name="Normal 188 15 4" xfId="26188" xr:uid="{307EE139-9B0D-453D-95B2-65079816173A}"/>
    <cellStyle name="Normal 188 16" xfId="12343" xr:uid="{82B6657F-F8FB-4114-B208-EBD06A35C84F}"/>
    <cellStyle name="Normal 188 16 2" xfId="53402" xr:uid="{832C464F-45B1-4656-B744-02E3ADBCB1ED}"/>
    <cellStyle name="Normal 188 16 3" xfId="39752" xr:uid="{107B0A8A-30B5-41F0-88DC-A1936E656930}"/>
    <cellStyle name="Normal 188 16 4" xfId="26189" xr:uid="{5395BB8D-0E6A-45C0-BA3E-E908727DD033}"/>
    <cellStyle name="Normal 188 17" xfId="12344" xr:uid="{0CA3BD95-E43C-4FCF-8B57-F6045D6D5063}"/>
    <cellStyle name="Normal 188 17 2" xfId="53403" xr:uid="{DDF783A3-B9DF-4E7F-AD85-71201BFE1786}"/>
    <cellStyle name="Normal 188 17 3" xfId="39753" xr:uid="{34A0A7B5-97E2-4569-9F2E-E33D4947BDD9}"/>
    <cellStyle name="Normal 188 17 4" xfId="26190" xr:uid="{ACBEDD9B-DC21-4229-AA52-A8223836C7EF}"/>
    <cellStyle name="Normal 188 18" xfId="12345" xr:uid="{3113C0A2-7C76-47FE-8ED8-DD45FF21084A}"/>
    <cellStyle name="Normal 188 18 2" xfId="53404" xr:uid="{307AE32C-20B0-457E-800C-A571E6815347}"/>
    <cellStyle name="Normal 188 18 3" xfId="39754" xr:uid="{73135821-3D64-44D9-BA26-124BC03496A6}"/>
    <cellStyle name="Normal 188 18 4" xfId="26191" xr:uid="{A03BD1A7-0858-4737-A912-27D9A3DAE2C3}"/>
    <cellStyle name="Normal 188 19" xfId="12346" xr:uid="{1E8379F1-39B2-45C4-A0A7-5886B1B8A23B}"/>
    <cellStyle name="Normal 188 19 2" xfId="53405" xr:uid="{8FEA2E3D-EF72-4F4E-A4D9-413FFA1CA09C}"/>
    <cellStyle name="Normal 188 19 3" xfId="39755" xr:uid="{4898E3E0-F4E9-490D-A22F-B1F9A175DFA8}"/>
    <cellStyle name="Normal 188 19 4" xfId="26192" xr:uid="{A9442212-86C8-4834-A931-3F19A314F8AC}"/>
    <cellStyle name="Normal 188 2" xfId="12347" xr:uid="{41044B34-8EFA-45FF-8B3C-701A8687AFF2}"/>
    <cellStyle name="Normal 188 2 2" xfId="53406" xr:uid="{F6611ADB-F685-41C2-A8EF-2F73832D8AA7}"/>
    <cellStyle name="Normal 188 2 3" xfId="39756" xr:uid="{F374B774-A8A8-4146-9460-191204DFB56F}"/>
    <cellStyle name="Normal 188 2 4" xfId="26193" xr:uid="{EC1351AF-0193-4DDC-9C9C-DDE9B58097ED}"/>
    <cellStyle name="Normal 188 20" xfId="53395" xr:uid="{7F614E13-98A4-4485-B0D9-AC2A60D68D84}"/>
    <cellStyle name="Normal 188 21" xfId="39745" xr:uid="{CEF71ADC-9174-4B63-A66C-E6D9114E014E}"/>
    <cellStyle name="Normal 188 22" xfId="26182" xr:uid="{25E40782-1E9A-4B0B-8727-1262F5CDE224}"/>
    <cellStyle name="Normal 188 3" xfId="12348" xr:uid="{488A4093-0241-4E5B-B622-53CEF9C0797B}"/>
    <cellStyle name="Normal 188 3 2" xfId="53407" xr:uid="{F436BDF2-78DB-4A38-9B85-59EEFBF2B482}"/>
    <cellStyle name="Normal 188 3 3" xfId="39757" xr:uid="{8415355A-E502-469D-B027-62BCF588AF4D}"/>
    <cellStyle name="Normal 188 3 4" xfId="26194" xr:uid="{EA0F161F-CA7D-47F7-9A87-ADB605FC63BC}"/>
    <cellStyle name="Normal 188 4" xfId="12349" xr:uid="{794882FB-255C-4842-94C5-B2A4B8DFB09D}"/>
    <cellStyle name="Normal 188 4 2" xfId="53408" xr:uid="{243339B8-9098-48E6-9F5B-46D803A8C348}"/>
    <cellStyle name="Normal 188 4 3" xfId="39758" xr:uid="{71C94979-A942-4C25-B5CF-A120C4E36181}"/>
    <cellStyle name="Normal 188 4 4" xfId="26195" xr:uid="{92142F31-8165-41C8-BD15-E196D321B556}"/>
    <cellStyle name="Normal 188 5" xfId="12350" xr:uid="{D28EA0BE-0653-45B5-BD1E-AEA4A332E813}"/>
    <cellStyle name="Normal 188 5 2" xfId="53409" xr:uid="{2CEA0041-60E3-43EB-9A22-A7673B565E8F}"/>
    <cellStyle name="Normal 188 5 3" xfId="39759" xr:uid="{0AC2828E-AD52-42C8-8721-8815CF0715E1}"/>
    <cellStyle name="Normal 188 5 4" xfId="26196" xr:uid="{09C98664-68AA-4206-88AD-A6A6FCDFC3E3}"/>
    <cellStyle name="Normal 188 6" xfId="12351" xr:uid="{5309D660-3162-4B35-A25A-4493586BBAAF}"/>
    <cellStyle name="Normal 188 6 2" xfId="53410" xr:uid="{21114D69-83F1-4BE8-83F3-433548445375}"/>
    <cellStyle name="Normal 188 6 3" xfId="39760" xr:uid="{CD0CFFC5-FADE-4C81-B01C-FF2600D10FF6}"/>
    <cellStyle name="Normal 188 6 4" xfId="26197" xr:uid="{F667F3D3-FCC3-427A-9776-64ABE79168BF}"/>
    <cellStyle name="Normal 188 7" xfId="12352" xr:uid="{91224DC1-B9A3-4B93-BE83-836CA7526795}"/>
    <cellStyle name="Normal 188 7 2" xfId="53411" xr:uid="{71EB6CB6-C308-4567-80C2-B48B4BC291E5}"/>
    <cellStyle name="Normal 188 7 3" xfId="39761" xr:uid="{501367C6-D758-487C-B627-08A205584D04}"/>
    <cellStyle name="Normal 188 7 4" xfId="26198" xr:uid="{3E64BF29-472A-4A10-9E54-8F1FC81FBE41}"/>
    <cellStyle name="Normal 188 8" xfId="12353" xr:uid="{D1EEBCB0-4DFA-4DE5-B57D-3FAFDE091512}"/>
    <cellStyle name="Normal 188 8 2" xfId="53412" xr:uid="{ED00871C-2FC5-423F-89EB-19FFD3F2DF20}"/>
    <cellStyle name="Normal 188 8 3" xfId="39762" xr:uid="{D1D7108A-43D8-4CB9-8D4B-23C5615681AD}"/>
    <cellStyle name="Normal 188 8 4" xfId="26199" xr:uid="{41B8FBE5-4E45-4ED7-BA86-D6E266A1CC45}"/>
    <cellStyle name="Normal 188 9" xfId="12354" xr:uid="{F0C4096C-018C-45A3-89C0-9B9575CBFA41}"/>
    <cellStyle name="Normal 188 9 2" xfId="53413" xr:uid="{54C506E3-C023-46F7-9609-EE7CEF85D77B}"/>
    <cellStyle name="Normal 188 9 3" xfId="39763" xr:uid="{2BA328DE-2210-431E-8089-88D2A8FFA8C7}"/>
    <cellStyle name="Normal 188 9 4" xfId="26200" xr:uid="{0E675351-9CFA-4B32-A6D7-26B44B373543}"/>
    <cellStyle name="Normal 189" xfId="12355" xr:uid="{52CE4BA3-D7AF-4358-B21C-F7E0802F7B13}"/>
    <cellStyle name="Normal 189 2" xfId="53414" xr:uid="{E4D621C9-EE48-4E3F-BCB1-3A74B339053C}"/>
    <cellStyle name="Normal 189 3" xfId="39764" xr:uid="{016B8ABB-F6AC-4BDB-9329-FFBF0D8E689C}"/>
    <cellStyle name="Normal 189 4" xfId="26201" xr:uid="{BDF669E4-E3CB-469B-948E-D420982826A3}"/>
    <cellStyle name="Normal 19" xfId="12356" xr:uid="{920DC400-9704-4913-A239-51EA2A62B399}"/>
    <cellStyle name="Normal 19 2" xfId="12357" xr:uid="{9E95C22B-8C01-4CC0-AFAB-8F126B0CA486}"/>
    <cellStyle name="Normal 19 2 2" xfId="53416" xr:uid="{F33837B0-E842-45A1-B3AD-0F059C100578}"/>
    <cellStyle name="Normal 19 2 3" xfId="39766" xr:uid="{F20CB4C7-2218-4A89-B9D2-A03C2E8D30E6}"/>
    <cellStyle name="Normal 19 2 4" xfId="26203" xr:uid="{1DFD65D1-27D0-47C2-9E90-063A3BC5F859}"/>
    <cellStyle name="Normal 19 3" xfId="53415" xr:uid="{A8C1F626-8515-4507-9EEB-CDAB59C6A1FE}"/>
    <cellStyle name="Normal 19 4" xfId="39765" xr:uid="{0ABBEA44-8112-4C89-8E4F-EE46FB7F9468}"/>
    <cellStyle name="Normal 19 5" xfId="26202" xr:uid="{C70C0ACF-FA56-476C-A2B3-6721A062C79C}"/>
    <cellStyle name="Normal 190" xfId="12358" xr:uid="{56FC7C47-48F9-4CFD-81F8-194391A5F314}"/>
    <cellStyle name="Normal 190 2" xfId="53417" xr:uid="{1A0C83BD-1FF1-4C51-B987-C51ADED44EBE}"/>
    <cellStyle name="Normal 190 3" xfId="39767" xr:uid="{6D4E40E3-FFE0-4137-9CDA-137CD489DED8}"/>
    <cellStyle name="Normal 190 4" xfId="26204" xr:uid="{499086CE-9D71-4258-9E5A-32D543B4034D}"/>
    <cellStyle name="Normal 191" xfId="12359" xr:uid="{F247E028-CE16-4A2C-A9C4-424C6EF2C7B7}"/>
    <cellStyle name="Normal 191 2" xfId="53418" xr:uid="{B2142616-6B9E-4287-84DB-64F4FD23C16C}"/>
    <cellStyle name="Normal 191 3" xfId="39768" xr:uid="{3707C5B2-F1F6-445E-A9F7-0208DAEF8228}"/>
    <cellStyle name="Normal 191 4" xfId="26205" xr:uid="{6C800007-EFF1-4813-8561-6788B6C75295}"/>
    <cellStyle name="Normal 192" xfId="12360" xr:uid="{D2B65CD1-778F-42D3-AB72-83CB50A0B9D1}"/>
    <cellStyle name="Normal 192 2" xfId="53419" xr:uid="{4D255724-758C-4DC1-BBC5-BC2B4F2E0B43}"/>
    <cellStyle name="Normal 192 3" xfId="39769" xr:uid="{3C6FC098-7CA9-4CF7-98BE-586187E394FC}"/>
    <cellStyle name="Normal 192 4" xfId="26206" xr:uid="{2427CFC1-40E3-45F9-BF27-60449AC51688}"/>
    <cellStyle name="Normal 193" xfId="12361" xr:uid="{F698A1B5-8B01-4BFA-B667-710DA8C6C602}"/>
    <cellStyle name="Normal 193 10" xfId="12362" xr:uid="{D7840BC7-2540-4499-AF34-27D9D4A5920F}"/>
    <cellStyle name="Normal 193 10 2" xfId="53421" xr:uid="{175F6C66-F429-43C7-9622-B1E92AC94978}"/>
    <cellStyle name="Normal 193 10 3" xfId="39771" xr:uid="{DF018A02-54AD-4627-BBFC-7AB03BE9F25E}"/>
    <cellStyle name="Normal 193 10 4" xfId="26208" xr:uid="{914BE671-50BC-423E-A625-2096EC7610BB}"/>
    <cellStyle name="Normal 193 11" xfId="12363" xr:uid="{DD35D2DD-3A40-4242-A1EB-F110692B9F6C}"/>
    <cellStyle name="Normal 193 11 2" xfId="53422" xr:uid="{6B26F67B-45EB-4FAF-A858-520D634809AF}"/>
    <cellStyle name="Normal 193 11 3" xfId="39772" xr:uid="{917C1D52-B626-45FB-BE42-3FBEEE7D7C27}"/>
    <cellStyle name="Normal 193 11 4" xfId="26209" xr:uid="{CD21BDF6-8E23-47A0-83D3-710177C55FD5}"/>
    <cellStyle name="Normal 193 12" xfId="12364" xr:uid="{A89D9C50-95BD-4F6F-BBDD-283955172AA2}"/>
    <cellStyle name="Normal 193 12 2" xfId="53423" xr:uid="{26583597-E229-4B35-BF23-CE0953423B0D}"/>
    <cellStyle name="Normal 193 12 3" xfId="39773" xr:uid="{08330555-BF95-4B19-AF7B-3CED52AAA144}"/>
    <cellStyle name="Normal 193 12 4" xfId="26210" xr:uid="{05440FC6-1139-4D78-9E03-976B79A10606}"/>
    <cellStyle name="Normal 193 13" xfId="12365" xr:uid="{CC27BEC9-77CD-4B6A-9402-FF99FAC9E8C2}"/>
    <cellStyle name="Normal 193 13 2" xfId="53424" xr:uid="{ACFB2F30-1317-4F4E-9488-4B4D2F38FD4B}"/>
    <cellStyle name="Normal 193 13 3" xfId="39774" xr:uid="{B58C1A2F-26A4-4A23-B809-0241A7C0412D}"/>
    <cellStyle name="Normal 193 13 4" xfId="26211" xr:uid="{8D9AEA87-1574-4CBF-93BE-7FC1C3C9EE7C}"/>
    <cellStyle name="Normal 193 14" xfId="12366" xr:uid="{819B6E6F-E763-4102-8090-3C03037BFE58}"/>
    <cellStyle name="Normal 193 14 2" xfId="53425" xr:uid="{7CAB2399-5011-4EA9-881B-FA3E7B361B2A}"/>
    <cellStyle name="Normal 193 14 3" xfId="39775" xr:uid="{3A3CFA19-A4ED-43DA-9506-79DB69F00455}"/>
    <cellStyle name="Normal 193 14 4" xfId="26212" xr:uid="{34646267-D9B4-4ECB-9B74-FB3C091C26A4}"/>
    <cellStyle name="Normal 193 15" xfId="12367" xr:uid="{8C45ABD3-418C-41A7-98C5-0A3FE188D198}"/>
    <cellStyle name="Normal 193 15 2" xfId="53426" xr:uid="{4408FA20-75C0-4B5E-8FF5-6E52C017F456}"/>
    <cellStyle name="Normal 193 15 3" xfId="39776" xr:uid="{D281B5F3-8845-4DDF-9693-D009F195EB10}"/>
    <cellStyle name="Normal 193 15 4" xfId="26213" xr:uid="{E8DAEB0D-F23E-42F6-8AB7-567C98CDF6DC}"/>
    <cellStyle name="Normal 193 16" xfId="12368" xr:uid="{F655FBD0-1893-40C1-8E38-BD0C0B81F6DB}"/>
    <cellStyle name="Normal 193 16 2" xfId="53427" xr:uid="{18AE53C5-B218-4E7F-8928-A22A9F139508}"/>
    <cellStyle name="Normal 193 16 3" xfId="39777" xr:uid="{23CDEF1C-EBA0-4A43-9B26-1C6212FB669C}"/>
    <cellStyle name="Normal 193 16 4" xfId="26214" xr:uid="{E97B44D1-31C7-41FD-932C-8A06E4E91777}"/>
    <cellStyle name="Normal 193 17" xfId="12369" xr:uid="{1FFF8F27-0EB8-4B24-978A-2E61835B37FD}"/>
    <cellStyle name="Normal 193 17 2" xfId="53428" xr:uid="{204B5E74-8206-4AA6-B7E2-E060223194D3}"/>
    <cellStyle name="Normal 193 17 3" xfId="39778" xr:uid="{55804C52-767B-43B7-A4C7-ACAEA7A32A8B}"/>
    <cellStyle name="Normal 193 17 4" xfId="26215" xr:uid="{325C7E56-8237-452C-BAEB-D07EF5EA18A5}"/>
    <cellStyle name="Normal 193 18" xfId="12370" xr:uid="{5A7AC06B-CAA4-4F86-BB6C-39B1A54EC6D0}"/>
    <cellStyle name="Normal 193 18 2" xfId="53429" xr:uid="{21096528-9C3A-4575-8A1E-F67089F636DE}"/>
    <cellStyle name="Normal 193 18 3" xfId="39779" xr:uid="{056AD62D-C997-477C-91BC-2292B1D2660E}"/>
    <cellStyle name="Normal 193 18 4" xfId="26216" xr:uid="{09B6F2CA-C9ED-4289-892B-ABA8178C9B95}"/>
    <cellStyle name="Normal 193 19" xfId="12371" xr:uid="{65C8D731-7CE5-4FD0-A489-1CDF5DD5746F}"/>
    <cellStyle name="Normal 193 19 2" xfId="53430" xr:uid="{D26991FD-2AF3-4E76-A77A-415E5EFF186D}"/>
    <cellStyle name="Normal 193 19 3" xfId="39780" xr:uid="{CCA67B08-9E01-416C-AEFB-E50BC714EF8E}"/>
    <cellStyle name="Normal 193 19 4" xfId="26217" xr:uid="{2350DAD4-9649-4E64-B420-10C35B4A0DBD}"/>
    <cellStyle name="Normal 193 2" xfId="12372" xr:uid="{08377A9C-89C0-48CD-8E3A-6325015F9F7D}"/>
    <cellStyle name="Normal 193 2 2" xfId="53431" xr:uid="{80F5E9D8-AD89-4210-96F5-18E022EE5198}"/>
    <cellStyle name="Normal 193 2 3" xfId="39781" xr:uid="{A6DFC234-5F60-4303-A1B5-D4A798005208}"/>
    <cellStyle name="Normal 193 2 4" xfId="26218" xr:uid="{485616B3-FA21-4CBE-A789-2ED623800A59}"/>
    <cellStyle name="Normal 193 20" xfId="53420" xr:uid="{0A7A4462-BF65-4A4B-9ED2-F2AE302416F1}"/>
    <cellStyle name="Normal 193 21" xfId="39770" xr:uid="{9A1EBDC1-4439-4557-8AF3-845D216F2DEB}"/>
    <cellStyle name="Normal 193 22" xfId="26207" xr:uid="{A4DB3C0F-2AEC-45CA-BAD2-CB1CFAB9EAE7}"/>
    <cellStyle name="Normal 193 3" xfId="12373" xr:uid="{5DE0BA20-2E23-4019-B1C1-FEAAE3689CD6}"/>
    <cellStyle name="Normal 193 3 2" xfId="53432" xr:uid="{78B32C21-99A5-4E47-8C38-9ACA8820FBCE}"/>
    <cellStyle name="Normal 193 3 3" xfId="39782" xr:uid="{567BE9A4-817D-45BB-8904-AA5949F8F509}"/>
    <cellStyle name="Normal 193 3 4" xfId="26219" xr:uid="{28E1D2A7-DDC2-49E4-AFF4-9C7158C8D853}"/>
    <cellStyle name="Normal 193 4" xfId="12374" xr:uid="{A860D537-0C0F-4DC1-8799-DD30417FEDB5}"/>
    <cellStyle name="Normal 193 4 2" xfId="53433" xr:uid="{E23FC845-BBAE-42E2-BDC2-082F6D45B52D}"/>
    <cellStyle name="Normal 193 4 3" xfId="39783" xr:uid="{C3478297-B696-41A0-B69E-5E7D5635FE3C}"/>
    <cellStyle name="Normal 193 4 4" xfId="26220" xr:uid="{086C7058-64A8-436C-A364-D4BF970BDB82}"/>
    <cellStyle name="Normal 193 5" xfId="12375" xr:uid="{B1A154A9-609F-43C8-BC32-C217CD875C8A}"/>
    <cellStyle name="Normal 193 5 2" xfId="53434" xr:uid="{BC031472-4651-4CCC-9BFA-5AE0D4CEECF6}"/>
    <cellStyle name="Normal 193 5 3" xfId="39784" xr:uid="{4ED2450A-3F0D-4635-AE88-4CF359A10ECC}"/>
    <cellStyle name="Normal 193 5 4" xfId="26221" xr:uid="{97ECA632-2936-44D3-A7C9-48DA3E0679ED}"/>
    <cellStyle name="Normal 193 6" xfId="12376" xr:uid="{1EA552F8-92DD-4EF6-8C07-E19469361EBD}"/>
    <cellStyle name="Normal 193 6 2" xfId="53435" xr:uid="{19F423E7-8C93-43A9-9424-907D00CC2BC5}"/>
    <cellStyle name="Normal 193 6 3" xfId="39785" xr:uid="{05DDA776-2128-42FB-B846-03A92E09738A}"/>
    <cellStyle name="Normal 193 6 4" xfId="26222" xr:uid="{50F25A13-6ADB-4144-B244-6E2EACAAF188}"/>
    <cellStyle name="Normal 193 7" xfId="12377" xr:uid="{19A8D7C4-4986-4C9C-AB84-94722E717677}"/>
    <cellStyle name="Normal 193 7 2" xfId="53436" xr:uid="{369C57E3-951E-4148-AFC4-F2D04954B5AE}"/>
    <cellStyle name="Normal 193 7 3" xfId="39786" xr:uid="{38291D77-32F7-459E-A68F-9D89BD67DE26}"/>
    <cellStyle name="Normal 193 7 4" xfId="26223" xr:uid="{2B86B277-776D-4830-830D-A675E2D22158}"/>
    <cellStyle name="Normal 193 8" xfId="12378" xr:uid="{C5B0DE0D-6B5A-471C-8D69-2984940FDAF2}"/>
    <cellStyle name="Normal 193 8 2" xfId="53437" xr:uid="{1A6733E1-66B5-4424-A8FA-8196A60CFC76}"/>
    <cellStyle name="Normal 193 8 3" xfId="39787" xr:uid="{26B4F83F-9821-4F04-93C6-D67374E0C78B}"/>
    <cellStyle name="Normal 193 8 4" xfId="26224" xr:uid="{3E876918-0BE4-4218-9396-E17E1848F105}"/>
    <cellStyle name="Normal 193 9" xfId="12379" xr:uid="{789B2284-DB97-4AD3-8A6C-057D8DD282EA}"/>
    <cellStyle name="Normal 193 9 2" xfId="53438" xr:uid="{E7377E3F-E5D8-4B67-A6FD-139B30BA9EB9}"/>
    <cellStyle name="Normal 193 9 3" xfId="39788" xr:uid="{EF742B24-9EC6-4A91-9A74-66EDC7CA9AFB}"/>
    <cellStyle name="Normal 193 9 4" xfId="26225" xr:uid="{07ACE8C3-C686-450E-B208-D6FC68B6E4D2}"/>
    <cellStyle name="Normal 194" xfId="12380" xr:uid="{6B2554D0-605F-4EE8-A1A6-45BA2AFA9931}"/>
    <cellStyle name="Normal 194 2" xfId="53439" xr:uid="{FD9BE6EA-B9A6-4B6D-BA06-384A43E2D518}"/>
    <cellStyle name="Normal 194 3" xfId="39789" xr:uid="{3FEA2B87-CB7B-4E2B-BD72-CA5B1A49876C}"/>
    <cellStyle name="Normal 194 4" xfId="26226" xr:uid="{E2EFBB6A-17D2-41B8-A280-76F81F93DD79}"/>
    <cellStyle name="Normal 195" xfId="12381" xr:uid="{67FBC82F-3DC3-4754-BBC7-3124061D4587}"/>
    <cellStyle name="Normal 195 2" xfId="53440" xr:uid="{136937E3-D173-472F-842A-9C4DA8B9F834}"/>
    <cellStyle name="Normal 195 3" xfId="39790" xr:uid="{3FA33B2C-82EB-4D39-A232-47C7100539C0}"/>
    <cellStyle name="Normal 195 4" xfId="26227" xr:uid="{57DDBC7F-1F67-4F30-8950-BB17BE517749}"/>
    <cellStyle name="Normal 196" xfId="12382" xr:uid="{B52296B4-406F-478D-B4A6-EA076996D856}"/>
    <cellStyle name="Normal 196 2" xfId="53441" xr:uid="{D073C1C5-ACF3-4AB7-A89C-05C73910FAB5}"/>
    <cellStyle name="Normal 196 3" xfId="39791" xr:uid="{6CFACE35-FA51-433C-A8E3-4AA52B8822AA}"/>
    <cellStyle name="Normal 196 4" xfId="26228" xr:uid="{2585EC04-A3D6-4D16-975F-DC0216F4FA34}"/>
    <cellStyle name="Normal 197" xfId="12383" xr:uid="{AB7C0433-78E5-40F3-91D2-3185BDAA34DF}"/>
    <cellStyle name="Normal 197 2" xfId="53442" xr:uid="{DE753651-F129-4249-BD66-A9A3A61DBA75}"/>
    <cellStyle name="Normal 197 3" xfId="39792" xr:uid="{81CC3D64-CA76-4D98-90B0-8B1571B3F5B6}"/>
    <cellStyle name="Normal 197 4" xfId="26229" xr:uid="{E4B73204-87AF-46B2-8857-BC879BC6AE3B}"/>
    <cellStyle name="Normal 198" xfId="12384" xr:uid="{F24FF122-F2CD-4F4A-989D-76AEA407CF15}"/>
    <cellStyle name="Normal 198 2" xfId="53443" xr:uid="{CE9B0F82-FC4C-467A-9869-69FE2BDB7348}"/>
    <cellStyle name="Normal 198 3" xfId="39793" xr:uid="{EC628045-0E0A-452C-B03A-DD23BE76B1DA}"/>
    <cellStyle name="Normal 198 4" xfId="26230" xr:uid="{B5C859C8-A57C-48E6-AFF8-97504B490371}"/>
    <cellStyle name="Normal 199" xfId="12385" xr:uid="{E5017159-2DA7-4B80-8CE9-65B997ACEBD8}"/>
    <cellStyle name="Normal 199 10" xfId="12386" xr:uid="{4E5A3F25-9D24-46DE-83A7-1E9CB239883E}"/>
    <cellStyle name="Normal 199 10 2" xfId="53445" xr:uid="{8FD33592-CC85-444B-8280-1FD26A0BDB63}"/>
    <cellStyle name="Normal 199 10 3" xfId="39795" xr:uid="{F674D158-7C73-4DED-B621-A06155F581A1}"/>
    <cellStyle name="Normal 199 10 4" xfId="26232" xr:uid="{3EDC830F-4EF0-404D-AF59-7BF2C156CAE0}"/>
    <cellStyle name="Normal 199 11" xfId="12387" xr:uid="{2A9BCA27-1F14-4CA9-99C8-A9BF061D60A9}"/>
    <cellStyle name="Normal 199 11 2" xfId="53446" xr:uid="{206D244F-76C8-4C95-A46B-A948747189CB}"/>
    <cellStyle name="Normal 199 11 3" xfId="39796" xr:uid="{4F211776-4D00-40A9-9BCF-3D7978BD33FA}"/>
    <cellStyle name="Normal 199 11 4" xfId="26233" xr:uid="{AC3DBEE6-9593-4DD4-9562-E7739D391AD6}"/>
    <cellStyle name="Normal 199 12" xfId="12388" xr:uid="{E0BA6830-F880-4890-A849-BAB3D7656167}"/>
    <cellStyle name="Normal 199 12 2" xfId="53447" xr:uid="{20393B5C-31C9-4B5E-A943-FED57A8CA393}"/>
    <cellStyle name="Normal 199 12 3" xfId="39797" xr:uid="{E1E09356-E516-4599-A537-4512FA7275E4}"/>
    <cellStyle name="Normal 199 12 4" xfId="26234" xr:uid="{95DB78F8-0DB3-4FC8-A5B4-398A3B1FD082}"/>
    <cellStyle name="Normal 199 13" xfId="12389" xr:uid="{43CB1938-3802-4A61-87A9-730CB94130FD}"/>
    <cellStyle name="Normal 199 13 2" xfId="53448" xr:uid="{0D98E76C-87EE-4C52-B0FA-88A5D6CB6787}"/>
    <cellStyle name="Normal 199 13 3" xfId="39798" xr:uid="{A716D30B-C4E5-4E9F-8CED-40DB5110D6D1}"/>
    <cellStyle name="Normal 199 13 4" xfId="26235" xr:uid="{3549ACD8-99C1-4968-84F9-7906A8A6F7D0}"/>
    <cellStyle name="Normal 199 14" xfId="12390" xr:uid="{2F0C1124-CEDD-42A2-8DC0-DD60C65E4D36}"/>
    <cellStyle name="Normal 199 14 2" xfId="53449" xr:uid="{082E088B-D167-41FC-96CB-2EAE92A54873}"/>
    <cellStyle name="Normal 199 14 3" xfId="39799" xr:uid="{CBF9D847-AE67-42B6-82ED-6677181C5DA6}"/>
    <cellStyle name="Normal 199 14 4" xfId="26236" xr:uid="{86181C2A-4577-4CA3-B1D1-7C4BAAB381E5}"/>
    <cellStyle name="Normal 199 15" xfId="12391" xr:uid="{8CEF985D-5468-4F11-B133-F350F6A323CD}"/>
    <cellStyle name="Normal 199 15 2" xfId="53450" xr:uid="{71184F8B-42E0-45C9-902E-FB033576F2FF}"/>
    <cellStyle name="Normal 199 15 3" xfId="39800" xr:uid="{CA8DB58B-1AF4-4BF6-8278-411DEFB6AAB9}"/>
    <cellStyle name="Normal 199 15 4" xfId="26237" xr:uid="{A13FDC7E-D96A-4AE2-B3A1-B360BFB17F1E}"/>
    <cellStyle name="Normal 199 16" xfId="12392" xr:uid="{A6781472-8BD2-43C1-BBE3-110CA230F0EF}"/>
    <cellStyle name="Normal 199 16 2" xfId="53451" xr:uid="{11C864E3-3C29-4A7B-8A8F-04D605EBB862}"/>
    <cellStyle name="Normal 199 16 3" xfId="39801" xr:uid="{8BFAE634-5F1D-491E-B141-A94766CE9707}"/>
    <cellStyle name="Normal 199 16 4" xfId="26238" xr:uid="{7FEFD917-5C01-4486-BD52-5E7BF4A1DC34}"/>
    <cellStyle name="Normal 199 17" xfId="12393" xr:uid="{C2245AF6-27BE-43BD-A2EF-012B15DBB5EC}"/>
    <cellStyle name="Normal 199 17 2" xfId="53452" xr:uid="{4252DC4B-48B1-420B-9562-9D84211D1D3A}"/>
    <cellStyle name="Normal 199 17 3" xfId="39802" xr:uid="{516B6E91-9081-4A12-80C7-690089F0DF84}"/>
    <cellStyle name="Normal 199 17 4" xfId="26239" xr:uid="{2A74CBB7-8A71-42DB-82C5-416E315A45F2}"/>
    <cellStyle name="Normal 199 18" xfId="12394" xr:uid="{ACDDBBCA-37AC-4951-90DC-B3BB10DB8782}"/>
    <cellStyle name="Normal 199 18 2" xfId="53453" xr:uid="{070F69BD-281E-4F34-A178-5D7FEC2A003D}"/>
    <cellStyle name="Normal 199 18 3" xfId="39803" xr:uid="{7D34443A-24DD-4E05-A8C6-E76B4DB6478E}"/>
    <cellStyle name="Normal 199 18 4" xfId="26240" xr:uid="{D613C15C-2D7E-4D7A-83E8-1852627FC7C7}"/>
    <cellStyle name="Normal 199 19" xfId="12395" xr:uid="{2BEA1BC9-62FA-4C4C-9753-54737399D417}"/>
    <cellStyle name="Normal 199 19 2" xfId="53454" xr:uid="{F9BD8997-BD9A-4BF6-AC05-9339C643A091}"/>
    <cellStyle name="Normal 199 19 3" xfId="39804" xr:uid="{4D502D78-52C3-4957-99EB-0992FD3A5C9E}"/>
    <cellStyle name="Normal 199 19 4" xfId="26241" xr:uid="{FE335B08-2F86-4183-9214-491114D9CF08}"/>
    <cellStyle name="Normal 199 2" xfId="12396" xr:uid="{499FEB90-414C-4778-B09A-940D0074A94D}"/>
    <cellStyle name="Normal 199 2 2" xfId="53455" xr:uid="{973A5041-0208-4637-9D24-1D1DFD5588DE}"/>
    <cellStyle name="Normal 199 2 3" xfId="39805" xr:uid="{342CE92F-843E-4C3D-B7FA-CB9F058011E5}"/>
    <cellStyle name="Normal 199 2 4" xfId="26242" xr:uid="{CFA065FB-822B-4B86-8D73-404BB080FB8F}"/>
    <cellStyle name="Normal 199 20" xfId="53444" xr:uid="{1F6BC9FB-7F2A-43FF-9163-BC163BAB0373}"/>
    <cellStyle name="Normal 199 21" xfId="39794" xr:uid="{F739CBB3-61F5-44EA-8082-3B25CF1E48AB}"/>
    <cellStyle name="Normal 199 22" xfId="26231" xr:uid="{A9EDECEB-EE68-4F53-B6E1-7E572943ACCB}"/>
    <cellStyle name="Normal 199 3" xfId="12397" xr:uid="{629F8A5B-FF3D-4B56-B4DA-1371FFC7D5E7}"/>
    <cellStyle name="Normal 199 3 2" xfId="53456" xr:uid="{50547FB8-2193-4385-928D-1BBB61852338}"/>
    <cellStyle name="Normal 199 3 3" xfId="39806" xr:uid="{396F81C1-E204-4658-8AA3-8E453D27BCF0}"/>
    <cellStyle name="Normal 199 3 4" xfId="26243" xr:uid="{7BAE6CA1-33C5-47A2-AC1F-6870EA44FE73}"/>
    <cellStyle name="Normal 199 4" xfId="12398" xr:uid="{23035A81-BAAF-4E06-A0C0-2A057E3C95BD}"/>
    <cellStyle name="Normal 199 4 2" xfId="53457" xr:uid="{9DEB7ABF-DD11-4E2C-87A8-3F39EB2CFF9F}"/>
    <cellStyle name="Normal 199 4 3" xfId="39807" xr:uid="{E79E1880-4936-41F8-B44D-9526B7275DAE}"/>
    <cellStyle name="Normal 199 4 4" xfId="26244" xr:uid="{89FDC2D3-739A-484A-B1F0-C1BF8A7D0C00}"/>
    <cellStyle name="Normal 199 5" xfId="12399" xr:uid="{014DAAF5-D203-498E-97E7-F3F5F270A9A1}"/>
    <cellStyle name="Normal 199 5 2" xfId="53458" xr:uid="{EB322C7F-A143-4F1F-A1C7-D2EA128A3015}"/>
    <cellStyle name="Normal 199 5 3" xfId="39808" xr:uid="{087BA20E-7DD2-432C-95CA-9F0177F39B33}"/>
    <cellStyle name="Normal 199 5 4" xfId="26245" xr:uid="{1BB311D1-4D2B-45A8-8521-4B07127E4FB3}"/>
    <cellStyle name="Normal 199 6" xfId="12400" xr:uid="{7A3EBD8F-4183-478B-AB61-D01298C6AE83}"/>
    <cellStyle name="Normal 199 6 2" xfId="53459" xr:uid="{11F2B9EA-D917-4999-A704-E13292B544B6}"/>
    <cellStyle name="Normal 199 6 3" xfId="39809" xr:uid="{EFDA2DB6-ACAB-42BA-BCF0-C6B8AE1B795E}"/>
    <cellStyle name="Normal 199 6 4" xfId="26246" xr:uid="{D3D27842-2C6C-4DC4-A4AB-E2A76FD0952D}"/>
    <cellStyle name="Normal 199 7" xfId="12401" xr:uid="{03D4CCB9-45A4-4741-9B85-07F5A3BC6693}"/>
    <cellStyle name="Normal 199 7 2" xfId="53460" xr:uid="{B3E7F708-D45D-44F7-AFCC-51C846D86D3E}"/>
    <cellStyle name="Normal 199 7 3" xfId="39810" xr:uid="{68DDDF12-3B60-468B-8E04-0BE3F67A672B}"/>
    <cellStyle name="Normal 199 7 4" xfId="26247" xr:uid="{5903E3ED-CBC0-4064-B5BB-D3FF750294C1}"/>
    <cellStyle name="Normal 199 8" xfId="12402" xr:uid="{BB4B3A6D-7464-4C7B-8831-094137F69E4B}"/>
    <cellStyle name="Normal 199 8 2" xfId="53461" xr:uid="{F6D84316-FB1A-4D3A-BAA2-9997CEA41086}"/>
    <cellStyle name="Normal 199 8 3" xfId="39811" xr:uid="{7D463EF7-257B-4667-8CCD-D1B08DA486CD}"/>
    <cellStyle name="Normal 199 8 4" xfId="26248" xr:uid="{970D9D15-1A2A-4605-A937-C657CE0300B7}"/>
    <cellStyle name="Normal 199 9" xfId="12403" xr:uid="{7765E857-C28F-4E06-81FE-58E1ABB5E29A}"/>
    <cellStyle name="Normal 199 9 2" xfId="53462" xr:uid="{6D1A25FA-8BE2-477E-9869-F75300BCBA1E}"/>
    <cellStyle name="Normal 199 9 3" xfId="39812" xr:uid="{0F185C32-6267-42BE-8C56-84D7D499BB00}"/>
    <cellStyle name="Normal 199 9 4" xfId="26249" xr:uid="{0087ED31-FF0F-4B41-91CB-14972636361B}"/>
    <cellStyle name="Normal 2" xfId="116" xr:uid="{28BC32F4-43F4-467F-811D-F9C698597007}"/>
    <cellStyle name="Normal 2 10" xfId="12404" xr:uid="{C295B5F1-CDCC-43A0-90EA-4C6CC4C9E944}"/>
    <cellStyle name="Normal 2 10 2" xfId="53463" xr:uid="{48E8FAF6-BF3E-4E5D-B174-AB5EE959A68C}"/>
    <cellStyle name="Normal 2 10 3" xfId="39813" xr:uid="{57344BDF-CDEB-471D-A3D7-F92FA16CDCE6}"/>
    <cellStyle name="Normal 2 10 4" xfId="26250" xr:uid="{B581867D-30DC-4CC3-BED0-FEE5C5F7F944}"/>
    <cellStyle name="Normal 2 11" xfId="12405" xr:uid="{91BF38E9-D801-48DB-BE49-B621B3328F41}"/>
    <cellStyle name="Normal 2 11 2" xfId="53464" xr:uid="{BD0C84C1-A253-4541-9A3F-685973BFB0B4}"/>
    <cellStyle name="Normal 2 11 3" xfId="39814" xr:uid="{6C65000B-976A-4D33-9F8E-302CDA6E8E02}"/>
    <cellStyle name="Normal 2 11 4" xfId="26251" xr:uid="{668357C3-6E39-45CB-A497-8AA5A80D6E05}"/>
    <cellStyle name="Normal 2 12" xfId="12406" xr:uid="{DA589B7C-8EB1-4806-B636-6B650E0F0D27}"/>
    <cellStyle name="Normal 2 12 2" xfId="53465" xr:uid="{1AB18225-C194-445E-9883-136B07FB746A}"/>
    <cellStyle name="Normal 2 12 3" xfId="39815" xr:uid="{B9BF71E2-0AFE-4A89-B0BA-F3DE71B120B7}"/>
    <cellStyle name="Normal 2 12 4" xfId="26252" xr:uid="{BE05AD6E-7DB3-4A0F-8FB5-FB7E25A716F1}"/>
    <cellStyle name="Normal 2 13" xfId="12407" xr:uid="{68C4E589-1587-4382-AEC1-AD539A6F97CC}"/>
    <cellStyle name="Normal 2 13 2" xfId="53466" xr:uid="{A8D50FEC-E34E-417C-B79F-D99C01E8C48A}"/>
    <cellStyle name="Normal 2 13 3" xfId="39816" xr:uid="{CF9C9440-8726-4817-B23F-75DEB91717C3}"/>
    <cellStyle name="Normal 2 13 4" xfId="26253" xr:uid="{D5BC0736-AA69-4397-89FD-D0C48E9F87C5}"/>
    <cellStyle name="Normal 2 14" xfId="12408" xr:uid="{94EC92EF-32F5-4C46-A70A-912E05EFD688}"/>
    <cellStyle name="Normal 2 14 2" xfId="53467" xr:uid="{5EF6D1DD-810A-469A-A470-4227692EF282}"/>
    <cellStyle name="Normal 2 14 3" xfId="39817" xr:uid="{CA13F870-9416-4264-8948-62DE1305F8FC}"/>
    <cellStyle name="Normal 2 14 4" xfId="26254" xr:uid="{BC8920B7-53A8-49C8-AE5B-84264551365E}"/>
    <cellStyle name="Normal 2 15" xfId="12409" xr:uid="{F9A287AC-F506-454E-9D2F-D247DF9BB573}"/>
    <cellStyle name="Normal 2 15 2" xfId="53468" xr:uid="{086DA463-6DBA-459E-8271-40EDF9F275A6}"/>
    <cellStyle name="Normal 2 15 3" xfId="39818" xr:uid="{4B7CE525-DCBE-4619-9C82-41FD3620E8C2}"/>
    <cellStyle name="Normal 2 15 4" xfId="26255" xr:uid="{06A33103-B4EE-429C-90EB-33BAC1767C24}"/>
    <cellStyle name="Normal 2 16" xfId="12410" xr:uid="{80DE2F4A-DD83-4184-B025-687E5D06CBF8}"/>
    <cellStyle name="Normal 2 16 2" xfId="53469" xr:uid="{5C4E1A2D-28CD-45D0-8C45-4EC2BF4DECB6}"/>
    <cellStyle name="Normal 2 16 3" xfId="39819" xr:uid="{76BD3023-390B-4A2E-B3ED-93929A40FB61}"/>
    <cellStyle name="Normal 2 16 4" xfId="26256" xr:uid="{8F8EDF33-597F-4384-89DA-31B58475E4BB}"/>
    <cellStyle name="Normal 2 17" xfId="12411" xr:uid="{DBF39119-320C-40AA-878C-7446082571FB}"/>
    <cellStyle name="Normal 2 17 2" xfId="53470" xr:uid="{8C6A486E-0E8D-47C8-9AA2-02E29701394C}"/>
    <cellStyle name="Normal 2 17 3" xfId="39820" xr:uid="{AA173982-19E4-43A0-A99D-DBEEC73C4CE4}"/>
    <cellStyle name="Normal 2 17 4" xfId="26257" xr:uid="{BCD61FC5-7BE4-4781-A977-D5260A6BDB78}"/>
    <cellStyle name="Normal 2 18" xfId="12412" xr:uid="{4062F9C7-A017-42D0-B2F7-01FA6E101235}"/>
    <cellStyle name="Normal 2 18 2" xfId="53471" xr:uid="{F5340994-373D-4DD9-8482-90AAC3B5FFE7}"/>
    <cellStyle name="Normal 2 18 3" xfId="39821" xr:uid="{5214D467-2C25-43EE-9FA4-2034E025B413}"/>
    <cellStyle name="Normal 2 18 4" xfId="26258" xr:uid="{50CC8F73-D7CF-491D-ACF5-4D235557EE69}"/>
    <cellStyle name="Normal 2 19" xfId="12413" xr:uid="{982F2E15-9C55-41AD-B474-46D9F57AFF86}"/>
    <cellStyle name="Normal 2 19 2" xfId="53472" xr:uid="{4D4A2057-A2FA-430F-B009-06786EF3A28C}"/>
    <cellStyle name="Normal 2 19 3" xfId="39822" xr:uid="{B9DA7C57-B396-41B2-97AC-4054F2BAFE63}"/>
    <cellStyle name="Normal 2 19 4" xfId="26259" xr:uid="{8BFF1247-3E92-4647-8EA5-68DFA2DE4C17}"/>
    <cellStyle name="Normal 2 2" xfId="12414" xr:uid="{C5657DFA-58BC-4E5C-8AE8-0F8CB8BBBFD4}"/>
    <cellStyle name="Normal 2 2 10" xfId="12415" xr:uid="{1A3F7412-A3F7-40F7-B6A8-64CFCF640D42}"/>
    <cellStyle name="Normal 2 2 10 2" xfId="53474" xr:uid="{FFBFCF43-AC1F-4819-808C-E57BF3845A89}"/>
    <cellStyle name="Normal 2 2 10 3" xfId="39824" xr:uid="{39CB16E0-32CF-4D72-8FA2-20098347D467}"/>
    <cellStyle name="Normal 2 2 10 4" xfId="26261" xr:uid="{30839042-7BA7-4978-A800-7D0C98C9F64A}"/>
    <cellStyle name="Normal 2 2 11" xfId="12416" xr:uid="{0366AB42-1CEC-46F1-B292-35E1FA4F2963}"/>
    <cellStyle name="Normal 2 2 11 2" xfId="53475" xr:uid="{FCF93A22-2EF7-4028-8144-CC7DD40E9BBB}"/>
    <cellStyle name="Normal 2 2 11 3" xfId="39825" xr:uid="{58F1832D-EEF5-4667-A8FE-1D2AEAF1FDF1}"/>
    <cellStyle name="Normal 2 2 11 4" xfId="26262" xr:uid="{265E05C3-3B69-46FA-BE75-0F7CDF6A68FC}"/>
    <cellStyle name="Normal 2 2 12" xfId="12417" xr:uid="{877F0C7D-CB8A-4DBC-911B-3458B0B4C1ED}"/>
    <cellStyle name="Normal 2 2 12 2" xfId="53476" xr:uid="{B97CDDA5-2485-4E68-AD34-A7734FD9F00E}"/>
    <cellStyle name="Normal 2 2 12 3" xfId="39826" xr:uid="{A091DE93-B710-4645-B8E8-390198AB4EC2}"/>
    <cellStyle name="Normal 2 2 12 4" xfId="26263" xr:uid="{E45EF5ED-20BD-4CA5-82A0-6C1E33E60B06}"/>
    <cellStyle name="Normal 2 2 13" xfId="12418" xr:uid="{8311A9BF-10F2-479C-B2B0-DD8C6ADCE696}"/>
    <cellStyle name="Normal 2 2 13 2" xfId="53477" xr:uid="{BA5E9E8A-EEB7-4868-9F88-F6B75AB854C2}"/>
    <cellStyle name="Normal 2 2 13 3" xfId="39827" xr:uid="{70B4B7C9-D817-49B8-980F-A919505380A0}"/>
    <cellStyle name="Normal 2 2 13 4" xfId="26264" xr:uid="{3AF7E6EE-653E-4884-BD2B-1ACA77C347F7}"/>
    <cellStyle name="Normal 2 2 14" xfId="12419" xr:uid="{23294EC3-46DF-4269-94DE-8416F804B4DD}"/>
    <cellStyle name="Normal 2 2 14 2" xfId="53478" xr:uid="{F8CA25B3-6DA3-4C71-B0DF-322F13AB4FD8}"/>
    <cellStyle name="Normal 2 2 14 3" xfId="39828" xr:uid="{3E9A9F58-AFAD-44EC-B3CF-AF806EE5A8E5}"/>
    <cellStyle name="Normal 2 2 14 4" xfId="26265" xr:uid="{338A6AAC-8BE4-4C80-91BB-76A960FC5E2D}"/>
    <cellStyle name="Normal 2 2 15" xfId="12420" xr:uid="{0341663C-7BB9-4E1D-80CF-0481D325CC9B}"/>
    <cellStyle name="Normal 2 2 15 2" xfId="53479" xr:uid="{D53B5EB2-0F20-4C5B-93AE-B4DCD9D44537}"/>
    <cellStyle name="Normal 2 2 15 3" xfId="39829" xr:uid="{20A2EB89-77A6-4937-B539-4C7EAB1B3F2E}"/>
    <cellStyle name="Normal 2 2 15 4" xfId="26266" xr:uid="{478BF4BE-7924-4D89-BAD4-42F4203FC8F3}"/>
    <cellStyle name="Normal 2 2 16" xfId="12421" xr:uid="{91A88038-39F3-4BD0-A9DA-1EEE3B0C0DEB}"/>
    <cellStyle name="Normal 2 2 16 2" xfId="53480" xr:uid="{5D7CABA3-F41C-4ED4-8945-27970FE6EC27}"/>
    <cellStyle name="Normal 2 2 16 3" xfId="39830" xr:uid="{0677A8F9-82D5-4754-BB97-2EEAC73DE403}"/>
    <cellStyle name="Normal 2 2 16 4" xfId="26267" xr:uid="{3698BC19-C780-4227-B296-7D7EEB733F9F}"/>
    <cellStyle name="Normal 2 2 17" xfId="12422" xr:uid="{ADEC238D-123E-41B6-9F1A-8040EDE2D760}"/>
    <cellStyle name="Normal 2 2 17 2" xfId="53481" xr:uid="{FD0358A4-F2A8-4C3C-A656-DF73C990754C}"/>
    <cellStyle name="Normal 2 2 17 3" xfId="39831" xr:uid="{6AABFBC6-DF26-4E28-9442-849FB25C90CE}"/>
    <cellStyle name="Normal 2 2 17 4" xfId="26268" xr:uid="{BC686058-030A-4F2E-B643-8B1D44E4E75D}"/>
    <cellStyle name="Normal 2 2 18" xfId="12423" xr:uid="{15F9B4FF-A52D-487F-981B-0C0635650829}"/>
    <cellStyle name="Normal 2 2 18 2" xfId="53482" xr:uid="{0C089A51-327B-4C2F-95EF-53BB893F43DD}"/>
    <cellStyle name="Normal 2 2 18 3" xfId="39832" xr:uid="{F186CCBD-2973-4BAA-A7DA-8DE1481BCCB1}"/>
    <cellStyle name="Normal 2 2 18 4" xfId="26269" xr:uid="{A09AB00F-D3CB-41D8-8833-24D6AC522C5C}"/>
    <cellStyle name="Normal 2 2 19" xfId="12424" xr:uid="{99F1A9A3-9087-4A40-91AD-5B6F09031333}"/>
    <cellStyle name="Normal 2 2 19 2" xfId="53483" xr:uid="{AAD83460-4EB0-4453-9B2A-57C8C2A1785B}"/>
    <cellStyle name="Normal 2 2 19 3" xfId="39833" xr:uid="{E6AAF79A-4801-4A2A-AA00-15FDC3FBCADA}"/>
    <cellStyle name="Normal 2 2 19 4" xfId="26270" xr:uid="{FBA00476-EC31-48C3-9B95-84FC130997F1}"/>
    <cellStyle name="Normal 2 2 2" xfId="12425" xr:uid="{09E164AD-7B50-4BC8-9B7F-3290ED90B05D}"/>
    <cellStyle name="Normal 2 2 2 10" xfId="12426" xr:uid="{F7082093-9DBB-4511-BCEC-1F5253D95531}"/>
    <cellStyle name="Normal 2 2 2 10 2" xfId="53485" xr:uid="{DB2ED71D-FFE8-4439-BFCC-BD7A2923E1E9}"/>
    <cellStyle name="Normal 2 2 2 10 3" xfId="39835" xr:uid="{3A26CDBB-2DC7-412C-B3AC-933EFA73AC36}"/>
    <cellStyle name="Normal 2 2 2 10 4" xfId="26272" xr:uid="{2858DAF4-0017-47B0-81D5-9C61006C5E8A}"/>
    <cellStyle name="Normal 2 2 2 11" xfId="12427" xr:uid="{53B0735E-2BD7-4174-9FB5-B300244622AB}"/>
    <cellStyle name="Normal 2 2 2 11 2" xfId="53486" xr:uid="{B9CCBE56-5FDF-4B1E-B7BB-E424093395D4}"/>
    <cellStyle name="Normal 2 2 2 11 3" xfId="39836" xr:uid="{B0FD0329-322D-4D2D-9E8B-78DA76B61A2E}"/>
    <cellStyle name="Normal 2 2 2 11 4" xfId="26273" xr:uid="{35E71B54-7E6B-43A5-83A7-E877614EBAD9}"/>
    <cellStyle name="Normal 2 2 2 12" xfId="12428" xr:uid="{C81AF942-B915-4582-A460-739D1C345B9A}"/>
    <cellStyle name="Normal 2 2 2 12 2" xfId="53487" xr:uid="{AAA089D9-5A13-4328-AD7D-F42CCFBD3F02}"/>
    <cellStyle name="Normal 2 2 2 12 3" xfId="39837" xr:uid="{70C501A1-34D8-461A-887A-AFBF7A4BD5E5}"/>
    <cellStyle name="Normal 2 2 2 12 4" xfId="26274" xr:uid="{FDABA736-E73C-4562-B1DC-C407072A679B}"/>
    <cellStyle name="Normal 2 2 2 13" xfId="12429" xr:uid="{486B1E06-8B4E-4569-A405-FF1971FEFD4B}"/>
    <cellStyle name="Normal 2 2 2 13 2" xfId="53488" xr:uid="{097581E8-EC37-44F9-AFF1-02FFF89DCC58}"/>
    <cellStyle name="Normal 2 2 2 13 3" xfId="39838" xr:uid="{AD08C510-92E5-4AFA-AB1F-0A9421E27F31}"/>
    <cellStyle name="Normal 2 2 2 13 4" xfId="26275" xr:uid="{8A0BA234-4797-4A27-88A2-F9486CED3353}"/>
    <cellStyle name="Normal 2 2 2 14" xfId="12430" xr:uid="{EF515FC0-0E9F-4273-873C-47CB27B53127}"/>
    <cellStyle name="Normal 2 2 2 14 2" xfId="53489" xr:uid="{D9FC871B-0EA3-46C0-9A0A-E8128433180E}"/>
    <cellStyle name="Normal 2 2 2 14 3" xfId="39839" xr:uid="{20445FCC-2EC0-4F31-8C9D-7D83B04A5E02}"/>
    <cellStyle name="Normal 2 2 2 14 4" xfId="26276" xr:uid="{08AB6C4A-0A34-4285-80AB-8A1D5F1E6839}"/>
    <cellStyle name="Normal 2 2 2 15" xfId="12431" xr:uid="{31F82D75-9041-4FAA-91D4-C9F8AA06639A}"/>
    <cellStyle name="Normal 2 2 2 15 2" xfId="53490" xr:uid="{426C73F0-36A4-4C95-AF23-68AB5459356B}"/>
    <cellStyle name="Normal 2 2 2 15 3" xfId="39840" xr:uid="{9579324B-3911-445E-8773-6645F491F067}"/>
    <cellStyle name="Normal 2 2 2 15 4" xfId="26277" xr:uid="{D7BFF04B-BB2A-4D06-8FA4-315D7C84C1E7}"/>
    <cellStyle name="Normal 2 2 2 16" xfId="53484" xr:uid="{5E5EFCEF-2AA0-42B5-8D9F-C21320197778}"/>
    <cellStyle name="Normal 2 2 2 17" xfId="39834" xr:uid="{045A2036-76AB-4F6E-9B0B-55BC64B96624}"/>
    <cellStyle name="Normal 2 2 2 18" xfId="26271" xr:uid="{2BFCF98F-1712-46BA-9CF9-00002B94A2B8}"/>
    <cellStyle name="Normal 2 2 2 2" xfId="12432" xr:uid="{15487BFD-C57B-4970-B86E-64B843C927EE}"/>
    <cellStyle name="Normal 2 2 2 2 10" xfId="12433" xr:uid="{3A50FA19-0E88-4F1E-8AA1-5F08DB954948}"/>
    <cellStyle name="Normal 2 2 2 2 10 2" xfId="53492" xr:uid="{B8EB7367-E3EF-4E3E-AF60-7D82BA6CDE57}"/>
    <cellStyle name="Normal 2 2 2 2 10 3" xfId="39842" xr:uid="{A3365D23-F707-4C27-ADA0-F8A9419BFC9B}"/>
    <cellStyle name="Normal 2 2 2 2 10 4" xfId="26279" xr:uid="{A797ABAC-5B52-4D5D-8999-FF3863E4059F}"/>
    <cellStyle name="Normal 2 2 2 2 11" xfId="12434" xr:uid="{9E3839C7-0FF2-4C10-987B-B2C0B7ACE31B}"/>
    <cellStyle name="Normal 2 2 2 2 11 2" xfId="53493" xr:uid="{5B52260E-7C50-4C78-BC07-72DCFCDFFE33}"/>
    <cellStyle name="Normal 2 2 2 2 11 3" xfId="39843" xr:uid="{2AE20A80-B3FD-4A50-9BB5-68C790D3531C}"/>
    <cellStyle name="Normal 2 2 2 2 11 4" xfId="26280" xr:uid="{BC592F37-7019-459E-A5DC-23A615634FDC}"/>
    <cellStyle name="Normal 2 2 2 2 12" xfId="12435" xr:uid="{3E2573E3-B0DD-4D78-B1E6-9F911AC19906}"/>
    <cellStyle name="Normal 2 2 2 2 12 2" xfId="53494" xr:uid="{9494DE0A-E46E-49F1-BBAD-B798E8305EA2}"/>
    <cellStyle name="Normal 2 2 2 2 12 3" xfId="39844" xr:uid="{FED319F7-FB97-43B3-AEA9-ED22C7C8EDE9}"/>
    <cellStyle name="Normal 2 2 2 2 12 4" xfId="26281" xr:uid="{F0F7DAA2-B5C4-44F2-A5F5-6486437C0027}"/>
    <cellStyle name="Normal 2 2 2 2 13" xfId="12436" xr:uid="{779027CF-864B-4CAE-B5D4-4D2F3C63C606}"/>
    <cellStyle name="Normal 2 2 2 2 13 2" xfId="53495" xr:uid="{BCF9D20C-EB6E-4531-86BF-01749139006D}"/>
    <cellStyle name="Normal 2 2 2 2 13 3" xfId="39845" xr:uid="{441C5817-73A8-470E-8EB0-F22B21F25E8D}"/>
    <cellStyle name="Normal 2 2 2 2 13 4" xfId="26282" xr:uid="{ECCE0F30-7664-465D-B0F5-40B2DE7F97EA}"/>
    <cellStyle name="Normal 2 2 2 2 14" xfId="12437" xr:uid="{70638FCF-59FC-4BC9-94ED-42564028506D}"/>
    <cellStyle name="Normal 2 2 2 2 14 2" xfId="53496" xr:uid="{9C629568-7D41-496A-BA01-F92B66907E72}"/>
    <cellStyle name="Normal 2 2 2 2 14 3" xfId="39846" xr:uid="{41C9B525-28D5-446A-8347-246B04A1FE6C}"/>
    <cellStyle name="Normal 2 2 2 2 14 4" xfId="26283" xr:uid="{42C04957-024C-4A31-9FEC-1035D12C6B5C}"/>
    <cellStyle name="Normal 2 2 2 2 15" xfId="12438" xr:uid="{9DDD9853-F9DC-435C-94B0-99A3D1DCCADF}"/>
    <cellStyle name="Normal 2 2 2 2 15 2" xfId="53497" xr:uid="{11508A50-1F5E-4C28-B3A9-CF9784B2ADDB}"/>
    <cellStyle name="Normal 2 2 2 2 15 3" xfId="39847" xr:uid="{C12525B5-B596-4D80-A300-23281E93251F}"/>
    <cellStyle name="Normal 2 2 2 2 15 4" xfId="26284" xr:uid="{CEDF9743-4FF6-4342-9195-AC92242A60B0}"/>
    <cellStyle name="Normal 2 2 2 2 16" xfId="12439" xr:uid="{BDBB19E1-A7D2-4963-A8FF-601548A158C4}"/>
    <cellStyle name="Normal 2 2 2 2 16 2" xfId="53498" xr:uid="{C12685F7-35D1-498B-8F13-4842648D96BF}"/>
    <cellStyle name="Normal 2 2 2 2 16 3" xfId="39848" xr:uid="{78B5BAAA-A497-422A-A55F-4BE4CEBD80F6}"/>
    <cellStyle name="Normal 2 2 2 2 16 4" xfId="26285" xr:uid="{40FA2D11-BC3B-48A2-A2A9-EFAD1C6C9696}"/>
    <cellStyle name="Normal 2 2 2 2 17" xfId="53491" xr:uid="{C4BB1B1C-A7BB-4622-8A1E-F6FC93E72562}"/>
    <cellStyle name="Normal 2 2 2 2 18" xfId="39841" xr:uid="{ECE7F772-0390-4446-92B2-5E51D43DDA5D}"/>
    <cellStyle name="Normal 2 2 2 2 19" xfId="26278" xr:uid="{387CC8CD-1FF8-4C26-BD8A-116671300EC6}"/>
    <cellStyle name="Normal 2 2 2 2 2" xfId="12440" xr:uid="{F03870C7-FE87-4A54-9012-F5671DBBBA03}"/>
    <cellStyle name="Normal 2 2 2 2 2 2" xfId="53499" xr:uid="{F5920026-E96F-4082-A4AF-4C1AD927E98D}"/>
    <cellStyle name="Normal 2 2 2 2 2 3" xfId="39849" xr:uid="{D65B0800-C25F-47B8-B905-4618F93719EA}"/>
    <cellStyle name="Normal 2 2 2 2 2 4" xfId="26286" xr:uid="{3A5C0E9D-576E-45B2-897A-DFCC990FF4F4}"/>
    <cellStyle name="Normal 2 2 2 2 3" xfId="12441" xr:uid="{02A8A25A-3E69-41BC-BEDA-6B96BE85BE48}"/>
    <cellStyle name="Normal 2 2 2 2 3 2" xfId="12442" xr:uid="{9A29B220-1378-4080-8D46-2930295C927A}"/>
    <cellStyle name="Normal 2 2 2 2 3 2 2" xfId="12443" xr:uid="{3D76A8C9-A0B2-4E8A-BE8E-FBFFB4F19C78}"/>
    <cellStyle name="Normal 2 2 2 2 3 2 2 2" xfId="53502" xr:uid="{A1A5E919-3EB9-4752-A9E9-A04B7D285D60}"/>
    <cellStyle name="Normal 2 2 2 2 3 2 2 3" xfId="39852" xr:uid="{3DB0121D-642D-4FD3-9E3B-7D399D3CD35A}"/>
    <cellStyle name="Normal 2 2 2 2 3 2 2 4" xfId="26289" xr:uid="{6DEF961B-85A2-4442-AF7A-44607AF2F02E}"/>
    <cellStyle name="Normal 2 2 2 2 3 2 3" xfId="53501" xr:uid="{B03CECEC-6A3B-45D1-8C28-996DD1D9394F}"/>
    <cellStyle name="Normal 2 2 2 2 3 2 4" xfId="39851" xr:uid="{5AD0CE1A-61B2-4E43-81E0-DEBB8D3E774B}"/>
    <cellStyle name="Normal 2 2 2 2 3 2 5" xfId="26288" xr:uid="{154273C1-E22C-427A-8CBB-4A87275DF79F}"/>
    <cellStyle name="Normal 2 2 2 2 3 3" xfId="12444" xr:uid="{87B3A9EA-1C26-4EA5-A675-56E7592AA79C}"/>
    <cellStyle name="Normal 2 2 2 2 3 3 2" xfId="12445" xr:uid="{BFB71D34-049F-477F-8B90-4006540D2C0A}"/>
    <cellStyle name="Normal 2 2 2 2 3 3 2 2" xfId="53504" xr:uid="{CEE79E9D-97B6-417A-A03F-207E85F84589}"/>
    <cellStyle name="Normal 2 2 2 2 3 3 2 3" xfId="39854" xr:uid="{2C0D68ED-45A7-45C0-89AE-72F3E7D23EDA}"/>
    <cellStyle name="Normal 2 2 2 2 3 3 2 4" xfId="26291" xr:uid="{61525806-8402-4D68-8339-CCC711424C09}"/>
    <cellStyle name="Normal 2 2 2 2 3 3 3" xfId="53503" xr:uid="{D3BEEC7D-E674-4424-80E7-142750631674}"/>
    <cellStyle name="Normal 2 2 2 2 3 3 4" xfId="39853" xr:uid="{2B477EC3-FB25-4F54-AEF4-7118135FB7FE}"/>
    <cellStyle name="Normal 2 2 2 2 3 3 5" xfId="26290" xr:uid="{E08612B7-4E69-43E0-A563-4FC413D86784}"/>
    <cellStyle name="Normal 2 2 2 2 3 4" xfId="53500" xr:uid="{A75A0C1D-DFD6-4547-B148-92C9F5258A7A}"/>
    <cellStyle name="Normal 2 2 2 2 3 5" xfId="39850" xr:uid="{6306C8C1-494E-4608-B1DC-C171962EE5E5}"/>
    <cellStyle name="Normal 2 2 2 2 3 6" xfId="26287" xr:uid="{F6AB918D-1B84-493B-84D0-E223C4F67B4C}"/>
    <cellStyle name="Normal 2 2 2 2 4" xfId="12446" xr:uid="{4A1BC3CF-388B-4E23-BD7B-526AEFED35E6}"/>
    <cellStyle name="Normal 2 2 2 2 4 2" xfId="53505" xr:uid="{BD961CEE-172E-48C6-88CC-2DC50E7276ED}"/>
    <cellStyle name="Normal 2 2 2 2 4 3" xfId="39855" xr:uid="{23946B59-3548-45D8-BDA2-7C32C7B4D304}"/>
    <cellStyle name="Normal 2 2 2 2 4 4" xfId="26292" xr:uid="{7FC2DDF2-724C-4848-A558-D9F895F6D637}"/>
    <cellStyle name="Normal 2 2 2 2 5" xfId="12447" xr:uid="{524893C1-8772-4992-ABD9-5C93CA8A0095}"/>
    <cellStyle name="Normal 2 2 2 2 5 2" xfId="53506" xr:uid="{46CE2F85-88E7-4DC0-A5A2-16B4A9982554}"/>
    <cellStyle name="Normal 2 2 2 2 5 3" xfId="39856" xr:uid="{D5BB7916-C7DB-421B-A59E-890E7A34A1C0}"/>
    <cellStyle name="Normal 2 2 2 2 5 4" xfId="26293" xr:uid="{64439A6E-8CA6-450B-BC27-1129FFC92EB4}"/>
    <cellStyle name="Normal 2 2 2 2 6" xfId="12448" xr:uid="{498B7A22-4726-4B7A-BE53-221AE5818944}"/>
    <cellStyle name="Normal 2 2 2 2 6 2" xfId="53507" xr:uid="{61526195-6C06-488F-BECB-34FE426BE594}"/>
    <cellStyle name="Normal 2 2 2 2 6 3" xfId="39857" xr:uid="{BECB3EFA-F37A-4859-A8F6-51D8D03FA03A}"/>
    <cellStyle name="Normal 2 2 2 2 6 4" xfId="26294" xr:uid="{54589344-5880-4FE7-BA94-DBC866D855AF}"/>
    <cellStyle name="Normal 2 2 2 2 7" xfId="12449" xr:uid="{891D8B0A-B004-473E-9BDE-8B2EC9232039}"/>
    <cellStyle name="Normal 2 2 2 2 7 2" xfId="53508" xr:uid="{06B40CAC-BBDC-4DF8-A44A-C8196F942829}"/>
    <cellStyle name="Normal 2 2 2 2 7 3" xfId="39858" xr:uid="{17D4C83A-2B32-4E3B-86D8-A76C6536EA9C}"/>
    <cellStyle name="Normal 2 2 2 2 7 4" xfId="26295" xr:uid="{A2F2F8CF-DECA-4FF6-A40E-672B53E0C960}"/>
    <cellStyle name="Normal 2 2 2 2 8" xfId="12450" xr:uid="{CE09F50E-BADD-424C-B996-62BEBB85E267}"/>
    <cellStyle name="Normal 2 2 2 2 8 2" xfId="53509" xr:uid="{396F00F4-CA03-4451-A9AE-DF521BA72D6B}"/>
    <cellStyle name="Normal 2 2 2 2 8 3" xfId="39859" xr:uid="{AA5B7810-5B28-41B6-945B-EC2D0603340C}"/>
    <cellStyle name="Normal 2 2 2 2 8 4" xfId="26296" xr:uid="{6BF0D1F2-BE10-46CC-AA9E-DB11896E04AD}"/>
    <cellStyle name="Normal 2 2 2 2 9" xfId="12451" xr:uid="{05744048-5357-490B-BF43-2BA338FE6B81}"/>
    <cellStyle name="Normal 2 2 2 2 9 2" xfId="53510" xr:uid="{3489CB4F-0E9D-46EE-9AA6-40F4EE7DB7E8}"/>
    <cellStyle name="Normal 2 2 2 2 9 3" xfId="39860" xr:uid="{A20A2D37-A9BE-452D-BF7E-13DA7DB8DAD8}"/>
    <cellStyle name="Normal 2 2 2 2 9 4" xfId="26297" xr:uid="{93E5C00B-2A40-4819-9EC1-93B01DA817D7}"/>
    <cellStyle name="Normal 2 2 2 3" xfId="12452" xr:uid="{933ACFF1-D884-43A9-B870-28B572610BCF}"/>
    <cellStyle name="Normal 2 2 2 3 2" xfId="53511" xr:uid="{238D859A-D2F9-4000-9E8E-3CCC01B6A7E3}"/>
    <cellStyle name="Normal 2 2 2 3 3" xfId="39861" xr:uid="{EA7CE36A-5C37-4959-8835-43702237A7CC}"/>
    <cellStyle name="Normal 2 2 2 3 4" xfId="26298" xr:uid="{F6F8BEEB-B060-4677-8C2E-2DD3FA696BB7}"/>
    <cellStyle name="Normal 2 2 2 4" xfId="12453" xr:uid="{D31024E4-9497-4F73-9A0B-FA45330C3CD3}"/>
    <cellStyle name="Normal 2 2 2 4 2" xfId="53512" xr:uid="{82EF570E-D546-499A-B095-56DB054F13E4}"/>
    <cellStyle name="Normal 2 2 2 4 3" xfId="39862" xr:uid="{49DD68E4-9345-49E5-8686-D9F5792D1F72}"/>
    <cellStyle name="Normal 2 2 2 4 4" xfId="26299" xr:uid="{C19302ED-0996-492D-9D23-6D9F2254AFEB}"/>
    <cellStyle name="Normal 2 2 2 5" xfId="12454" xr:uid="{B5FBDFD9-E9AB-4FFC-BC73-E09432A1CD1C}"/>
    <cellStyle name="Normal 2 2 2 5 2" xfId="53513" xr:uid="{98C7FF4B-9B5E-42C2-9A98-F6EF9CCCC4E9}"/>
    <cellStyle name="Normal 2 2 2 5 3" xfId="39863" xr:uid="{3466C67B-0182-4BED-AA07-7F7FB8AAE76C}"/>
    <cellStyle name="Normal 2 2 2 5 4" xfId="26300" xr:uid="{C85DEC27-D9D6-4A0C-B986-98FA7C9D812D}"/>
    <cellStyle name="Normal 2 2 2 6" xfId="12455" xr:uid="{E141C9A8-1DC8-44C4-9416-EEDD31C699BC}"/>
    <cellStyle name="Normal 2 2 2 6 2" xfId="53514" xr:uid="{2DA4A6BF-2F5A-469D-B555-1CFDA65B2F19}"/>
    <cellStyle name="Normal 2 2 2 6 3" xfId="39864" xr:uid="{CFF86A9E-D057-4077-AEC2-64F7CF385D58}"/>
    <cellStyle name="Normal 2 2 2 6 4" xfId="26301" xr:uid="{73B648A6-7A76-4EF0-AFAD-9C9AD08B1FF3}"/>
    <cellStyle name="Normal 2 2 2 7" xfId="12456" xr:uid="{CC2BEFEB-B435-4D4C-B6D4-205033A8A114}"/>
    <cellStyle name="Normal 2 2 2 7 2" xfId="53515" xr:uid="{A74105F2-162C-4726-BD8D-FD22AB788E04}"/>
    <cellStyle name="Normal 2 2 2 7 3" xfId="39865" xr:uid="{6F117653-7BEB-4E94-B7D1-8927477D22A8}"/>
    <cellStyle name="Normal 2 2 2 7 4" xfId="26302" xr:uid="{9F91D460-9CFA-46DE-A56F-8C0ED8398136}"/>
    <cellStyle name="Normal 2 2 2 8" xfId="12457" xr:uid="{B0BF861D-E253-46D5-8529-A8B16C1D0DDE}"/>
    <cellStyle name="Normal 2 2 2 8 2" xfId="53516" xr:uid="{C26D4914-BD1D-4162-B49C-F13E92589D3A}"/>
    <cellStyle name="Normal 2 2 2 8 3" xfId="39866" xr:uid="{BDE7B966-F446-486E-A1F3-5BF0DAA960EF}"/>
    <cellStyle name="Normal 2 2 2 8 4" xfId="26303" xr:uid="{84EC7372-1962-4DE7-8CFD-181AB1DA718A}"/>
    <cellStyle name="Normal 2 2 2 9" xfId="12458" xr:uid="{337F98B7-67C7-42C9-81A2-8FEF44AF9F4D}"/>
    <cellStyle name="Normal 2 2 2 9 2" xfId="53517" xr:uid="{0E16A18C-6EF3-4EB7-991F-608940C5FBBE}"/>
    <cellStyle name="Normal 2 2 2 9 3" xfId="39867" xr:uid="{46122707-3AFF-4D70-9001-BB17F1EFC246}"/>
    <cellStyle name="Normal 2 2 2 9 4" xfId="26304" xr:uid="{6A484613-AA57-41F8-A81E-B8229F0E2FF9}"/>
    <cellStyle name="Normal 2 2 20" xfId="12459" xr:uid="{6920A60E-76F6-45DF-9967-277B42A5AFF9}"/>
    <cellStyle name="Normal 2 2 20 2" xfId="53518" xr:uid="{93C9342C-24A5-416E-A2D7-160AB28E3EC0}"/>
    <cellStyle name="Normal 2 2 20 3" xfId="39868" xr:uid="{9BC6CC96-78D9-4CBD-BDBA-6295DBA3E5BD}"/>
    <cellStyle name="Normal 2 2 20 4" xfId="26305" xr:uid="{892D179B-435B-4713-B5C2-E828549665D5}"/>
    <cellStyle name="Normal 2 2 21" xfId="12460" xr:uid="{5177CBC4-AA10-4EE0-B006-0D0BBD4B76B9}"/>
    <cellStyle name="Normal 2 2 21 2" xfId="53519" xr:uid="{C257BF8A-96DF-4E42-BF61-55AB3858D221}"/>
    <cellStyle name="Normal 2 2 21 3" xfId="39869" xr:uid="{2019507C-0E51-4D31-9D34-1CA1EAD27053}"/>
    <cellStyle name="Normal 2 2 21 4" xfId="26306" xr:uid="{B8672E1E-79CF-4FF1-88AF-3932B82DE538}"/>
    <cellStyle name="Normal 2 2 22" xfId="12461" xr:uid="{4CCEC0A4-B06D-474C-95F0-B53C7BCEC4F0}"/>
    <cellStyle name="Normal 2 2 22 2" xfId="53520" xr:uid="{FA7BD42D-B347-479A-B74A-257A6B049C46}"/>
    <cellStyle name="Normal 2 2 22 3" xfId="39870" xr:uid="{39C448D1-BE30-4302-BB18-BE8756FD8B52}"/>
    <cellStyle name="Normal 2 2 22 4" xfId="26307" xr:uid="{1DD6ECBF-3AEB-4B62-A266-028A85B3BCCD}"/>
    <cellStyle name="Normal 2 2 23" xfId="12462" xr:uid="{27A9DD1C-C552-40DC-B2F5-11BA099743C7}"/>
    <cellStyle name="Normal 2 2 23 2" xfId="53521" xr:uid="{74190EB8-4889-4146-9562-71F1736D8523}"/>
    <cellStyle name="Normal 2 2 23 3" xfId="39871" xr:uid="{81263C12-6B83-41FD-875E-916633083EE1}"/>
    <cellStyle name="Normal 2 2 23 4" xfId="26308" xr:uid="{0EB000F5-4215-47FB-9308-79EDBEDFE5C1}"/>
    <cellStyle name="Normal 2 2 24" xfId="12463" xr:uid="{B33F9BA9-0EB3-415F-8E6E-E6EE68258154}"/>
    <cellStyle name="Normal 2 2 24 2" xfId="53522" xr:uid="{7224F887-29B4-4F9C-8CAE-F565F0F7ED54}"/>
    <cellStyle name="Normal 2 2 24 3" xfId="39872" xr:uid="{D2E35784-4AD7-4399-A239-3FB8D42C8118}"/>
    <cellStyle name="Normal 2 2 24 4" xfId="26309" xr:uid="{3350213F-62FB-4499-8B6D-8D9395F82369}"/>
    <cellStyle name="Normal 2 2 25" xfId="12464" xr:uid="{D85795CE-EDC8-45FC-984D-A823F0BD5555}"/>
    <cellStyle name="Normal 2 2 25 2" xfId="53523" xr:uid="{6F4296F5-52FE-4693-93FD-BD2A734279AB}"/>
    <cellStyle name="Normal 2 2 25 3" xfId="39873" xr:uid="{F768B6FE-3ED4-42BF-BF65-02A6C921D0A2}"/>
    <cellStyle name="Normal 2 2 25 4" xfId="26310" xr:uid="{F78C5810-676F-470C-9783-219757F6E096}"/>
    <cellStyle name="Normal 2 2 26" xfId="12465" xr:uid="{AD8C2991-0A4B-4C85-81C3-F17E454C30B2}"/>
    <cellStyle name="Normal 2 2 26 2" xfId="53524" xr:uid="{57C14CD5-A811-4554-8EFF-C9CCF3D346DA}"/>
    <cellStyle name="Normal 2 2 26 3" xfId="39874" xr:uid="{16EA7084-B81F-4EB9-A587-596061565C01}"/>
    <cellStyle name="Normal 2 2 26 4" xfId="26311" xr:uid="{447E2ED1-6CA1-4F6B-B2E6-02EC75AF53F9}"/>
    <cellStyle name="Normal 2 2 27" xfId="12466" xr:uid="{108597AC-C539-4B7C-8725-E58ADF0C25F1}"/>
    <cellStyle name="Normal 2 2 27 2" xfId="53525" xr:uid="{C75CAE58-2CE8-4A1B-86D1-C9E22B127C30}"/>
    <cellStyle name="Normal 2 2 27 3" xfId="39875" xr:uid="{0D4B1D62-1305-4DCD-8D53-2D0C20AAB7DE}"/>
    <cellStyle name="Normal 2 2 27 4" xfId="26312" xr:uid="{C1674383-777E-4CBA-BD51-04C4C5C4A28D}"/>
    <cellStyle name="Normal 2 2 28" xfId="12467" xr:uid="{4B3543E0-32C2-43BA-B4B5-1D4A957A76F6}"/>
    <cellStyle name="Normal 2 2 28 2" xfId="53526" xr:uid="{0E7552A4-C185-4178-B003-707CB79FBE03}"/>
    <cellStyle name="Normal 2 2 28 3" xfId="39876" xr:uid="{8BF152B1-9633-498B-9055-30DD31335FEB}"/>
    <cellStyle name="Normal 2 2 28 4" xfId="26313" xr:uid="{71C2DCE8-F006-4FE1-B0EF-4ED8EB15EF4F}"/>
    <cellStyle name="Normal 2 2 29" xfId="12468" xr:uid="{A2C9FAB0-11F6-4854-BDAA-D64E0B362940}"/>
    <cellStyle name="Normal 2 2 29 2" xfId="53527" xr:uid="{8D3356B5-60B0-42F0-9993-0787766753AF}"/>
    <cellStyle name="Normal 2 2 29 3" xfId="39877" xr:uid="{1ECD4D5E-21BC-44C4-A5F5-D1CE94F28FF0}"/>
    <cellStyle name="Normal 2 2 29 4" xfId="26314" xr:uid="{DE84D0E3-1475-4283-9973-DB63E3695030}"/>
    <cellStyle name="Normal 2 2 3" xfId="12469" xr:uid="{DA4AA917-DF1E-439F-8BC3-3FF655A60FE7}"/>
    <cellStyle name="Normal 2 2 3 2" xfId="53528" xr:uid="{B4B86757-F0DA-4A6E-9252-1A4BE6895979}"/>
    <cellStyle name="Normal 2 2 3 3" xfId="39878" xr:uid="{B610D4B1-E49B-4C27-9880-76AD25E9FDAA}"/>
    <cellStyle name="Normal 2 2 3 4" xfId="26315" xr:uid="{F6CBC2CA-66B7-4E77-9C7B-611AB15EC9CE}"/>
    <cellStyle name="Normal 2 2 30" xfId="12470" xr:uid="{3BD3275F-0580-4681-8E75-2A4FA75EA514}"/>
    <cellStyle name="Normal 2 2 30 2" xfId="53529" xr:uid="{DF8A6768-3451-4A70-A220-4D8D391178A4}"/>
    <cellStyle name="Normal 2 2 30 3" xfId="39879" xr:uid="{A6C8852B-77D5-4ACC-9A99-2ADB528D9EC3}"/>
    <cellStyle name="Normal 2 2 30 4" xfId="26316" xr:uid="{7969566C-EE0B-4276-AE58-A28D96590674}"/>
    <cellStyle name="Normal 2 2 31" xfId="12471" xr:uid="{38D46E59-B5C8-44F3-B2D6-C392FF9479E9}"/>
    <cellStyle name="Normal 2 2 31 2" xfId="53530" xr:uid="{37C61866-28C7-42B6-BC4A-D01B8170ADA6}"/>
    <cellStyle name="Normal 2 2 31 3" xfId="39880" xr:uid="{B09E8C28-60B0-4F6F-8178-0CAD4C4E1723}"/>
    <cellStyle name="Normal 2 2 31 4" xfId="26317" xr:uid="{F36FC1AF-DCAF-4BA0-9CF0-7D40DA3754AE}"/>
    <cellStyle name="Normal 2 2 32" xfId="12472" xr:uid="{2A99FB0C-EF86-48FE-9576-3B21D9861C66}"/>
    <cellStyle name="Normal 2 2 33" xfId="12473" xr:uid="{C775E13F-5A7D-4A97-B1E2-EC2E4421CF48}"/>
    <cellStyle name="Normal 2 2 33 2" xfId="12474" xr:uid="{D597D489-0F6B-464A-B66F-635787D5C361}"/>
    <cellStyle name="Normal 2 2 33 2 2" xfId="12475" xr:uid="{7AA5123B-19D2-4EF2-AE66-8D4E9A173899}"/>
    <cellStyle name="Normal 2 2 33 2 2 2" xfId="53533" xr:uid="{564C28B4-AD34-443A-BEE7-C3507237AB63}"/>
    <cellStyle name="Normal 2 2 33 2 2 3" xfId="39883" xr:uid="{0002CAF4-CE4F-4B26-B933-1D9C41F4D1B6}"/>
    <cellStyle name="Normal 2 2 33 2 2 4" xfId="26320" xr:uid="{E839A3C3-34F8-4EE8-B5E2-3BE8AEB8507E}"/>
    <cellStyle name="Normal 2 2 33 2 3" xfId="53532" xr:uid="{947B5F0C-2CC2-4C9D-946B-53BAC48A47B9}"/>
    <cellStyle name="Normal 2 2 33 2 4" xfId="39882" xr:uid="{29D2B3F0-17D2-4908-AC37-0B0FAE91BE3E}"/>
    <cellStyle name="Normal 2 2 33 2 5" xfId="26319" xr:uid="{08BFE3E2-6223-4516-83D5-944BAA8B0257}"/>
    <cellStyle name="Normal 2 2 33 3" xfId="12476" xr:uid="{5AD491E7-4F0E-45C5-8A98-125880C082B6}"/>
    <cellStyle name="Normal 2 2 33 3 2" xfId="12477" xr:uid="{635A7D55-21C9-42DF-AF63-908A8CEF4712}"/>
    <cellStyle name="Normal 2 2 33 3 2 2" xfId="53535" xr:uid="{6E1335D2-9C9F-4FC2-89B6-3F3FFB7952E4}"/>
    <cellStyle name="Normal 2 2 33 3 2 3" xfId="39885" xr:uid="{3691F724-C699-4C90-B1BB-A5B68DF3F1B1}"/>
    <cellStyle name="Normal 2 2 33 3 2 4" xfId="26322" xr:uid="{1F55A0E1-DEBC-4967-BE03-C71B941D8D65}"/>
    <cellStyle name="Normal 2 2 33 3 3" xfId="53534" xr:uid="{945DBCDC-4103-4294-83C8-73AE89CAB3CE}"/>
    <cellStyle name="Normal 2 2 33 3 4" xfId="39884" xr:uid="{2D141502-68AA-4872-9996-76F738FE442D}"/>
    <cellStyle name="Normal 2 2 33 3 5" xfId="26321" xr:uid="{B8A7B097-AD93-4E28-BC35-BCD7EE41FC9E}"/>
    <cellStyle name="Normal 2 2 33 4" xfId="12478" xr:uid="{341F7F6C-F8B3-478D-B986-233C8A8EDC8D}"/>
    <cellStyle name="Normal 2 2 33 4 2" xfId="53536" xr:uid="{5E93372B-DC7B-4AE1-A631-8306AA2BAD8A}"/>
    <cellStyle name="Normal 2 2 33 4 3" xfId="39886" xr:uid="{74D71427-6B3E-4979-A0F0-6E7CDB50B233}"/>
    <cellStyle name="Normal 2 2 33 4 4" xfId="26323" xr:uid="{FCE94BAC-D230-40A2-92FF-AC91B868B2B3}"/>
    <cellStyle name="Normal 2 2 33 5" xfId="53531" xr:uid="{6A530745-F8A1-4A50-BB60-2C24D601B89F}"/>
    <cellStyle name="Normal 2 2 33 6" xfId="39881" xr:uid="{95F3805B-0147-4B72-8F78-1F7B8DF32A7E}"/>
    <cellStyle name="Normal 2 2 33 7" xfId="26318" xr:uid="{954E3641-EDA6-4190-903E-71E493A70F81}"/>
    <cellStyle name="Normal 2 2 34" xfId="53473" xr:uid="{2A61A165-99FF-4452-BA00-76BED13B258B}"/>
    <cellStyle name="Normal 2 2 35" xfId="39823" xr:uid="{9E9DEFBF-76F4-4A95-B9C0-620907287001}"/>
    <cellStyle name="Normal 2 2 36" xfId="26260" xr:uid="{E74F3AFD-F287-4802-8047-FB7C9FD55ED6}"/>
    <cellStyle name="Normal 2 2 4" xfId="12479" xr:uid="{E6D76BB8-8C38-4F2E-A44E-E33C8825A5E3}"/>
    <cellStyle name="Normal 2 2 4 2" xfId="53537" xr:uid="{9E7C1E8A-8271-4375-ADFC-D769F12EAFAB}"/>
    <cellStyle name="Normal 2 2 4 3" xfId="39887" xr:uid="{4142BA65-7376-4473-B52A-A965096E6E1F}"/>
    <cellStyle name="Normal 2 2 4 4" xfId="26324" xr:uid="{9A50FE04-DE4C-4D0F-AF27-B2E3FD3E8E64}"/>
    <cellStyle name="Normal 2 2 5" xfId="12480" xr:uid="{7E3B555C-5AD4-4D60-AFB9-9DDA29E7DEB6}"/>
    <cellStyle name="Normal 2 2 5 2" xfId="53538" xr:uid="{D735AAF8-AE68-4E02-ADBB-24617A35BA39}"/>
    <cellStyle name="Normal 2 2 5 3" xfId="39888" xr:uid="{BC6077FC-D93F-4988-9655-63A73568E5CD}"/>
    <cellStyle name="Normal 2 2 5 4" xfId="26325" xr:uid="{3A47EFDF-753C-4EE5-90FF-63613EAC491E}"/>
    <cellStyle name="Normal 2 2 6" xfId="12481" xr:uid="{8EDAC1D8-999E-49CF-A5BF-BB193A7DDBB5}"/>
    <cellStyle name="Normal 2 2 6 2" xfId="12482" xr:uid="{493D183F-613F-441D-B96B-D48DE95B998D}"/>
    <cellStyle name="Normal 2 2 6 2 2" xfId="12483" xr:uid="{919778D8-920F-4BCE-B6C1-985F1F729CB2}"/>
    <cellStyle name="Normal 2 2 6 2 2 2" xfId="53541" xr:uid="{E91036AD-8188-42C2-A292-307DD2B53286}"/>
    <cellStyle name="Normal 2 2 6 2 2 3" xfId="39891" xr:uid="{1FE4A8DE-9356-4C69-ABBD-72310775AA6F}"/>
    <cellStyle name="Normal 2 2 6 2 2 4" xfId="26328" xr:uid="{D361FCE2-3D54-4CF5-9480-B9A219983CB8}"/>
    <cellStyle name="Normal 2 2 6 2 3" xfId="53540" xr:uid="{4D605C2B-53E2-41A6-8425-6471C83F7682}"/>
    <cellStyle name="Normal 2 2 6 2 4" xfId="39890" xr:uid="{22F4CEE8-6EC9-4C9A-8C6C-35755A605BDA}"/>
    <cellStyle name="Normal 2 2 6 2 5" xfId="26327" xr:uid="{F9600477-E7D4-4858-B323-6FAF314B2F02}"/>
    <cellStyle name="Normal 2 2 6 3" xfId="12484" xr:uid="{D2545C68-94DD-4CEA-885A-FF6DF929669A}"/>
    <cellStyle name="Normal 2 2 6 3 2" xfId="12485" xr:uid="{E81C1EDE-B356-4122-BCE0-7324B5F7C2A7}"/>
    <cellStyle name="Normal 2 2 6 3 2 2" xfId="53543" xr:uid="{06DDFAB8-0AB5-412A-BBA4-1EA998477D22}"/>
    <cellStyle name="Normal 2 2 6 3 2 3" xfId="39893" xr:uid="{4ECA0D47-F26D-4520-B33C-7B3F2804FD65}"/>
    <cellStyle name="Normal 2 2 6 3 2 4" xfId="26330" xr:uid="{EAA130E4-618D-4D35-BAE9-BFD5BF11A551}"/>
    <cellStyle name="Normal 2 2 6 3 3" xfId="53542" xr:uid="{F940E7F3-F249-4057-8318-834AD306BE41}"/>
    <cellStyle name="Normal 2 2 6 3 4" xfId="39892" xr:uid="{F27CB306-5673-4DD8-919D-F9CC74DC89E4}"/>
    <cellStyle name="Normal 2 2 6 3 5" xfId="26329" xr:uid="{B0F7F0F5-CBDE-45AD-A9CD-B447A8E6427A}"/>
    <cellStyle name="Normal 2 2 6 4" xfId="53539" xr:uid="{382E22EF-F683-493E-B79E-56DDE3841D08}"/>
    <cellStyle name="Normal 2 2 6 5" xfId="39889" xr:uid="{89FFA793-5F0F-40AC-8761-2D4F17136A89}"/>
    <cellStyle name="Normal 2 2 6 6" xfId="26326" xr:uid="{1A0BCFA1-D100-4783-9F6C-294456CB105A}"/>
    <cellStyle name="Normal 2 2 7" xfId="12486" xr:uid="{71E92DB0-ABAE-41AE-BE64-A8B7AE8458B3}"/>
    <cellStyle name="Normal 2 2 7 2" xfId="53544" xr:uid="{A9DE00AB-0844-4C18-82DA-239959468208}"/>
    <cellStyle name="Normal 2 2 7 3" xfId="39894" xr:uid="{B21113CC-1733-4F7F-8CE3-A64213AC8494}"/>
    <cellStyle name="Normal 2 2 7 4" xfId="26331" xr:uid="{911B7630-354D-481E-BC12-42937CD6ACAD}"/>
    <cellStyle name="Normal 2 2 8" xfId="12487" xr:uid="{E27F6A18-38A1-48EF-B2F4-D9327C0A43E5}"/>
    <cellStyle name="Normal 2 2 8 2" xfId="53545" xr:uid="{53B808E5-E79D-4B62-9F31-2E9903170233}"/>
    <cellStyle name="Normal 2 2 8 3" xfId="39895" xr:uid="{3B2DF0ED-5ADF-4279-8983-9BA62A00A6AE}"/>
    <cellStyle name="Normal 2 2 8 4" xfId="26332" xr:uid="{890734DF-623D-401B-8FDD-3BBEB2FFD7DB}"/>
    <cellStyle name="Normal 2 2 9" xfId="12488" xr:uid="{434DF6F8-E044-465A-A15C-99F444BE6F1E}"/>
    <cellStyle name="Normal 2 2 9 2" xfId="53546" xr:uid="{8EDD2C0B-4482-4CD4-853B-4F3A40E18C03}"/>
    <cellStyle name="Normal 2 2 9 3" xfId="39896" xr:uid="{6ABF7B20-2941-4477-BBDF-15C2CDA9CEF3}"/>
    <cellStyle name="Normal 2 2 9 4" xfId="26333" xr:uid="{0C92B809-5E4E-4EF9-A694-02A4849EE4CA}"/>
    <cellStyle name="Normal 2 20" xfId="12489" xr:uid="{1C6079C3-AF6B-40AF-81CC-357D72EEB752}"/>
    <cellStyle name="Normal 2 20 2" xfId="53547" xr:uid="{FFDE7B96-F7E2-45C7-B706-75FE98F42BDA}"/>
    <cellStyle name="Normal 2 20 3" xfId="39897" xr:uid="{79C21E26-C260-4F77-91B5-F47F65262A60}"/>
    <cellStyle name="Normal 2 20 4" xfId="26334" xr:uid="{923996C4-9F56-4513-80B6-600B418C2BF4}"/>
    <cellStyle name="Normal 2 21" xfId="12490" xr:uid="{477E2DD8-E325-45BA-8A00-D1D254271AC9}"/>
    <cellStyle name="Normal 2 21 2" xfId="12491" xr:uid="{33EAD92F-5069-4AC2-A7F6-6976F1B27D33}"/>
    <cellStyle name="Normal 2 21 2 2" xfId="53549" xr:uid="{203AAB8E-BA71-43B1-AC2A-141A8E1FBFE0}"/>
    <cellStyle name="Normal 2 21 2 3" xfId="39899" xr:uid="{8409906C-73C1-46A2-AA13-E33FC7376E27}"/>
    <cellStyle name="Normal 2 21 2 4" xfId="26336" xr:uid="{C7C9764C-0428-45B6-BF6E-E7CE6398B345}"/>
    <cellStyle name="Normal 2 21 3" xfId="53548" xr:uid="{1EDDCECA-C798-461B-A316-8E01C4933E21}"/>
    <cellStyle name="Normal 2 21 4" xfId="39898" xr:uid="{E8E371E7-8329-4CAA-A22B-3FCF585C9479}"/>
    <cellStyle name="Normal 2 21 5" xfId="26335" xr:uid="{85AF5524-BD1E-4A96-9964-D536E96B799E}"/>
    <cellStyle name="Normal 2 22" xfId="12492" xr:uid="{BCDFC159-11E4-4FC0-82E0-BF05E805BE5B}"/>
    <cellStyle name="Normal 2 22 2" xfId="12493" xr:uid="{A463FEEA-1379-46E6-B597-6C2E1E270838}"/>
    <cellStyle name="Normal 2 22 2 2" xfId="53551" xr:uid="{B2F540C0-97A0-4CB9-9287-A7064AF48372}"/>
    <cellStyle name="Normal 2 22 2 3" xfId="39901" xr:uid="{958BEE66-1B17-4F5B-91AD-FB50043C5E5E}"/>
    <cellStyle name="Normal 2 22 2 4" xfId="26338" xr:uid="{45220D27-F541-42AB-B369-51094EE8EC8D}"/>
    <cellStyle name="Normal 2 22 3" xfId="53550" xr:uid="{B5C33703-0C3D-46C4-8BC6-850DE646AEDF}"/>
    <cellStyle name="Normal 2 22 4" xfId="39900" xr:uid="{E621B36C-E9C5-4CEC-8E5F-53935FD1936C}"/>
    <cellStyle name="Normal 2 22 5" xfId="26337" xr:uid="{0AAAAAE6-AC69-41E0-870E-A441E8028A0D}"/>
    <cellStyle name="Normal 2 23" xfId="12494" xr:uid="{FE65AE6A-283F-406F-B244-FA3A12E97031}"/>
    <cellStyle name="Normal 2 23 2" xfId="12495" xr:uid="{E45418B2-D337-47EC-8B4D-A8D1DCE2DB18}"/>
    <cellStyle name="Normal 2 23 2 2" xfId="12496" xr:uid="{DFD40F5D-4213-4BDA-9F4B-40BCCC1B151F}"/>
    <cellStyle name="Normal 2 23 2 3" xfId="12497" xr:uid="{27261DE0-CE50-498F-A3CA-28735E1F0F19}"/>
    <cellStyle name="Normal 2 23 2 3 2" xfId="53553" xr:uid="{14033331-B1F6-4724-9125-C9D97AD601D7}"/>
    <cellStyle name="Normal 2 23 2 3 3" xfId="39903" xr:uid="{0334E5A0-ECD1-4A5A-93A6-2AC886173836}"/>
    <cellStyle name="Normal 2 23 2 3 4" xfId="26340" xr:uid="{FC0ECC86-096C-4086-9BF4-D866D8192861}"/>
    <cellStyle name="Normal 2 23 3" xfId="53552" xr:uid="{D4AEEEE2-4E13-4D29-9C88-30BD994B217F}"/>
    <cellStyle name="Normal 2 23 4" xfId="39902" xr:uid="{DA39919D-C148-479C-B5E8-1F62842BA47C}"/>
    <cellStyle name="Normal 2 23 5" xfId="26339" xr:uid="{5F3D42E9-3E19-4DF0-9169-C22BD12BA6E5}"/>
    <cellStyle name="Normal 2 24" xfId="12498" xr:uid="{E0E61A3F-E42A-4915-922C-F40118C7108E}"/>
    <cellStyle name="Normal 2 24 2" xfId="53554" xr:uid="{C95D7E7A-4442-4CC7-B0C5-BFEF4E2CBB0D}"/>
    <cellStyle name="Normal 2 24 3" xfId="39904" xr:uid="{4AA57C76-1991-4B5F-BA2E-0FCBF06BA451}"/>
    <cellStyle name="Normal 2 24 4" xfId="26341" xr:uid="{BE1D6215-9011-4172-A09C-B00EE41EADF2}"/>
    <cellStyle name="Normal 2 25" xfId="12499" xr:uid="{564AD683-E81B-4ABE-9A76-C1A57BB49B8F}"/>
    <cellStyle name="Normal 2 25 2" xfId="53555" xr:uid="{6EDF1B4A-DD5A-4FD4-91A0-4F235BBAA392}"/>
    <cellStyle name="Normal 2 25 3" xfId="39905" xr:uid="{F8F60912-0683-458A-BE2C-624A2779AD52}"/>
    <cellStyle name="Normal 2 25 4" xfId="26342" xr:uid="{8F86709F-146F-467A-A31C-E2AFE3C2C68B}"/>
    <cellStyle name="Normal 2 26" xfId="12500" xr:uid="{7E0DE4BC-19B8-4DC2-B6F7-DC34D4EFE4B0}"/>
    <cellStyle name="Normal 2 26 2" xfId="53556" xr:uid="{E27094F2-4040-4662-B828-4A8FB6383A5F}"/>
    <cellStyle name="Normal 2 26 3" xfId="39906" xr:uid="{D13513B1-9436-43B4-9E3C-FFCFFB84767D}"/>
    <cellStyle name="Normal 2 26 4" xfId="26343" xr:uid="{8F9967FA-3DED-4C1B-9F2F-5D9367E1DA7B}"/>
    <cellStyle name="Normal 2 27" xfId="12501" xr:uid="{E1DBD5A3-323F-4713-8103-4C0A52CAC66C}"/>
    <cellStyle name="Normal 2 27 2" xfId="53557" xr:uid="{EDA3D0EE-61FF-437A-B683-DB8F32F7B9C5}"/>
    <cellStyle name="Normal 2 27 3" xfId="39907" xr:uid="{1B9FEB63-8EEB-4E47-8EC1-09B692C203C6}"/>
    <cellStyle name="Normal 2 27 4" xfId="26344" xr:uid="{A257062D-C4E9-4073-BEE8-E6842BAD44D4}"/>
    <cellStyle name="Normal 2 28" xfId="12502" xr:uid="{143589B4-31E0-4AF3-922C-D58C86E5E88A}"/>
    <cellStyle name="Normal 2 28 2" xfId="53558" xr:uid="{5401DBBF-7BF6-4E70-AFFE-A9567CB20AFC}"/>
    <cellStyle name="Normal 2 28 3" xfId="39908" xr:uid="{4B8FBA22-1A14-4E09-9404-D5BF641F6473}"/>
    <cellStyle name="Normal 2 28 4" xfId="26345" xr:uid="{4D47C8C2-D999-4CAC-9EEB-AB39A638A641}"/>
    <cellStyle name="Normal 2 29" xfId="12503" xr:uid="{FC303557-3906-4DA9-A9D9-FC574775AC14}"/>
    <cellStyle name="Normal 2 29 2" xfId="53559" xr:uid="{3E362B2E-79ED-4FDB-9330-909A9747ADAA}"/>
    <cellStyle name="Normal 2 29 3" xfId="39909" xr:uid="{B66E0238-4A9B-48E6-904E-113635507E2D}"/>
    <cellStyle name="Normal 2 29 4" xfId="26346" xr:uid="{57994E53-7757-4C4A-91AF-26F41087B265}"/>
    <cellStyle name="Normal 2 3" xfId="12504" xr:uid="{232C7A49-86E4-4C8C-A74A-88B120A19093}"/>
    <cellStyle name="Normal 2 3 2" xfId="53560" xr:uid="{01DBE985-A300-45E1-A429-FA46D445C413}"/>
    <cellStyle name="Normal 2 3 3" xfId="39910" xr:uid="{B848BAD6-0432-4033-AF09-D1C1D6BB1B0C}"/>
    <cellStyle name="Normal 2 3 4" xfId="26347" xr:uid="{96B6C831-C06F-409A-A8E6-90039DD4B1FB}"/>
    <cellStyle name="Normal 2 30" xfId="12505" xr:uid="{83E52292-CDDB-4AEB-9A17-8A3DD1CDD616}"/>
    <cellStyle name="Normal 2 30 2" xfId="53561" xr:uid="{1738618E-1408-468D-BEAC-E5FB0804BF18}"/>
    <cellStyle name="Normal 2 30 3" xfId="39911" xr:uid="{9C034833-5EE2-4078-8F46-0B2CEBA9D473}"/>
    <cellStyle name="Normal 2 30 4" xfId="26348" xr:uid="{A4BEA159-0B40-4A47-B5C4-AA32F17F2240}"/>
    <cellStyle name="Normal 2 31" xfId="12506" xr:uid="{99615399-ED10-47AD-A299-E91B19C5C96D}"/>
    <cellStyle name="Normal 2 31 2" xfId="53562" xr:uid="{2BBB501C-51A3-4B47-80D4-C28C93025463}"/>
    <cellStyle name="Normal 2 31 3" xfId="39912" xr:uid="{92D390F4-20E5-4588-BAEE-CDE0A36F473D}"/>
    <cellStyle name="Normal 2 31 4" xfId="26349" xr:uid="{DEB11EF3-F005-41D1-8ED6-8F7D6198B7CA}"/>
    <cellStyle name="Normal 2 32" xfId="12507" xr:uid="{6D67B0DA-B81D-4D11-A299-8D170194A89D}"/>
    <cellStyle name="Normal 2 32 2" xfId="53563" xr:uid="{A1F62DFF-024A-4504-8925-48A1EA9302F3}"/>
    <cellStyle name="Normal 2 32 3" xfId="39913" xr:uid="{F9942733-5121-4C81-B958-735658013CCF}"/>
    <cellStyle name="Normal 2 32 4" xfId="26350" xr:uid="{F1425801-8678-4A05-824B-8C89E181738E}"/>
    <cellStyle name="Normal 2 33" xfId="12508" xr:uid="{1317AD8C-5E71-44C6-A6FD-EB73A2B8EEE5}"/>
    <cellStyle name="Normal 2 33 2" xfId="53564" xr:uid="{0DD772E9-990D-4867-9D4E-F5F9C5D87329}"/>
    <cellStyle name="Normal 2 33 3" xfId="39914" xr:uid="{ABE02D6B-67FC-48F4-BC77-AAA68BA4902C}"/>
    <cellStyle name="Normal 2 33 4" xfId="26351" xr:uid="{7329D292-0F95-4F54-B46F-8860308F9D96}"/>
    <cellStyle name="Normal 2 34" xfId="12509" xr:uid="{D373C2C2-5C35-45B3-A1DD-80EA3E3A8359}"/>
    <cellStyle name="Normal 2 34 2" xfId="53565" xr:uid="{80189C47-DCA0-4F8A-BA24-CFB304D65670}"/>
    <cellStyle name="Normal 2 34 3" xfId="39915" xr:uid="{E83907E2-2C57-4746-9C58-E7FC5CB88943}"/>
    <cellStyle name="Normal 2 34 4" xfId="26352" xr:uid="{45522F9F-CD42-4E4D-B0EB-E43DCFC900A2}"/>
    <cellStyle name="Normal 2 35" xfId="12510" xr:uid="{24275353-3313-428E-90E3-3158ACA4273B}"/>
    <cellStyle name="Normal 2 35 2" xfId="53566" xr:uid="{375B5491-2B4C-4BC1-8A10-19D36F93A25B}"/>
    <cellStyle name="Normal 2 35 3" xfId="39916" xr:uid="{83E7723A-04DC-4236-B783-4EF0B44422B5}"/>
    <cellStyle name="Normal 2 35 4" xfId="26353" xr:uid="{D8AAB243-EC92-437A-9510-D471724397D8}"/>
    <cellStyle name="Normal 2 36" xfId="12511" xr:uid="{BC03BCE5-77DD-4E53-A535-2CCCEA4F3E32}"/>
    <cellStyle name="Normal 2 36 2" xfId="53567" xr:uid="{8E3FFE8E-3FA1-4868-B22F-1AED265D2B64}"/>
    <cellStyle name="Normal 2 36 3" xfId="39917" xr:uid="{6D62A56A-1274-423B-92E0-DDB98559BC0B}"/>
    <cellStyle name="Normal 2 36 4" xfId="26354" xr:uid="{BA21BDF7-455D-45CA-A1F0-154BEF48521C}"/>
    <cellStyle name="Normal 2 37" xfId="12512" xr:uid="{A86BD6DB-2B61-4FB7-B414-18C9FE4DA055}"/>
    <cellStyle name="Normal 2 37 2" xfId="53568" xr:uid="{B115CD30-683B-4612-AA05-28C6E56C6DEC}"/>
    <cellStyle name="Normal 2 37 3" xfId="39918" xr:uid="{79113034-42E2-4B17-B804-5A87C52B0579}"/>
    <cellStyle name="Normal 2 37 4" xfId="26355" xr:uid="{DFE9C92E-5F20-47AF-B1C9-020B4844B63C}"/>
    <cellStyle name="Normal 2 38" xfId="12513" xr:uid="{2D7932B8-30C1-4901-A5CE-B4E4D59911ED}"/>
    <cellStyle name="Normal 2 38 2" xfId="53569" xr:uid="{34DBB897-CEA3-4CD2-BB9D-F57455F8E0CF}"/>
    <cellStyle name="Normal 2 38 3" xfId="39919" xr:uid="{CDCEB341-0AF5-456F-84A8-AA2413E22810}"/>
    <cellStyle name="Normal 2 38 4" xfId="26356" xr:uid="{BCFDA654-B3DB-46E2-A593-882B6B91B2B3}"/>
    <cellStyle name="Normal 2 39" xfId="12514" xr:uid="{3E339A22-4726-4DCC-BF25-D515CF9F3267}"/>
    <cellStyle name="Normal 2 39 2" xfId="53570" xr:uid="{4EBE9E2C-0809-4DBB-8731-54A064C57F40}"/>
    <cellStyle name="Normal 2 39 3" xfId="39920" xr:uid="{8FEF2F1D-A4E9-4217-B6D6-76895E9558F5}"/>
    <cellStyle name="Normal 2 39 4" xfId="26357" xr:uid="{90FBC50C-66C4-47C2-A133-10BEDFA2BCC1}"/>
    <cellStyle name="Normal 2 4" xfId="12515" xr:uid="{DF7CA7A5-0D24-4183-9127-65D05C6E4314}"/>
    <cellStyle name="Normal 2 4 2" xfId="53571" xr:uid="{62508457-869D-492B-98BE-392D29D5CADB}"/>
    <cellStyle name="Normal 2 4 3" xfId="39921" xr:uid="{D9BA38D2-4678-4119-B278-FBDB64F1791D}"/>
    <cellStyle name="Normal 2 4 4" xfId="26358" xr:uid="{0BB21003-7B1A-4115-844A-EBEF2625BD73}"/>
    <cellStyle name="Normal 2 40" xfId="12516" xr:uid="{C6B36284-A8A7-4AFC-A5EE-AF21FB57BC5A}"/>
    <cellStyle name="Normal 2 40 2" xfId="53572" xr:uid="{24286620-F0FF-4B48-93A9-496F6E2D737A}"/>
    <cellStyle name="Normal 2 40 3" xfId="39922" xr:uid="{0FED5712-ED1E-4B4A-B243-E10C09136C66}"/>
    <cellStyle name="Normal 2 40 4" xfId="26359" xr:uid="{75E41654-34DB-485E-9756-C6C063969405}"/>
    <cellStyle name="Normal 2 41" xfId="12517" xr:uid="{A5476847-E720-45A5-BD2C-C7B7F3C2FA76}"/>
    <cellStyle name="Normal 2 41 2" xfId="53573" xr:uid="{E1881EEE-A405-4D25-8282-507D3A1DD002}"/>
    <cellStyle name="Normal 2 41 3" xfId="39923" xr:uid="{B477A5AC-1152-40F1-A9FA-EFCCF4FBC2D7}"/>
    <cellStyle name="Normal 2 41 4" xfId="26360" xr:uid="{20B0ACDC-9B20-4046-8F9F-C73A17909CAE}"/>
    <cellStyle name="Normal 2 42" xfId="12518" xr:uid="{81EB4813-CF72-4118-A70E-1845B9AA47A3}"/>
    <cellStyle name="Normal 2 42 2" xfId="53574" xr:uid="{FB419BF7-6B52-4C00-A741-7A829753773B}"/>
    <cellStyle name="Normal 2 42 3" xfId="39924" xr:uid="{757AA95B-5E82-4968-9730-72BDFA15D1AB}"/>
    <cellStyle name="Normal 2 42 4" xfId="26361" xr:uid="{47B87192-5CAE-4722-8807-C25A75483972}"/>
    <cellStyle name="Normal 2 43" xfId="12519" xr:uid="{44EC572B-8868-45FD-8A2B-DCA970AA1155}"/>
    <cellStyle name="Normal 2 43 2" xfId="53575" xr:uid="{C98A9E8C-F489-4F2E-B0BE-EB86D9D96984}"/>
    <cellStyle name="Normal 2 43 3" xfId="39925" xr:uid="{AC61C19A-9697-48EA-8356-51D1DFFE96D1}"/>
    <cellStyle name="Normal 2 43 4" xfId="26362" xr:uid="{2607FEAC-DEC9-405F-A623-1536D822D08A}"/>
    <cellStyle name="Normal 2 44" xfId="12520" xr:uid="{4E99B34F-24D0-4E29-83FC-042C793D6A0D}"/>
    <cellStyle name="Normal 2 44 2" xfId="53576" xr:uid="{AA0EAA3E-A014-4BB5-8859-88112631D5A6}"/>
    <cellStyle name="Normal 2 44 3" xfId="39926" xr:uid="{4503E5B9-B9A3-4418-8354-6380D2933375}"/>
    <cellStyle name="Normal 2 44 4" xfId="26363" xr:uid="{AFDD65A0-AE72-4D46-B550-AFA8ACC08E56}"/>
    <cellStyle name="Normal 2 45" xfId="12521" xr:uid="{7B79624F-D998-4530-8447-CBA44346F61C}"/>
    <cellStyle name="Normal 2 45 2" xfId="53577" xr:uid="{E0A02E24-0B5D-456A-83A5-A0B0A61B0D80}"/>
    <cellStyle name="Normal 2 45 3" xfId="39927" xr:uid="{46C318C7-2B76-4EDB-9EF2-E37CC85002C9}"/>
    <cellStyle name="Normal 2 45 4" xfId="26364" xr:uid="{E5CD931C-CFC1-4595-84AD-1DCCBB2DE9B6}"/>
    <cellStyle name="Normal 2 46" xfId="12522" xr:uid="{51A539E8-DE36-49F6-A1FC-F40230AAD7CE}"/>
    <cellStyle name="Normal 2 46 2" xfId="53578" xr:uid="{FCD9FBBD-B322-4E5D-8A4E-8B86BB3E15A6}"/>
    <cellStyle name="Normal 2 46 3" xfId="39928" xr:uid="{5EDBA1BE-1B27-4786-B8B5-0B1E4C0FE965}"/>
    <cellStyle name="Normal 2 46 4" xfId="26365" xr:uid="{356F746F-3C06-4B0D-86AE-121C3DE6B006}"/>
    <cellStyle name="Normal 2 47" xfId="12523" xr:uid="{C4D28D94-864F-48AD-B1F4-FA744CD3BA3D}"/>
    <cellStyle name="Normal 2 47 2" xfId="53579" xr:uid="{31BA5286-869A-47D1-9580-0995ADF32036}"/>
    <cellStyle name="Normal 2 47 3" xfId="39929" xr:uid="{9D749C45-6868-4B75-9DFB-28E777A2DDD1}"/>
    <cellStyle name="Normal 2 47 4" xfId="26366" xr:uid="{CA8FA014-C91D-4DD6-9A96-847A8775B9F8}"/>
    <cellStyle name="Normal 2 48" xfId="12524" xr:uid="{1D5895FF-9EC4-44CE-BEB4-C1E4019ABEA9}"/>
    <cellStyle name="Normal 2 48 2" xfId="53580" xr:uid="{D2700641-5E08-4209-BE51-324AC238755E}"/>
    <cellStyle name="Normal 2 48 3" xfId="39930" xr:uid="{CD7A42EF-8807-4AD4-A216-D9AD877D0DE2}"/>
    <cellStyle name="Normal 2 48 4" xfId="26367" xr:uid="{141C9452-97CB-4D1F-B0AB-F7B056059875}"/>
    <cellStyle name="Normal 2 49" xfId="12525" xr:uid="{39B91855-4F6B-4717-95DB-088F95FDEA4B}"/>
    <cellStyle name="Normal 2 49 2" xfId="53581" xr:uid="{4AA5082D-8474-4AEC-AB6F-29849DC52161}"/>
    <cellStyle name="Normal 2 49 3" xfId="39931" xr:uid="{502F9A69-385A-4876-A2BB-26D5CC70FDAC}"/>
    <cellStyle name="Normal 2 49 4" xfId="26368" xr:uid="{C463ED01-5146-4001-9DB0-76F77D044E5A}"/>
    <cellStyle name="Normal 2 5" xfId="12526" xr:uid="{B812E761-685C-4BD4-BBFF-CECD63FC5FBE}"/>
    <cellStyle name="Normal 2 5 2" xfId="53582" xr:uid="{989E2D9F-14F5-4878-8366-05E12485B2FA}"/>
    <cellStyle name="Normal 2 5 3" xfId="39932" xr:uid="{4694FB26-819D-4FF8-B71E-56871B20ADF4}"/>
    <cellStyle name="Normal 2 5 4" xfId="26369" xr:uid="{4A290632-62DF-4299-BCD1-604D0D93ABE6}"/>
    <cellStyle name="Normal 2 50" xfId="12527" xr:uid="{13638B5A-3D24-44A6-9DDB-FAAE7C7036FC}"/>
    <cellStyle name="Normal 2 50 2" xfId="53583" xr:uid="{71AF4D6F-0DF9-43FB-A6B8-7FDD70AD8BFD}"/>
    <cellStyle name="Normal 2 50 3" xfId="39933" xr:uid="{5CC05737-94DA-45AB-942D-7B54720023B1}"/>
    <cellStyle name="Normal 2 50 4" xfId="26370" xr:uid="{5599D57D-619A-4213-9F2C-0933A37CC3D0}"/>
    <cellStyle name="Normal 2 51" xfId="12528" xr:uid="{C6BF5035-A83F-4EE7-B260-25334F048CD4}"/>
    <cellStyle name="Normal 2 51 2" xfId="53584" xr:uid="{06E20676-B9EF-4975-8DEB-AB5E8A59ED7C}"/>
    <cellStyle name="Normal 2 51 3" xfId="39934" xr:uid="{1534988A-9CDB-41B4-A8D5-19A539F10C62}"/>
    <cellStyle name="Normal 2 51 4" xfId="26371" xr:uid="{741ECE03-F892-4633-8CF3-62D6650F4797}"/>
    <cellStyle name="Normal 2 52" xfId="12529" xr:uid="{5684DCFF-C44B-4BB3-8B47-060B1808FBCF}"/>
    <cellStyle name="Normal 2 52 2" xfId="53585" xr:uid="{A9B9972A-9311-4D23-A0DC-6EA397BAD53A}"/>
    <cellStyle name="Normal 2 52 3" xfId="39935" xr:uid="{E85A5519-48E2-48EB-BDB0-4A31381C6DE7}"/>
    <cellStyle name="Normal 2 52 4" xfId="26372" xr:uid="{6274EEC4-5C45-4F0F-A6A5-5458AE32FD10}"/>
    <cellStyle name="Normal 2 53" xfId="12530" xr:uid="{30724A45-1EBA-4C3C-8B4E-82BAAB75503A}"/>
    <cellStyle name="Normal 2 53 2" xfId="53586" xr:uid="{9F10616A-E29E-4D39-AC25-8832B4884443}"/>
    <cellStyle name="Normal 2 53 3" xfId="39936" xr:uid="{31F31997-E5CF-4A57-97CF-9018816EAC56}"/>
    <cellStyle name="Normal 2 53 4" xfId="26373" xr:uid="{25C23556-0FDB-4BAB-B73D-BC74C2A33151}"/>
    <cellStyle name="Normal 2 54" xfId="12531" xr:uid="{D70915CE-5EF9-4DF8-B991-49FBC0B44984}"/>
    <cellStyle name="Normal 2 54 2" xfId="53587" xr:uid="{69445438-46EF-4B4B-B63D-C180F8926A59}"/>
    <cellStyle name="Normal 2 54 3" xfId="39937" xr:uid="{E074F4DD-320C-4EB3-B9A1-71151CE971DA}"/>
    <cellStyle name="Normal 2 54 4" xfId="26374" xr:uid="{F33EE6E3-1BFC-40EE-8776-88DB89EA4B6A}"/>
    <cellStyle name="Normal 2 55" xfId="12532" xr:uid="{6114D68F-1CF6-4B19-B94A-D37FD78F1B86}"/>
    <cellStyle name="Normal 2 55 2" xfId="53588" xr:uid="{9F39C4D8-5E17-47B7-B421-A9B6DB67E5F6}"/>
    <cellStyle name="Normal 2 55 3" xfId="39938" xr:uid="{73FE7FF6-8D4E-4B42-A5C7-E0AB4B9FDB64}"/>
    <cellStyle name="Normal 2 55 4" xfId="26375" xr:uid="{8EEA9978-1CD8-4E26-8C37-9308C465FB31}"/>
    <cellStyle name="Normal 2 56" xfId="12533" xr:uid="{AF645EA9-CA68-4997-9ADE-EC4FC89150F7}"/>
    <cellStyle name="Normal 2 56 2" xfId="12534" xr:uid="{DB156D3B-0344-4A5F-8E75-6C66ACABBE00}"/>
    <cellStyle name="Normal 2 56 3" xfId="12535" xr:uid="{2DF0981C-882F-43BF-BFF7-71CF978F93DA}"/>
    <cellStyle name="Normal 2 56 4" xfId="12536" xr:uid="{C5DBBD45-A42B-46F1-8C8E-9D2634EABBBA}"/>
    <cellStyle name="Normal 2 56 5" xfId="12537" xr:uid="{C8DC3647-9701-4226-8EAF-3BA29957351F}"/>
    <cellStyle name="Normal 2 57" xfId="12538" xr:uid="{9EE2860D-C937-4A71-964D-2A29CA551135}"/>
    <cellStyle name="Normal 2 57 2" xfId="12539" xr:uid="{FC525EFB-D826-44FF-BD25-9FEFC5D861DE}"/>
    <cellStyle name="Normal 2 57 3" xfId="12540" xr:uid="{FBFB33ED-EFB9-4B32-94B5-EBAED9FDB40D}"/>
    <cellStyle name="Normal 2 57 4" xfId="12541" xr:uid="{921A2163-E1D1-4D19-B094-135565949C3E}"/>
    <cellStyle name="Normal 2 57 5" xfId="12542" xr:uid="{AE4C3226-D434-4FF6-BEF1-2D024DECBF6D}"/>
    <cellStyle name="Normal 2 58" xfId="12543" xr:uid="{662990EB-534F-4667-BA67-E97D6B766CA3}"/>
    <cellStyle name="Normal 2 58 2" xfId="53589" xr:uid="{FCAF458F-822F-495E-9EA0-B25AE76F3746}"/>
    <cellStyle name="Normal 2 58 3" xfId="39939" xr:uid="{A105C678-E629-4299-9970-EAF1DEBEEF50}"/>
    <cellStyle name="Normal 2 58 4" xfId="26376" xr:uid="{35447775-3FBE-4855-BB07-B284C93542E2}"/>
    <cellStyle name="Normal 2 59" xfId="12544" xr:uid="{ABCA7707-10F6-4938-81EE-8ADEA62BAD10}"/>
    <cellStyle name="Normal 2 59 2" xfId="53590" xr:uid="{FC9F9665-6F8D-4C31-B12B-3BD0152B1330}"/>
    <cellStyle name="Normal 2 59 3" xfId="39940" xr:uid="{7B1788B5-32FE-4FE4-B337-CACD6780DFE1}"/>
    <cellStyle name="Normal 2 59 4" xfId="26377" xr:uid="{BA9B9069-B436-4105-AF05-56290B67F8F9}"/>
    <cellStyle name="Normal 2 6" xfId="12545" xr:uid="{E9FC0027-5EEA-4D3D-B12E-47FA9024738B}"/>
    <cellStyle name="Normal 2 6 2" xfId="12546" xr:uid="{C2B35BDF-A225-4FC7-9469-B25ABA19E840}"/>
    <cellStyle name="Normal 2 6 2 10" xfId="12547" xr:uid="{CB497909-0C91-43FB-888A-0349C8A78EA4}"/>
    <cellStyle name="Normal 2 6 2 10 2" xfId="53593" xr:uid="{D17CD634-76B8-4186-8940-A18D1F4E32FD}"/>
    <cellStyle name="Normal 2 6 2 10 3" xfId="39943" xr:uid="{586E64A5-8B82-4A64-B705-6067E9F89279}"/>
    <cellStyle name="Normal 2 6 2 10 4" xfId="26380" xr:uid="{1FEACBB4-FE26-4CD8-BCDE-8B6B0B2F587B}"/>
    <cellStyle name="Normal 2 6 2 11" xfId="12548" xr:uid="{222E5F17-F827-4D16-AA2F-5F174A00467F}"/>
    <cellStyle name="Normal 2 6 2 11 2" xfId="53594" xr:uid="{1120D6BA-1381-4278-8DB8-A0C331B520E0}"/>
    <cellStyle name="Normal 2 6 2 11 3" xfId="39944" xr:uid="{08C8258F-5903-4B06-8B0F-9FFC9DF07972}"/>
    <cellStyle name="Normal 2 6 2 11 4" xfId="26381" xr:uid="{B6E85B2D-6882-46F8-9AD9-A666886B8386}"/>
    <cellStyle name="Normal 2 6 2 12" xfId="12549" xr:uid="{8F9C629C-080B-418F-90CB-8DD4C9ABAAF8}"/>
    <cellStyle name="Normal 2 6 2 12 2" xfId="53595" xr:uid="{352689C2-5F9E-4D59-9CFF-E80262E636DD}"/>
    <cellStyle name="Normal 2 6 2 12 3" xfId="39945" xr:uid="{BEFED587-CCDA-46BD-B3ED-074DE76ED135}"/>
    <cellStyle name="Normal 2 6 2 12 4" xfId="26382" xr:uid="{F50F4028-CFFB-42E7-AB17-F796E8C6C456}"/>
    <cellStyle name="Normal 2 6 2 13" xfId="12550" xr:uid="{B1707C9A-5A40-4090-9DED-EBE764C5D498}"/>
    <cellStyle name="Normal 2 6 2 13 2" xfId="12551" xr:uid="{1E16CDCD-D8E0-413E-987D-FE03A93C606B}"/>
    <cellStyle name="Normal 2 6 2 13 2 2" xfId="12552" xr:uid="{C61A95C5-B8E5-44CB-B540-3B2FD73FFDF6}"/>
    <cellStyle name="Normal 2 6 2 13 2 2 2" xfId="53598" xr:uid="{0E7099F9-C793-42AD-97EA-76B61C1DE9F0}"/>
    <cellStyle name="Normal 2 6 2 13 2 2 3" xfId="39948" xr:uid="{F40B05B1-C11F-459D-8639-EA1626FC8C1C}"/>
    <cellStyle name="Normal 2 6 2 13 2 2 4" xfId="26385" xr:uid="{4E6B7CD0-9F1C-4FD8-AA66-926C6C2C67CA}"/>
    <cellStyle name="Normal 2 6 2 13 2 3" xfId="53597" xr:uid="{00AEC2CD-9910-4B91-A808-93AB652DFB57}"/>
    <cellStyle name="Normal 2 6 2 13 2 4" xfId="39947" xr:uid="{E7730783-6E28-4FED-9F8E-BB4B1BFC5C2A}"/>
    <cellStyle name="Normal 2 6 2 13 2 5" xfId="26384" xr:uid="{5EF6D734-8477-4D4D-96B4-05704ABDD160}"/>
    <cellStyle name="Normal 2 6 2 13 3" xfId="12553" xr:uid="{612455B7-95D6-40A6-A2B5-FC4517C21AF0}"/>
    <cellStyle name="Normal 2 6 2 13 3 2" xfId="12554" xr:uid="{344B4DD6-2A74-4F81-B282-0E84FFAB8D5C}"/>
    <cellStyle name="Normal 2 6 2 13 3 2 2" xfId="53600" xr:uid="{864EDBF1-9DC7-4354-81F0-3F8FB70A2486}"/>
    <cellStyle name="Normal 2 6 2 13 3 2 3" xfId="39950" xr:uid="{2D0819B5-CD0A-4EF2-AAAF-609014FE394C}"/>
    <cellStyle name="Normal 2 6 2 13 3 2 4" xfId="26387" xr:uid="{1A4120BB-A8DF-4074-9583-4DB839062536}"/>
    <cellStyle name="Normal 2 6 2 13 3 3" xfId="53599" xr:uid="{F8ADCE6C-A1C5-4763-A943-E93775352693}"/>
    <cellStyle name="Normal 2 6 2 13 3 4" xfId="39949" xr:uid="{52C3026E-A211-4CB7-AF75-BA6FE33106C8}"/>
    <cellStyle name="Normal 2 6 2 13 3 5" xfId="26386" xr:uid="{CA983154-02E3-4AD1-A82B-85DB145DE132}"/>
    <cellStyle name="Normal 2 6 2 13 4" xfId="53596" xr:uid="{1A44EC6A-882A-4343-836D-D5922DD19154}"/>
    <cellStyle name="Normal 2 6 2 13 5" xfId="39946" xr:uid="{0D9F9720-AA6F-4FAC-B56A-60A273B07F97}"/>
    <cellStyle name="Normal 2 6 2 13 6" xfId="26383" xr:uid="{7A5AE497-AFD7-46B8-BD37-C3E834833AAC}"/>
    <cellStyle name="Normal 2 6 2 14" xfId="12555" xr:uid="{A1EA1087-872C-4AAD-A11D-D7829856BAD2}"/>
    <cellStyle name="Normal 2 6 2 14 2" xfId="53601" xr:uid="{64B2FCB8-9FA9-4516-BC9D-2E5FB0ED7A98}"/>
    <cellStyle name="Normal 2 6 2 14 3" xfId="39951" xr:uid="{5A5BC59C-FF86-4CDC-8EFB-59E0D572B873}"/>
    <cellStyle name="Normal 2 6 2 14 4" xfId="26388" xr:uid="{F32B8361-32D4-4181-AFB9-8D0E72B5FA4D}"/>
    <cellStyle name="Normal 2 6 2 15" xfId="12556" xr:uid="{357147B0-C724-4EF4-8B23-7573BD7DEC54}"/>
    <cellStyle name="Normal 2 6 2 15 2" xfId="53602" xr:uid="{F9163627-4116-460A-A04B-538EFB0BCA5A}"/>
    <cellStyle name="Normal 2 6 2 15 3" xfId="39952" xr:uid="{74F3C7AC-510D-44B9-9570-EF497E24BC74}"/>
    <cellStyle name="Normal 2 6 2 15 4" xfId="26389" xr:uid="{2DF78208-3ED6-4D5E-A06A-0ACD60758C69}"/>
    <cellStyle name="Normal 2 6 2 16" xfId="12557" xr:uid="{A1FCD614-B586-4B85-9B8D-AF0A16ED91D6}"/>
    <cellStyle name="Normal 2 6 2 16 2" xfId="53603" xr:uid="{1DE7669D-EACC-44AF-BB9B-B4C4C856A8DC}"/>
    <cellStyle name="Normal 2 6 2 16 3" xfId="39953" xr:uid="{8B746107-5F7C-4F52-8364-336925A06DDB}"/>
    <cellStyle name="Normal 2 6 2 16 4" xfId="26390" xr:uid="{81413DE0-C57F-4BC6-9BA3-4E6F9925AF38}"/>
    <cellStyle name="Normal 2 6 2 17" xfId="12558" xr:uid="{8B2B1885-7CB5-46F6-84E2-90B3CDEF0FFA}"/>
    <cellStyle name="Normal 2 6 2 17 2" xfId="53604" xr:uid="{EF705A18-86B6-42C3-9A01-984ED6E21A9C}"/>
    <cellStyle name="Normal 2 6 2 17 3" xfId="39954" xr:uid="{45A25904-4754-430E-BF6C-4BBA5FBEF4B8}"/>
    <cellStyle name="Normal 2 6 2 17 4" xfId="26391" xr:uid="{3ED3AFB1-000C-4B33-8966-9E90D6B6F972}"/>
    <cellStyle name="Normal 2 6 2 18" xfId="12559" xr:uid="{228F50D3-3350-4B50-B295-F94D225CE904}"/>
    <cellStyle name="Normal 2 6 2 18 2" xfId="53605" xr:uid="{8B313F73-1E41-4D6C-B862-D43840CC5E64}"/>
    <cellStyle name="Normal 2 6 2 18 3" xfId="39955" xr:uid="{D166038D-00A7-4D69-B386-1099E79E8D15}"/>
    <cellStyle name="Normal 2 6 2 18 4" xfId="26392" xr:uid="{28A46F74-0557-4656-B522-F16C9F9D027E}"/>
    <cellStyle name="Normal 2 6 2 19" xfId="12560" xr:uid="{12B8AFBA-849D-42C2-AE61-B75C014C43E8}"/>
    <cellStyle name="Normal 2 6 2 19 2" xfId="53606" xr:uid="{D4094674-5529-48CE-84DD-06D54A9DA1C1}"/>
    <cellStyle name="Normal 2 6 2 19 3" xfId="39956" xr:uid="{D5C5852C-5CF6-4065-8D85-1CC8BD401C06}"/>
    <cellStyle name="Normal 2 6 2 19 4" xfId="26393" xr:uid="{92CBC462-45C2-43F1-9733-076F8255C69E}"/>
    <cellStyle name="Normal 2 6 2 2" xfId="12561" xr:uid="{A90DEF71-CAF0-420C-A4D8-39D882E59E4C}"/>
    <cellStyle name="Normal 2 6 2 2 2" xfId="53607" xr:uid="{157A8391-E2AD-4E09-A905-63C76779C1F3}"/>
    <cellStyle name="Normal 2 6 2 2 3" xfId="39957" xr:uid="{4BCB2543-1810-48F2-A266-BAC84B0EB805}"/>
    <cellStyle name="Normal 2 6 2 2 4" xfId="26394" xr:uid="{5809D962-7C57-4D13-AB4A-A129A54CF952}"/>
    <cellStyle name="Normal 2 6 2 20" xfId="12562" xr:uid="{B5FCDAC1-A90B-44B0-8A79-3DA423005442}"/>
    <cellStyle name="Normal 2 6 2 20 2" xfId="53608" xr:uid="{23350F52-64DD-4E4E-8ADC-B5E6128C7098}"/>
    <cellStyle name="Normal 2 6 2 20 3" xfId="39958" xr:uid="{1BA2A3BA-B38B-4C8E-BF11-891DE2AD994D}"/>
    <cellStyle name="Normal 2 6 2 20 4" xfId="26395" xr:uid="{80771B7C-D580-4DEF-B69A-9E2F1DB60AE9}"/>
    <cellStyle name="Normal 2 6 2 21" xfId="12563" xr:uid="{3239B5B8-41F7-4CF5-B4F3-37C13C39AF1E}"/>
    <cellStyle name="Normal 2 6 2 21 2" xfId="53609" xr:uid="{24C76A64-5719-4243-A290-196714971579}"/>
    <cellStyle name="Normal 2 6 2 21 3" xfId="39959" xr:uid="{58ACE0EF-DC27-4459-9012-4C5945FE29F4}"/>
    <cellStyle name="Normal 2 6 2 21 4" xfId="26396" xr:uid="{A65CA07B-7E88-4C77-BBE9-CCED93886526}"/>
    <cellStyle name="Normal 2 6 2 22" xfId="12564" xr:uid="{47EB4504-4CB6-4351-A732-096F397440F1}"/>
    <cellStyle name="Normal 2 6 2 22 2" xfId="53610" xr:uid="{5B6C8F01-5703-41B9-8988-0B94E3D80E9C}"/>
    <cellStyle name="Normal 2 6 2 22 3" xfId="39960" xr:uid="{270E5416-D20B-4D1C-9C0F-74AE104B5713}"/>
    <cellStyle name="Normal 2 6 2 22 4" xfId="26397" xr:uid="{2253663C-40D7-45C4-B261-A26F5E9C0703}"/>
    <cellStyle name="Normal 2 6 2 23" xfId="12565" xr:uid="{22F5D9DD-8D20-4F8A-97F7-4D6469427D84}"/>
    <cellStyle name="Normal 2 6 2 23 2" xfId="53611" xr:uid="{1A6DBDD1-847B-445B-8E14-24825634253F}"/>
    <cellStyle name="Normal 2 6 2 23 3" xfId="39961" xr:uid="{BE65C9E3-F089-43B3-8A54-B8813A9C0130}"/>
    <cellStyle name="Normal 2 6 2 23 4" xfId="26398" xr:uid="{CE996CD1-A246-4D71-B855-9C9BC20C2BD1}"/>
    <cellStyle name="Normal 2 6 2 24" xfId="12566" xr:uid="{529B4E5F-2E9E-4723-AFF6-A694514A98DD}"/>
    <cellStyle name="Normal 2 6 2 24 2" xfId="53612" xr:uid="{BBD7B05D-7B62-47AD-A860-415D959EDC77}"/>
    <cellStyle name="Normal 2 6 2 24 3" xfId="39962" xr:uid="{00D0205A-EFDE-4CE8-9E2F-D93C63562149}"/>
    <cellStyle name="Normal 2 6 2 24 4" xfId="26399" xr:uid="{EA21634F-20EE-4B48-8153-423C4FB78C8C}"/>
    <cellStyle name="Normal 2 6 2 25" xfId="12567" xr:uid="{6304721B-897C-433E-8592-B75C0EE7AD2E}"/>
    <cellStyle name="Normal 2 6 2 25 2" xfId="53613" xr:uid="{6DAFA728-EBA3-44CA-9F5E-A1C312E97C36}"/>
    <cellStyle name="Normal 2 6 2 25 3" xfId="39963" xr:uid="{C4C133D4-1F2C-43C3-A471-52CA2817E2D3}"/>
    <cellStyle name="Normal 2 6 2 25 4" xfId="26400" xr:uid="{7F832EF8-DACF-4BDE-B898-A5AA903C40BD}"/>
    <cellStyle name="Normal 2 6 2 26" xfId="53592" xr:uid="{DDA1984D-624D-43B5-A32A-12E8DADCB22C}"/>
    <cellStyle name="Normal 2 6 2 27" xfId="39942" xr:uid="{3D40EB37-68CB-4049-84BB-4E3F3C9E59F3}"/>
    <cellStyle name="Normal 2 6 2 28" xfId="26379" xr:uid="{A41AEC18-F2DB-4B57-A8A3-E6A36717F578}"/>
    <cellStyle name="Normal 2 6 2 3" xfId="12568" xr:uid="{4260092D-F7C5-4BDD-B801-8E1358D5E525}"/>
    <cellStyle name="Normal 2 6 2 3 2" xfId="53614" xr:uid="{0FF482B4-DCBD-4C5B-964D-9BE1FF96DEDE}"/>
    <cellStyle name="Normal 2 6 2 3 3" xfId="39964" xr:uid="{8ACCE2F5-0560-4F58-8D19-FF46C7D5EB11}"/>
    <cellStyle name="Normal 2 6 2 3 4" xfId="26401" xr:uid="{81C71902-6FD3-44EE-BC2C-727756FB864B}"/>
    <cellStyle name="Normal 2 6 2 4" xfId="12569" xr:uid="{1164CB6D-93CB-4906-9DD2-63F7874E8745}"/>
    <cellStyle name="Normal 2 6 2 4 2" xfId="53615" xr:uid="{C55841B8-AAEA-4FA9-B835-731CC9CF8238}"/>
    <cellStyle name="Normal 2 6 2 4 3" xfId="39965" xr:uid="{02636753-E2FB-437B-B0E0-F8EE52E55AF3}"/>
    <cellStyle name="Normal 2 6 2 4 4" xfId="26402" xr:uid="{06E9FB39-937D-4C88-AC4E-5BD7F19E0515}"/>
    <cellStyle name="Normal 2 6 2 5" xfId="12570" xr:uid="{2E3CAE52-E230-4948-9B08-9BBE5E928A69}"/>
    <cellStyle name="Normal 2 6 2 5 2" xfId="53616" xr:uid="{5991B252-C09A-4FD9-A5D5-EE3A8C2E46AE}"/>
    <cellStyle name="Normal 2 6 2 5 3" xfId="39966" xr:uid="{237843B0-A431-41E3-BADA-DF541E5D100C}"/>
    <cellStyle name="Normal 2 6 2 5 4" xfId="26403" xr:uid="{81DAD8B3-F7B0-47F5-9BE3-4415C36D13D5}"/>
    <cellStyle name="Normal 2 6 2 6" xfId="12571" xr:uid="{7CFCDB14-028B-42C2-A1B8-124EDB42669E}"/>
    <cellStyle name="Normal 2 6 2 6 2" xfId="53617" xr:uid="{4A925DCB-7905-429F-89C8-5CCCB3B0199A}"/>
    <cellStyle name="Normal 2 6 2 6 3" xfId="39967" xr:uid="{5815F5CF-45A9-4643-A627-D19FA2A8E689}"/>
    <cellStyle name="Normal 2 6 2 6 4" xfId="26404" xr:uid="{AE0C31AD-6A0B-43E0-8FAE-7832A5D245B0}"/>
    <cellStyle name="Normal 2 6 2 7" xfId="12572" xr:uid="{AF5DD669-941B-4D83-94A0-061AE36A85AD}"/>
    <cellStyle name="Normal 2 6 2 7 2" xfId="53618" xr:uid="{1548BE20-6714-47B5-AFD7-E5EC556A4A7A}"/>
    <cellStyle name="Normal 2 6 2 7 3" xfId="39968" xr:uid="{C50A469A-40C9-4767-BDB6-CE2D71B77368}"/>
    <cellStyle name="Normal 2 6 2 7 4" xfId="26405" xr:uid="{B4718738-D304-46B5-8CD2-7046075F55FA}"/>
    <cellStyle name="Normal 2 6 2 8" xfId="12573" xr:uid="{420B8C6C-A3EB-47C4-9F91-B1F03A4777F1}"/>
    <cellStyle name="Normal 2 6 2 8 2" xfId="53619" xr:uid="{5758FAC2-82BC-4D5E-A28D-71754AD18196}"/>
    <cellStyle name="Normal 2 6 2 8 3" xfId="39969" xr:uid="{3055C2A3-A64F-4B3C-84AE-4A28222DA021}"/>
    <cellStyle name="Normal 2 6 2 8 4" xfId="26406" xr:uid="{D123A6CE-0C5A-4EA4-8E65-658785B3E120}"/>
    <cellStyle name="Normal 2 6 2 9" xfId="12574" xr:uid="{FC5B0118-E3AE-4E31-AACC-5762546FE65C}"/>
    <cellStyle name="Normal 2 6 2 9 2" xfId="53620" xr:uid="{A39A13E9-27E9-46A8-8284-C84AB0893B62}"/>
    <cellStyle name="Normal 2 6 2 9 3" xfId="39970" xr:uid="{CB856297-9270-45A5-8BE1-9ECB37A90B2F}"/>
    <cellStyle name="Normal 2 6 2 9 4" xfId="26407" xr:uid="{94616B0B-6581-4655-BC88-F5B159E5B147}"/>
    <cellStyle name="Normal 2 6 3" xfId="53591" xr:uid="{3E34663A-735D-454F-BE23-4EFAB1D3509E}"/>
    <cellStyle name="Normal 2 6 4" xfId="39941" xr:uid="{223E3E8C-40AF-4BC8-9ED5-AEAFB04B0B0C}"/>
    <cellStyle name="Normal 2 6 5" xfId="26378" xr:uid="{78BCBE1A-69CF-4FFB-B7B9-A86F628F21C6}"/>
    <cellStyle name="Normal 2 60" xfId="12575" xr:uid="{521B402A-DF79-420E-B488-EA30194AFAD4}"/>
    <cellStyle name="Normal 2 60 2" xfId="53621" xr:uid="{81D114C8-CEB3-473C-B1F0-E27A932421D1}"/>
    <cellStyle name="Normal 2 60 3" xfId="39971" xr:uid="{13873F2F-60D3-4CE6-A5B2-A24F974E4923}"/>
    <cellStyle name="Normal 2 60 4" xfId="26408" xr:uid="{857D2B9A-E92A-4F8F-82C4-C55A3BA44B60}"/>
    <cellStyle name="Normal 2 61" xfId="12576" xr:uid="{0598D7F6-C094-49C8-A0CB-73477E53EF7E}"/>
    <cellStyle name="Normal 2 61 2" xfId="53622" xr:uid="{8F87AA70-27DB-4977-8DC9-9ADE0BB1ACDE}"/>
    <cellStyle name="Normal 2 61 3" xfId="39972" xr:uid="{A21EA8F9-CF47-4684-BA35-318AB8F91C9E}"/>
    <cellStyle name="Normal 2 61 4" xfId="26409" xr:uid="{6222CD6E-41E1-437E-9A39-920748563C7E}"/>
    <cellStyle name="Normal 2 62" xfId="12577" xr:uid="{791368FB-5D24-457B-9C69-9B741489DBA9}"/>
    <cellStyle name="Normal 2 62 2" xfId="53623" xr:uid="{F16FCFBB-B156-4DE1-8A46-A64B0BAF2D88}"/>
    <cellStyle name="Normal 2 62 3" xfId="39973" xr:uid="{AE4CCA85-1D83-49F3-8A48-4E5AB9FF89FA}"/>
    <cellStyle name="Normal 2 62 4" xfId="26410" xr:uid="{89E80D43-5288-434C-BE54-4A9C20224E25}"/>
    <cellStyle name="Normal 2 63" xfId="12578" xr:uid="{1F3352E5-39C7-47C5-8074-1EB5C48A38FC}"/>
    <cellStyle name="Normal 2 63 2" xfId="53624" xr:uid="{B1F4E4DE-3B4E-4990-84C7-7E8F4AE8B1AD}"/>
    <cellStyle name="Normal 2 63 3" xfId="39974" xr:uid="{0A3B63B5-6D77-431C-B6EA-F29139BDC5BE}"/>
    <cellStyle name="Normal 2 63 4" xfId="26411" xr:uid="{F08E3341-12E2-449D-9A01-15C06AC869A7}"/>
    <cellStyle name="Normal 2 64" xfId="12579" xr:uid="{D9FF10C5-1789-46E0-A18E-3EF95F66EB40}"/>
    <cellStyle name="Normal 2 64 2" xfId="53625" xr:uid="{5BE3B967-3405-483E-AA68-D00A742F8165}"/>
    <cellStyle name="Normal 2 64 3" xfId="39975" xr:uid="{558DFF89-3A66-4788-AB32-6AB16F44C7A0}"/>
    <cellStyle name="Normal 2 64 4" xfId="26412" xr:uid="{65B8D3A2-0F06-4372-AD0C-2E45564C17FB}"/>
    <cellStyle name="Normal 2 65" xfId="12580" xr:uid="{A4E631A3-1D81-48AF-8971-DFF945311757}"/>
    <cellStyle name="Normal 2 65 2" xfId="53626" xr:uid="{3F6B052F-1930-497B-AD1A-2E0D1F6F7FB9}"/>
    <cellStyle name="Normal 2 65 3" xfId="39976" xr:uid="{9A73F33E-A0CE-489A-A2EC-8404C2BEA54B}"/>
    <cellStyle name="Normal 2 65 4" xfId="26413" xr:uid="{21A24ADF-E3E3-4C65-B944-EB4C9941AD83}"/>
    <cellStyle name="Normal 2 66" xfId="12581" xr:uid="{412A7870-7880-4EE4-ABAB-72C4A6C224CB}"/>
    <cellStyle name="Normal 2 66 2" xfId="53627" xr:uid="{CB106210-BE8E-4D74-9465-198B2C2F34B3}"/>
    <cellStyle name="Normal 2 66 3" xfId="39977" xr:uid="{4348B89F-49DD-45FD-BD09-F871E2815269}"/>
    <cellStyle name="Normal 2 66 4" xfId="26414" xr:uid="{A30D64E6-7D9A-49A6-84FD-CDFD5A0AA17E}"/>
    <cellStyle name="Normal 2 67" xfId="12582" xr:uid="{3B3DEEF9-3887-4EF2-A167-A9A9678654C7}"/>
    <cellStyle name="Normal 2 67 2" xfId="53628" xr:uid="{F7F2832C-2779-48FA-AA3B-ECACBF3236A5}"/>
    <cellStyle name="Normal 2 67 3" xfId="39978" xr:uid="{792E6EAF-0B4F-4C66-B001-A09C66C7B807}"/>
    <cellStyle name="Normal 2 67 4" xfId="26415" xr:uid="{D2EE3938-4D41-46D1-A36F-CB960A8A7CBC}"/>
    <cellStyle name="Normal 2 68" xfId="12583" xr:uid="{B90A7DD8-0000-4D4C-9FDA-43AD9B5BC288}"/>
    <cellStyle name="Normal 2 68 2" xfId="53629" xr:uid="{80ED70F6-DBC6-471B-90AA-B5F2C6F56449}"/>
    <cellStyle name="Normal 2 68 3" xfId="39979" xr:uid="{C28E3A8B-2C77-4AE1-9260-75A1680DD25A}"/>
    <cellStyle name="Normal 2 68 4" xfId="26416" xr:uid="{31398160-5BBF-4CA2-8E54-19907596E806}"/>
    <cellStyle name="Normal 2 69" xfId="12584" xr:uid="{5565DBDC-6BB0-47AD-9D5C-E8FF30A0D1CC}"/>
    <cellStyle name="Normal 2 69 2" xfId="53630" xr:uid="{219391C3-177F-4E2D-98B5-B62F3801D467}"/>
    <cellStyle name="Normal 2 69 3" xfId="39980" xr:uid="{0482BBFF-CACC-4C31-B4EE-B38A83030F60}"/>
    <cellStyle name="Normal 2 69 4" xfId="26417" xr:uid="{1FCA112A-F98E-41A8-9811-C5EF9AB331AF}"/>
    <cellStyle name="Normal 2 7" xfId="12585" xr:uid="{9C1169FD-8954-4AF2-A23B-2C4B8FCDC0FE}"/>
    <cellStyle name="Normal 2 7 10" xfId="12586" xr:uid="{0F8D5D62-75D7-4051-B7A1-17B290E3F1A9}"/>
    <cellStyle name="Normal 2 7 10 2" xfId="53632" xr:uid="{8A183766-D643-4E4B-863E-7F1B9C9E85AB}"/>
    <cellStyle name="Normal 2 7 10 3" xfId="39982" xr:uid="{0030090C-8207-4C77-855D-9C2D2B53E785}"/>
    <cellStyle name="Normal 2 7 10 4" xfId="26419" xr:uid="{1BA056AE-832F-4FD0-A742-1A35B6532164}"/>
    <cellStyle name="Normal 2 7 11" xfId="12587" xr:uid="{B78D2F0E-4D63-410D-8E6F-08A36441F081}"/>
    <cellStyle name="Normal 2 7 11 2" xfId="53633" xr:uid="{E863BA59-4D52-4AF5-BBC9-7AC2C26F2ECC}"/>
    <cellStyle name="Normal 2 7 11 3" xfId="39983" xr:uid="{5BE5D3AF-6F14-4076-9892-D3F9994D7CFD}"/>
    <cellStyle name="Normal 2 7 11 4" xfId="26420" xr:uid="{541B28DC-AD60-443B-A440-C7898B1064B7}"/>
    <cellStyle name="Normal 2 7 12" xfId="12588" xr:uid="{DC3CD115-3AE3-4A72-948C-DCE1A2A35D83}"/>
    <cellStyle name="Normal 2 7 12 2" xfId="53634" xr:uid="{8BE08A73-8143-49FD-8C14-EC58587FBEC2}"/>
    <cellStyle name="Normal 2 7 12 3" xfId="39984" xr:uid="{31186F3B-4754-422E-B85A-9F32C1F5247C}"/>
    <cellStyle name="Normal 2 7 12 4" xfId="26421" xr:uid="{D02CC3D5-2B2B-4DB2-9E82-1F838169A87C}"/>
    <cellStyle name="Normal 2 7 13" xfId="12589" xr:uid="{66DBB8EA-DF01-42DF-BCF3-D76A07269847}"/>
    <cellStyle name="Normal 2 7 13 2" xfId="12590" xr:uid="{0012C1FF-D12C-4F90-B3D9-ABB8F06A947D}"/>
    <cellStyle name="Normal 2 7 13 2 2" xfId="12591" xr:uid="{C3C08A37-8BBD-4F0E-909B-ABD6B9CE493E}"/>
    <cellStyle name="Normal 2 7 13 2 2 2" xfId="53637" xr:uid="{0CC9D165-9E6D-4FBF-8848-6AD6A8AD3810}"/>
    <cellStyle name="Normal 2 7 13 2 2 3" xfId="39987" xr:uid="{A86631B1-2106-4701-83F5-3800F87AF0C0}"/>
    <cellStyle name="Normal 2 7 13 2 2 4" xfId="26424" xr:uid="{1320F595-689F-46F2-BEC7-203B139841B1}"/>
    <cellStyle name="Normal 2 7 13 2 3" xfId="53636" xr:uid="{17A7891C-7D88-4756-8478-3556D02B4BA2}"/>
    <cellStyle name="Normal 2 7 13 2 4" xfId="39986" xr:uid="{FD1E8229-BA40-438A-827B-1C465D69C411}"/>
    <cellStyle name="Normal 2 7 13 2 5" xfId="26423" xr:uid="{B0A0FA76-4A32-4073-A649-6D3DD375E1DC}"/>
    <cellStyle name="Normal 2 7 13 3" xfId="12592" xr:uid="{150469F0-1182-4B6F-B3B6-AF9BB74CA8F1}"/>
    <cellStyle name="Normal 2 7 13 3 2" xfId="12593" xr:uid="{9AC1EAE4-DE79-4C68-A0EC-9157B989CDE2}"/>
    <cellStyle name="Normal 2 7 13 3 2 2" xfId="53639" xr:uid="{672EB111-69D0-4BC9-B3A1-55D5DA9D66E3}"/>
    <cellStyle name="Normal 2 7 13 3 2 3" xfId="39989" xr:uid="{8BB47414-FA8B-48BA-91D4-7008FA20A2C2}"/>
    <cellStyle name="Normal 2 7 13 3 2 4" xfId="26426" xr:uid="{EC6B3CAA-0EA4-435C-BB5C-F738A369951D}"/>
    <cellStyle name="Normal 2 7 13 3 3" xfId="53638" xr:uid="{F8952321-1D38-4CDA-9AFB-0011CA7228C1}"/>
    <cellStyle name="Normal 2 7 13 3 4" xfId="39988" xr:uid="{FC3762E4-AD25-49F4-AFD1-CAEAF5C09BFB}"/>
    <cellStyle name="Normal 2 7 13 3 5" xfId="26425" xr:uid="{99AFD7D3-130C-4EFF-9508-E7A7B4418257}"/>
    <cellStyle name="Normal 2 7 13 4" xfId="53635" xr:uid="{2609A9C8-541C-4423-9E38-3AD0841F1863}"/>
    <cellStyle name="Normal 2 7 13 5" xfId="39985" xr:uid="{6AEC7F13-8DF0-4EBE-9E7E-7A8F579D2F94}"/>
    <cellStyle name="Normal 2 7 13 6" xfId="26422" xr:uid="{DEDB0B18-C5FD-4F25-8996-2D7E6C5B220A}"/>
    <cellStyle name="Normal 2 7 14" xfId="12594" xr:uid="{A6091791-3DCA-4EC0-9BF6-9FF11EC025C5}"/>
    <cellStyle name="Normal 2 7 14 2" xfId="53640" xr:uid="{7FC5C873-7DB3-49BE-91C8-E3904B254B30}"/>
    <cellStyle name="Normal 2 7 14 3" xfId="39990" xr:uid="{6F144393-2666-40B8-ACD3-9A8F9B4828D4}"/>
    <cellStyle name="Normal 2 7 14 4" xfId="26427" xr:uid="{C84B2B9D-27B8-4B8A-8957-0B6D7F5D19E7}"/>
    <cellStyle name="Normal 2 7 15" xfId="12595" xr:uid="{21AF198B-1750-4F9A-8F8C-BD0C39BA3FC4}"/>
    <cellStyle name="Normal 2 7 15 2" xfId="53641" xr:uid="{3CFE0CAA-1CB7-4475-A043-2502C8AB40A1}"/>
    <cellStyle name="Normal 2 7 15 3" xfId="39991" xr:uid="{136F57BE-08F2-4FAC-B9E3-90C3A40842FC}"/>
    <cellStyle name="Normal 2 7 15 4" xfId="26428" xr:uid="{97CEA03A-5034-423E-B55C-5029B26E1CC7}"/>
    <cellStyle name="Normal 2 7 16" xfId="12596" xr:uid="{C3C58AF3-56E8-47BF-92AB-7074BC3CA539}"/>
    <cellStyle name="Normal 2 7 16 2" xfId="53642" xr:uid="{F16002E0-F3BF-4E4A-B81F-36EF84E29A47}"/>
    <cellStyle name="Normal 2 7 16 3" xfId="39992" xr:uid="{2E64BC9B-DA2B-43A1-B845-246F4CC50D30}"/>
    <cellStyle name="Normal 2 7 16 4" xfId="26429" xr:uid="{5E8D59F6-6C57-46AE-A794-1A9C4FEF74E0}"/>
    <cellStyle name="Normal 2 7 17" xfId="12597" xr:uid="{D89DC8C2-94DB-4169-9721-800362914D36}"/>
    <cellStyle name="Normal 2 7 17 2" xfId="53643" xr:uid="{74030166-BC1C-4E44-9D7D-67D2149634A9}"/>
    <cellStyle name="Normal 2 7 17 3" xfId="39993" xr:uid="{F9772E90-CFD9-486F-9CA8-B22D0C347C20}"/>
    <cellStyle name="Normal 2 7 17 4" xfId="26430" xr:uid="{38482A76-9449-491B-930E-3A6E0CAA6FF4}"/>
    <cellStyle name="Normal 2 7 18" xfId="12598" xr:uid="{0E1866C2-25DC-44EC-937C-08E2348B4CFA}"/>
    <cellStyle name="Normal 2 7 18 2" xfId="53644" xr:uid="{9142C5A8-5976-4819-A610-B98DE8DE9BC6}"/>
    <cellStyle name="Normal 2 7 18 3" xfId="39994" xr:uid="{1D777B5E-EF64-47A9-ADD8-BC8EFF3A3002}"/>
    <cellStyle name="Normal 2 7 18 4" xfId="26431" xr:uid="{BB8EC419-0572-4269-9D97-B4728999178E}"/>
    <cellStyle name="Normal 2 7 19" xfId="12599" xr:uid="{0B0DABB3-E277-4F4C-A0EA-CC788BDA40A5}"/>
    <cellStyle name="Normal 2 7 19 2" xfId="53645" xr:uid="{E9511ED4-CF0F-4FE2-9177-E4C9A1986E3A}"/>
    <cellStyle name="Normal 2 7 19 3" xfId="39995" xr:uid="{9FD36797-7AC5-411C-B702-3686C853C245}"/>
    <cellStyle name="Normal 2 7 19 4" xfId="26432" xr:uid="{9F896F50-AAD0-4220-B34C-59184C0BAA10}"/>
    <cellStyle name="Normal 2 7 2" xfId="12600" xr:uid="{9009B159-9D27-4DDF-8BED-EA0089043AD8}"/>
    <cellStyle name="Normal 2 7 2 2" xfId="53646" xr:uid="{CB4A6786-EA1D-4C61-B915-5CC9CB3715B6}"/>
    <cellStyle name="Normal 2 7 2 3" xfId="39996" xr:uid="{3E499113-78B7-4239-BC9B-CF077005EC57}"/>
    <cellStyle name="Normal 2 7 2 4" xfId="26433" xr:uid="{CD23C78A-B355-4CB7-919C-06DA72F8522C}"/>
    <cellStyle name="Normal 2 7 20" xfId="12601" xr:uid="{25C40341-C831-424F-A506-9B425C296BC6}"/>
    <cellStyle name="Normal 2 7 20 2" xfId="53647" xr:uid="{8E436C3C-431E-4D0A-BD8D-D9DF331A4AF4}"/>
    <cellStyle name="Normal 2 7 20 3" xfId="39997" xr:uid="{05BA33BA-E981-4651-A604-BFF9E0E9FDC1}"/>
    <cellStyle name="Normal 2 7 20 4" xfId="26434" xr:uid="{4BE83A64-D36B-4F94-A393-BE26236435FB}"/>
    <cellStyle name="Normal 2 7 21" xfId="12602" xr:uid="{89B2270D-353A-4429-A9DE-4535ED4A7A40}"/>
    <cellStyle name="Normal 2 7 21 2" xfId="53648" xr:uid="{794117CB-676F-41E5-B9B6-28C260C3CA4D}"/>
    <cellStyle name="Normal 2 7 21 3" xfId="39998" xr:uid="{14F2922F-0DC4-4BBB-8F67-EDA80D2B5DF3}"/>
    <cellStyle name="Normal 2 7 21 4" xfId="26435" xr:uid="{7D2443A2-A9BD-4F32-9A4A-4D8373771A5D}"/>
    <cellStyle name="Normal 2 7 22" xfId="12603" xr:uid="{1FC01ECA-B635-421B-9325-5BEEB101A943}"/>
    <cellStyle name="Normal 2 7 22 2" xfId="53649" xr:uid="{9B48118A-CBD7-49F0-A6C4-0B7C4879B476}"/>
    <cellStyle name="Normal 2 7 22 3" xfId="39999" xr:uid="{A3DC9C49-6FF2-4A47-9643-11C7CD638AF0}"/>
    <cellStyle name="Normal 2 7 22 4" xfId="26436" xr:uid="{28CEE515-E57C-4A30-A6FE-374EB47FBF35}"/>
    <cellStyle name="Normal 2 7 23" xfId="12604" xr:uid="{6757C506-1B75-46EB-B080-9B87C9D57C1F}"/>
    <cellStyle name="Normal 2 7 23 2" xfId="53650" xr:uid="{FAE75447-6A05-4E0C-BF12-6E0BDE03C514}"/>
    <cellStyle name="Normal 2 7 23 3" xfId="40000" xr:uid="{FA92C96C-138D-4369-9973-74526E3A72C8}"/>
    <cellStyle name="Normal 2 7 23 4" xfId="26437" xr:uid="{E5E06EEC-97F0-4FD0-94EA-244C2B2CFE82}"/>
    <cellStyle name="Normal 2 7 24" xfId="12605" xr:uid="{1D2872AE-10EC-491C-8ADF-AB1DE5B69CDB}"/>
    <cellStyle name="Normal 2 7 24 2" xfId="53651" xr:uid="{439CD5B9-82CC-472A-A63C-99813000DD95}"/>
    <cellStyle name="Normal 2 7 24 3" xfId="40001" xr:uid="{52FD23F2-B733-48FD-8A76-8546BCEE4E23}"/>
    <cellStyle name="Normal 2 7 24 4" xfId="26438" xr:uid="{02D64ACB-F7D6-41B6-890F-1D57E5533686}"/>
    <cellStyle name="Normal 2 7 25" xfId="12606" xr:uid="{3515DCB6-39BB-4607-A548-313F0D52AF06}"/>
    <cellStyle name="Normal 2 7 25 2" xfId="53652" xr:uid="{2EDB36FF-6D12-40C2-83C7-C32DB1E307AB}"/>
    <cellStyle name="Normal 2 7 25 3" xfId="40002" xr:uid="{1F7E47B6-F885-4A6D-8C3F-7F9907D812C3}"/>
    <cellStyle name="Normal 2 7 25 4" xfId="26439" xr:uid="{BB956FC8-3F5D-4925-B0A7-8EB5A6931BF1}"/>
    <cellStyle name="Normal 2 7 26" xfId="53631" xr:uid="{74CD5CDF-0548-4B5C-BA56-0B79F85A883E}"/>
    <cellStyle name="Normal 2 7 27" xfId="39981" xr:uid="{27F9091C-E8DA-4332-BC7C-26B26BA45628}"/>
    <cellStyle name="Normal 2 7 28" xfId="26418" xr:uid="{84620C5F-3B6C-48DE-B5EB-6C900634554C}"/>
    <cellStyle name="Normal 2 7 3" xfId="12607" xr:uid="{8996C697-D357-4B48-B959-F56C4E126649}"/>
    <cellStyle name="Normal 2 7 3 2" xfId="53653" xr:uid="{BCC10987-7019-43AF-86CA-9F00451EE9CD}"/>
    <cellStyle name="Normal 2 7 3 3" xfId="40003" xr:uid="{6DF12DE9-674B-4BFC-8816-7B5DDD897DDE}"/>
    <cellStyle name="Normal 2 7 3 4" xfId="26440" xr:uid="{F8F01578-575C-47D5-8AD1-8F4725232D2A}"/>
    <cellStyle name="Normal 2 7 4" xfId="12608" xr:uid="{19C8E3EC-1930-427D-94C6-FE2701864F60}"/>
    <cellStyle name="Normal 2 7 4 2" xfId="53654" xr:uid="{ABC05C99-3527-495A-8E2F-8280E2948E77}"/>
    <cellStyle name="Normal 2 7 4 3" xfId="40004" xr:uid="{0E7EAA70-54E8-4796-8CAB-077A9FF05EAF}"/>
    <cellStyle name="Normal 2 7 4 4" xfId="26441" xr:uid="{B429B809-CEE0-428A-9822-669FCB6CEB98}"/>
    <cellStyle name="Normal 2 7 5" xfId="12609" xr:uid="{A66B09AC-5382-46D8-8233-6D2A831F464C}"/>
    <cellStyle name="Normal 2 7 5 2" xfId="53655" xr:uid="{CB7ADA74-2DD0-43EE-AD28-6E94A652E2F1}"/>
    <cellStyle name="Normal 2 7 5 3" xfId="40005" xr:uid="{4187D145-BE4E-4A46-9469-E8D46E63248F}"/>
    <cellStyle name="Normal 2 7 5 4" xfId="26442" xr:uid="{8D63BD57-9AFE-4A8F-A60C-F1B0AEA20DB6}"/>
    <cellStyle name="Normal 2 7 6" xfId="12610" xr:uid="{024158CD-7FBE-4E22-BB88-8FF26CACE0D9}"/>
    <cellStyle name="Normal 2 7 6 2" xfId="53656" xr:uid="{ED1EED95-37DE-491D-9B69-0E2C3AEE67BA}"/>
    <cellStyle name="Normal 2 7 6 3" xfId="40006" xr:uid="{A10CFF82-6890-4E3D-A692-70F3C77F6B67}"/>
    <cellStyle name="Normal 2 7 6 4" xfId="26443" xr:uid="{2D5969D2-225E-467A-B70A-7701E9048DD3}"/>
    <cellStyle name="Normal 2 7 7" xfId="12611" xr:uid="{43B63130-5F45-478D-9264-C707264C212C}"/>
    <cellStyle name="Normal 2 7 7 2" xfId="53657" xr:uid="{DA5BBAED-C4F4-4045-ACD3-403501B659C8}"/>
    <cellStyle name="Normal 2 7 7 3" xfId="40007" xr:uid="{8E4FB2EC-670E-4C80-AFBE-B402FEECB1F3}"/>
    <cellStyle name="Normal 2 7 7 4" xfId="26444" xr:uid="{5C0821A9-37C4-4584-BD55-3EB97CABD332}"/>
    <cellStyle name="Normal 2 7 8" xfId="12612" xr:uid="{83A17101-54F3-4952-8C3D-57DD7F318207}"/>
    <cellStyle name="Normal 2 7 8 2" xfId="53658" xr:uid="{72D2FDF8-9F87-4AC7-9AA2-20B439B3CFE1}"/>
    <cellStyle name="Normal 2 7 8 3" xfId="40008" xr:uid="{660BCDA1-2FAF-4DEE-8144-D2F6E8231018}"/>
    <cellStyle name="Normal 2 7 8 4" xfId="26445" xr:uid="{B67C3F4B-5840-4601-BB51-F2EAE410C6D7}"/>
    <cellStyle name="Normal 2 7 9" xfId="12613" xr:uid="{036D748C-5290-4FAB-9404-F04BB32D366A}"/>
    <cellStyle name="Normal 2 7 9 2" xfId="53659" xr:uid="{74BD67A7-CE6D-4DF9-A268-6E447F7E2744}"/>
    <cellStyle name="Normal 2 7 9 3" xfId="40009" xr:uid="{4EE0F009-1E30-4D4F-A705-64A201BFA55B}"/>
    <cellStyle name="Normal 2 7 9 4" xfId="26446" xr:uid="{EBD3841F-9613-435F-A5BA-BD4057FE8C70}"/>
    <cellStyle name="Normal 2 70" xfId="12614" xr:uid="{9E030C2D-C70B-4C05-AA9B-36108B04C193}"/>
    <cellStyle name="Normal 2 70 2" xfId="53660" xr:uid="{37C8A633-0E96-4575-BAC1-99BD8360E2B5}"/>
    <cellStyle name="Normal 2 70 3" xfId="40010" xr:uid="{CA5990FB-10C1-431D-B08C-2D5A7ED4C139}"/>
    <cellStyle name="Normal 2 70 4" xfId="26447" xr:uid="{8D59B322-9694-454E-85D2-4C44A7CF9960}"/>
    <cellStyle name="Normal 2 71" xfId="12615" xr:uid="{D43094F2-6417-4A8A-A1CF-3D6C565A1B5F}"/>
    <cellStyle name="Normal 2 71 2" xfId="53661" xr:uid="{1803CFAC-AE87-4EBB-8699-6814DD54D294}"/>
    <cellStyle name="Normal 2 71 3" xfId="40011" xr:uid="{F1DEEAAA-95DA-4F5D-B1B9-58488226525A}"/>
    <cellStyle name="Normal 2 71 4" xfId="26448" xr:uid="{7655FAEB-61DD-4EB7-BC5E-90F4E8C9BBFC}"/>
    <cellStyle name="Normal 2 72" xfId="12616" xr:uid="{10C43F57-ABB4-495B-90A2-23604B17D305}"/>
    <cellStyle name="Normal 2 72 2" xfId="53662" xr:uid="{E8DA2128-7AA4-4FD9-9F1E-E192517387D6}"/>
    <cellStyle name="Normal 2 72 3" xfId="40012" xr:uid="{12AEF473-D902-4A92-AE52-FDBB90F8A481}"/>
    <cellStyle name="Normal 2 72 4" xfId="26449" xr:uid="{F8BE1781-9E18-4956-B833-6F33111F14A9}"/>
    <cellStyle name="Normal 2 73" xfId="12617" xr:uid="{0574B992-4AE4-403C-AC3C-2A50059F16E0}"/>
    <cellStyle name="Normal 2 73 2" xfId="53663" xr:uid="{3B1BC29A-38B3-439C-825F-58BDA0EDF039}"/>
    <cellStyle name="Normal 2 73 3" xfId="40013" xr:uid="{58EC02E5-53E1-4C81-9846-BBD40F939761}"/>
    <cellStyle name="Normal 2 73 4" xfId="26450" xr:uid="{23306A3B-4586-4331-B288-7D26A1DD92B9}"/>
    <cellStyle name="Normal 2 74" xfId="12618" xr:uid="{D1741563-92FA-497D-A942-583DE5E572B7}"/>
    <cellStyle name="Normal 2 74 2" xfId="53664" xr:uid="{A50974F9-122B-47D2-80DD-813159CEBA59}"/>
    <cellStyle name="Normal 2 74 3" xfId="40014" xr:uid="{BFD36799-A70D-4A0C-8D97-8AE72C8A98B0}"/>
    <cellStyle name="Normal 2 74 4" xfId="26451" xr:uid="{A2771A79-874B-459A-94E7-1EB0710B4185}"/>
    <cellStyle name="Normal 2 75" xfId="12619" xr:uid="{E8949762-1E7B-4FED-B8B8-8772F79028DF}"/>
    <cellStyle name="Normal 2 75 2" xfId="53665" xr:uid="{2AEE9879-67B1-4179-A5E0-A84C29B2EB6C}"/>
    <cellStyle name="Normal 2 75 3" xfId="40015" xr:uid="{F6FD410D-65E1-4A22-A5D5-6CDF780CBE7B}"/>
    <cellStyle name="Normal 2 75 4" xfId="26452" xr:uid="{B22EE62B-0066-4449-97E1-880C8AB8CEA5}"/>
    <cellStyle name="Normal 2 76" xfId="12620" xr:uid="{3BF5D2E8-E9E7-442F-8730-32A89B4767BF}"/>
    <cellStyle name="Normal 2 76 2" xfId="53666" xr:uid="{4A971156-98E7-4252-B6D0-BE82EE75CD54}"/>
    <cellStyle name="Normal 2 76 3" xfId="40016" xr:uid="{BD4D2752-55E6-4E76-B808-BB1B105CFF47}"/>
    <cellStyle name="Normal 2 76 4" xfId="26453" xr:uid="{F64899BF-BBB6-4113-8461-1592D7FEAE46}"/>
    <cellStyle name="Normal 2 77" xfId="12621" xr:uid="{00809E11-C265-4A5A-8598-BFC70E60488B}"/>
    <cellStyle name="Normal 2 77 2" xfId="53667" xr:uid="{E101195F-E25B-4B09-8B98-250DE833F0A9}"/>
    <cellStyle name="Normal 2 77 3" xfId="40017" xr:uid="{46C31D24-453D-437D-8954-94ED0E11EBF1}"/>
    <cellStyle name="Normal 2 77 4" xfId="26454" xr:uid="{2E0ADB80-00AA-4AD8-98ED-4EC7C41670A5}"/>
    <cellStyle name="Normal 2 78" xfId="12622" xr:uid="{CF2E0FBB-5A58-4F21-84EA-FEABAF73DD34}"/>
    <cellStyle name="Normal 2 78 2" xfId="53668" xr:uid="{84A71A7B-D89F-4671-9C94-158777832458}"/>
    <cellStyle name="Normal 2 78 3" xfId="40018" xr:uid="{69B9A5AF-E796-4B2B-A46E-EB2C3DDF86C2}"/>
    <cellStyle name="Normal 2 78 4" xfId="26455" xr:uid="{1176A893-93EC-414A-860E-BE5B6C66F223}"/>
    <cellStyle name="Normal 2 79" xfId="12623" xr:uid="{587187F1-619B-438B-8899-0E96381F3078}"/>
    <cellStyle name="Normal 2 79 2" xfId="53669" xr:uid="{9A9AFA92-550F-4884-82A6-B6CEF110A6AF}"/>
    <cellStyle name="Normal 2 79 3" xfId="40019" xr:uid="{FA6658B5-2DB7-47A0-956D-F5FB0FCCA45F}"/>
    <cellStyle name="Normal 2 79 4" xfId="26456" xr:uid="{CB102052-BB43-4C15-B516-C17A306ABBFC}"/>
    <cellStyle name="Normal 2 8" xfId="12624" xr:uid="{F3AB6ACD-CE16-4A2A-9322-8CD11EC791FE}"/>
    <cellStyle name="Normal 2 8 10" xfId="12625" xr:uid="{F573B386-C7F3-485C-875A-146FE69D4E6B}"/>
    <cellStyle name="Normal 2 8 10 2" xfId="53671" xr:uid="{9729DC62-EBB9-48F2-8E0A-646575EF8110}"/>
    <cellStyle name="Normal 2 8 10 3" xfId="40021" xr:uid="{B7E5E93D-683A-4F30-82D1-D5A47D1BF9A1}"/>
    <cellStyle name="Normal 2 8 10 4" xfId="26458" xr:uid="{FD9855E3-C0EA-4596-88EE-B5E89C0CB077}"/>
    <cellStyle name="Normal 2 8 11" xfId="12626" xr:uid="{64C37F7C-C820-4749-BCC3-66300E3B1800}"/>
    <cellStyle name="Normal 2 8 11 2" xfId="53672" xr:uid="{12E8D931-7B3D-4DC0-B7BB-0CE2C4E4BA6E}"/>
    <cellStyle name="Normal 2 8 11 3" xfId="40022" xr:uid="{C55B7C86-35BA-42A4-A6FC-D720A6330384}"/>
    <cellStyle name="Normal 2 8 11 4" xfId="26459" xr:uid="{819837F0-11CB-4975-A0F0-A39516062AA6}"/>
    <cellStyle name="Normal 2 8 12" xfId="12627" xr:uid="{1CCBB3CB-73E1-47FC-85A6-BE1E47BD35DC}"/>
    <cellStyle name="Normal 2 8 12 2" xfId="53673" xr:uid="{5F2F102A-B391-4F97-878D-B59154274615}"/>
    <cellStyle name="Normal 2 8 12 3" xfId="40023" xr:uid="{EF1948F7-C6AC-4867-846A-D32588C21C01}"/>
    <cellStyle name="Normal 2 8 12 4" xfId="26460" xr:uid="{92E58F05-888D-4FA8-B5C4-EFAEBC82C842}"/>
    <cellStyle name="Normal 2 8 13" xfId="12628" xr:uid="{098C3545-30E5-4BDB-9491-1DFAABEE518B}"/>
    <cellStyle name="Normal 2 8 13 2" xfId="12629" xr:uid="{A6F07E15-13BA-480D-B384-1EEF79DE89F0}"/>
    <cellStyle name="Normal 2 8 13 2 2" xfId="12630" xr:uid="{090F9891-280B-46F2-96F8-389911CEB52B}"/>
    <cellStyle name="Normal 2 8 13 2 2 2" xfId="53676" xr:uid="{997A6F5B-798D-434E-AEFE-931B0D4584A2}"/>
    <cellStyle name="Normal 2 8 13 2 2 3" xfId="40026" xr:uid="{6A99F31E-F8CA-4CCE-9C13-1752CEA40C9B}"/>
    <cellStyle name="Normal 2 8 13 2 2 4" xfId="26463" xr:uid="{FE9AB2CC-64DA-438D-8093-8044C19AF6EC}"/>
    <cellStyle name="Normal 2 8 13 2 3" xfId="53675" xr:uid="{FE5851ED-A0BC-4CC9-B322-BF3327DB1A78}"/>
    <cellStyle name="Normal 2 8 13 2 4" xfId="40025" xr:uid="{E5F150E4-2CFB-4F06-AE05-8AD3867FBA4F}"/>
    <cellStyle name="Normal 2 8 13 2 5" xfId="26462" xr:uid="{06998E98-CBF8-48EC-AA87-9B2B687C9A00}"/>
    <cellStyle name="Normal 2 8 13 3" xfId="12631" xr:uid="{4AA0D7E2-0C77-468E-B14A-DCF3E5EE544E}"/>
    <cellStyle name="Normal 2 8 13 3 2" xfId="12632" xr:uid="{82A52ABB-051D-4C9C-AACA-6B32CBCBC489}"/>
    <cellStyle name="Normal 2 8 13 3 2 2" xfId="53678" xr:uid="{7C4B76EE-0F81-4D48-8D38-DD4649A15104}"/>
    <cellStyle name="Normal 2 8 13 3 2 3" xfId="40028" xr:uid="{2D5BD1A4-77FD-4B5E-95E2-E7D5C800EC43}"/>
    <cellStyle name="Normal 2 8 13 3 2 4" xfId="26465" xr:uid="{2653B8B0-0F54-4280-9DBE-CB283D34122A}"/>
    <cellStyle name="Normal 2 8 13 3 3" xfId="53677" xr:uid="{B0589746-AC01-4E1E-B17F-6444578CBD36}"/>
    <cellStyle name="Normal 2 8 13 3 4" xfId="40027" xr:uid="{B04316D3-2818-4485-BFC3-383648B232B5}"/>
    <cellStyle name="Normal 2 8 13 3 5" xfId="26464" xr:uid="{579C3F66-E8C2-4B0E-940F-3AC586141096}"/>
    <cellStyle name="Normal 2 8 13 4" xfId="53674" xr:uid="{F4A5A2F5-FD38-485D-8E9E-7EE3D0F7222C}"/>
    <cellStyle name="Normal 2 8 13 5" xfId="40024" xr:uid="{55F20887-A437-4E78-8FFC-AFD746C06E54}"/>
    <cellStyle name="Normal 2 8 13 6" xfId="26461" xr:uid="{5ED3D25A-8864-40FB-A87E-52985C0F9BD1}"/>
    <cellStyle name="Normal 2 8 14" xfId="12633" xr:uid="{33793F31-8D9E-4302-A446-9E010F60A1C5}"/>
    <cellStyle name="Normal 2 8 14 2" xfId="53679" xr:uid="{7CF58D5D-347E-4F83-8D9A-4FFC125FF32F}"/>
    <cellStyle name="Normal 2 8 14 3" xfId="40029" xr:uid="{11FB024F-F0BD-4EC0-9651-871D01860BD2}"/>
    <cellStyle name="Normal 2 8 14 4" xfId="26466" xr:uid="{48A2C1B6-AE98-438C-8010-11A6F1CFE3DE}"/>
    <cellStyle name="Normal 2 8 15" xfId="12634" xr:uid="{C5F907CB-FE37-4989-8015-0B9FEB4B8DDE}"/>
    <cellStyle name="Normal 2 8 15 2" xfId="53680" xr:uid="{8B73756B-E00C-4681-87A6-DA8E8A7B4FA2}"/>
    <cellStyle name="Normal 2 8 15 3" xfId="40030" xr:uid="{4EFFB60F-BDA9-43F5-A3CA-5B27508708B4}"/>
    <cellStyle name="Normal 2 8 15 4" xfId="26467" xr:uid="{DD464119-E8E1-417A-8755-A306D87F02A2}"/>
    <cellStyle name="Normal 2 8 16" xfId="12635" xr:uid="{2397FC11-C679-40E3-8686-B4CF53397411}"/>
    <cellStyle name="Normal 2 8 16 2" xfId="53681" xr:uid="{4459703D-4C19-4EFA-B25D-5B82349D7104}"/>
    <cellStyle name="Normal 2 8 16 3" xfId="40031" xr:uid="{74BFAF03-3529-4934-B3BC-7BCDC945D943}"/>
    <cellStyle name="Normal 2 8 16 4" xfId="26468" xr:uid="{1C2A23AA-58F4-413E-98DF-245550C18366}"/>
    <cellStyle name="Normal 2 8 17" xfId="12636" xr:uid="{5D70BBA1-AFD4-43E1-9F35-58AC849BB403}"/>
    <cellStyle name="Normal 2 8 17 2" xfId="53682" xr:uid="{CD5952AE-D7CC-43DF-9171-BCC200F2B847}"/>
    <cellStyle name="Normal 2 8 17 3" xfId="40032" xr:uid="{7EA13530-D402-41C9-8326-84593C30AEA2}"/>
    <cellStyle name="Normal 2 8 17 4" xfId="26469" xr:uid="{0732F1A2-E9C3-4691-8B66-BCD6245E2721}"/>
    <cellStyle name="Normal 2 8 18" xfId="12637" xr:uid="{3E665817-E0A6-40F2-B8AE-2BD99300EAF0}"/>
    <cellStyle name="Normal 2 8 18 2" xfId="53683" xr:uid="{27C49171-BC58-44A4-B4FC-6C3CFAFE61B9}"/>
    <cellStyle name="Normal 2 8 18 3" xfId="40033" xr:uid="{52236A19-A4D5-437E-8C92-5D8ED0020CBB}"/>
    <cellStyle name="Normal 2 8 18 4" xfId="26470" xr:uid="{5212A802-2A89-4469-9A60-5B53E69FFEF6}"/>
    <cellStyle name="Normal 2 8 19" xfId="12638" xr:uid="{788F4F30-A71D-4731-9BAA-7010F2BF7238}"/>
    <cellStyle name="Normal 2 8 19 2" xfId="53684" xr:uid="{CBFE2383-F153-45BE-B69F-BB15F4AE33DA}"/>
    <cellStyle name="Normal 2 8 19 3" xfId="40034" xr:uid="{632B5475-70A8-4847-9E88-4BECBC66D10D}"/>
    <cellStyle name="Normal 2 8 19 4" xfId="26471" xr:uid="{6CC1B250-A87C-4237-9F6A-F877E94D12CC}"/>
    <cellStyle name="Normal 2 8 2" xfId="12639" xr:uid="{9FAB6B04-58A8-43C0-9988-D6431D039DBC}"/>
    <cellStyle name="Normal 2 8 2 2" xfId="53685" xr:uid="{C155A5D4-020F-47D9-AE69-2F278FDB2F9A}"/>
    <cellStyle name="Normal 2 8 2 3" xfId="40035" xr:uid="{B50307E1-88CC-4355-B751-955A4422D249}"/>
    <cellStyle name="Normal 2 8 2 4" xfId="26472" xr:uid="{689F9CC9-3864-4F71-88D8-4BE5AA41810F}"/>
    <cellStyle name="Normal 2 8 20" xfId="12640" xr:uid="{3EB2758F-21AE-499C-BB73-8718C44DD2D0}"/>
    <cellStyle name="Normal 2 8 20 2" xfId="53686" xr:uid="{F491D92A-E92F-479B-A612-C247142C5866}"/>
    <cellStyle name="Normal 2 8 20 3" xfId="40036" xr:uid="{62D4CDA4-4F9B-4EE7-AC96-B3E2DC27EDBE}"/>
    <cellStyle name="Normal 2 8 20 4" xfId="26473" xr:uid="{92D23295-B496-47B1-ABEE-0CA8F14727EC}"/>
    <cellStyle name="Normal 2 8 21" xfId="12641" xr:uid="{F5EEA591-1C6C-4632-B1CB-9B6CAC923C23}"/>
    <cellStyle name="Normal 2 8 21 2" xfId="53687" xr:uid="{1382060C-3577-4707-B52E-0EA102C52C45}"/>
    <cellStyle name="Normal 2 8 21 3" xfId="40037" xr:uid="{8E5569CD-D4EC-4DF4-BB0A-5734B06A0A36}"/>
    <cellStyle name="Normal 2 8 21 4" xfId="26474" xr:uid="{F50329C2-A36D-4007-BD88-BE90FE82AC3A}"/>
    <cellStyle name="Normal 2 8 22" xfId="12642" xr:uid="{9F7E4E00-B7A0-4EA7-956D-A42E7152F51E}"/>
    <cellStyle name="Normal 2 8 22 2" xfId="53688" xr:uid="{71DF71CF-1CD7-44E2-BAD9-2224C2AF7793}"/>
    <cellStyle name="Normal 2 8 22 3" xfId="40038" xr:uid="{D331E363-2EC1-43C3-AE1D-636CE9D7CDDB}"/>
    <cellStyle name="Normal 2 8 22 4" xfId="26475" xr:uid="{49880F96-F426-4762-AEA0-106C958D0A91}"/>
    <cellStyle name="Normal 2 8 23" xfId="12643" xr:uid="{80A961FF-918A-408A-8395-32A036E67DE9}"/>
    <cellStyle name="Normal 2 8 23 2" xfId="53689" xr:uid="{31C80FC7-8159-427E-8BCB-E07B3114B676}"/>
    <cellStyle name="Normal 2 8 23 3" xfId="40039" xr:uid="{3CF3C7B3-7A86-46E3-89B1-5D6F6BCF7CCC}"/>
    <cellStyle name="Normal 2 8 23 4" xfId="26476" xr:uid="{2F973A7F-A8ED-4300-8254-B0E2BC3A9D94}"/>
    <cellStyle name="Normal 2 8 24" xfId="12644" xr:uid="{3211E9FB-B5A3-4B7E-B964-F742AE77636A}"/>
    <cellStyle name="Normal 2 8 24 2" xfId="53690" xr:uid="{AB05736E-69B9-4958-983E-F009C6B3C3FF}"/>
    <cellStyle name="Normal 2 8 24 3" xfId="40040" xr:uid="{825DABA0-51C8-4058-A419-B9E486049032}"/>
    <cellStyle name="Normal 2 8 24 4" xfId="26477" xr:uid="{3C4500CE-8E9E-4642-B26F-C77DBE99653D}"/>
    <cellStyle name="Normal 2 8 25" xfId="12645" xr:uid="{A37D502B-F46B-4D2A-92AE-A960BAD5D3A2}"/>
    <cellStyle name="Normal 2 8 25 2" xfId="53691" xr:uid="{B8A55541-66EC-48D9-940E-2B700A0AFC09}"/>
    <cellStyle name="Normal 2 8 25 3" xfId="40041" xr:uid="{4467A4CC-E54C-409B-91BA-7451D6E22181}"/>
    <cellStyle name="Normal 2 8 25 4" xfId="26478" xr:uid="{1FBC10BB-4A60-4FD3-99B5-40AF0BFBCBB2}"/>
    <cellStyle name="Normal 2 8 26" xfId="53670" xr:uid="{C70F0F76-BB03-40FD-9126-A7ED8E584EB8}"/>
    <cellStyle name="Normal 2 8 27" xfId="40020" xr:uid="{896B5546-7B0A-40E8-A7A2-BE291107ACCF}"/>
    <cellStyle name="Normal 2 8 28" xfId="26457" xr:uid="{33436AAA-4588-4A67-8BCB-13D5150B87F8}"/>
    <cellStyle name="Normal 2 8 3" xfId="12646" xr:uid="{13328559-0D06-4934-BD49-382875B1E3B1}"/>
    <cellStyle name="Normal 2 8 3 2" xfId="53692" xr:uid="{8002B4DF-E51E-4F31-9D46-80983453F84B}"/>
    <cellStyle name="Normal 2 8 3 3" xfId="40042" xr:uid="{9D916544-551D-4962-BBEB-5D79148C48EA}"/>
    <cellStyle name="Normal 2 8 3 4" xfId="26479" xr:uid="{AD66EFC4-15E7-4F47-80E9-F54E6035E025}"/>
    <cellStyle name="Normal 2 8 4" xfId="12647" xr:uid="{0665480A-E5D4-4082-A965-0AB16B49A560}"/>
    <cellStyle name="Normal 2 8 4 2" xfId="53693" xr:uid="{0304F79D-1F16-4382-9213-1894656CAF14}"/>
    <cellStyle name="Normal 2 8 4 3" xfId="40043" xr:uid="{40011E86-DB34-4ADD-BD88-70C90A05E6C4}"/>
    <cellStyle name="Normal 2 8 4 4" xfId="26480" xr:uid="{B3347C22-A509-4A57-9597-B828634C5F6D}"/>
    <cellStyle name="Normal 2 8 5" xfId="12648" xr:uid="{1D74D3F1-6147-4160-BC4C-512841F5BD37}"/>
    <cellStyle name="Normal 2 8 5 2" xfId="53694" xr:uid="{7D247F53-5EE1-4F95-AF4C-9C33CA4AC5C3}"/>
    <cellStyle name="Normal 2 8 5 3" xfId="40044" xr:uid="{70616C98-7E68-43D5-A4B0-057D7A97BF3C}"/>
    <cellStyle name="Normal 2 8 5 4" xfId="26481" xr:uid="{E7E0E580-8CA9-4A54-80DB-CAC3015690DD}"/>
    <cellStyle name="Normal 2 8 6" xfId="12649" xr:uid="{CA9F9602-8417-4FD2-9854-C0C76C5209E4}"/>
    <cellStyle name="Normal 2 8 6 2" xfId="53695" xr:uid="{D3B05931-DFE2-47EA-B730-089E6102AC65}"/>
    <cellStyle name="Normal 2 8 6 3" xfId="40045" xr:uid="{CD2B7A10-D19E-43AB-8849-F935CCDB6FCA}"/>
    <cellStyle name="Normal 2 8 6 4" xfId="26482" xr:uid="{F436866A-676F-416E-9AB4-ECDF6F90E1E3}"/>
    <cellStyle name="Normal 2 8 7" xfId="12650" xr:uid="{F40C6880-81B5-4EF6-967C-E5BDDD8C4B26}"/>
    <cellStyle name="Normal 2 8 7 2" xfId="53696" xr:uid="{824E429C-A69D-4567-8DAE-C9B310FDFA1E}"/>
    <cellStyle name="Normal 2 8 7 3" xfId="40046" xr:uid="{8973A2AC-9535-4730-B02F-1B49537E3028}"/>
    <cellStyle name="Normal 2 8 7 4" xfId="26483" xr:uid="{A85F0950-8DE9-4DFF-B645-1BEB3BD014B5}"/>
    <cellStyle name="Normal 2 8 8" xfId="12651" xr:uid="{A92C4392-4BFE-43CF-B21C-1D179856F2A9}"/>
    <cellStyle name="Normal 2 8 8 2" xfId="53697" xr:uid="{8402348A-3F4F-4199-AB64-9628628F9235}"/>
    <cellStyle name="Normal 2 8 8 3" xfId="40047" xr:uid="{0935F668-E801-468A-BC6D-8175F87EB993}"/>
    <cellStyle name="Normal 2 8 8 4" xfId="26484" xr:uid="{7CD3C3B1-6069-4EC6-B04F-682AC3C84B82}"/>
    <cellStyle name="Normal 2 8 9" xfId="12652" xr:uid="{97D85400-CC64-4992-AC49-A004160F7C40}"/>
    <cellStyle name="Normal 2 8 9 2" xfId="53698" xr:uid="{35F55ABE-6DEA-4922-A12C-7A0191A34703}"/>
    <cellStyle name="Normal 2 8 9 3" xfId="40048" xr:uid="{D8840050-18D1-4B5B-BEA4-A94BA418F3CF}"/>
    <cellStyle name="Normal 2 8 9 4" xfId="26485" xr:uid="{580BD809-6F46-46CD-BC26-E229AA4DFB8B}"/>
    <cellStyle name="Normal 2 80" xfId="12653" xr:uid="{B8CF2EF8-D425-4F05-972A-95889BC6165A}"/>
    <cellStyle name="Normal 2 80 2" xfId="53699" xr:uid="{EDB41787-8AD1-457C-BB3D-E478295EFBAB}"/>
    <cellStyle name="Normal 2 80 3" xfId="40049" xr:uid="{E13C920E-FC3D-4B52-8E54-FE3962D2CA7E}"/>
    <cellStyle name="Normal 2 80 4" xfId="26486" xr:uid="{7CCB3A70-4135-4D09-8394-D43ED5B24656}"/>
    <cellStyle name="Normal 2 81" xfId="12654" xr:uid="{AC7FAB04-88BD-4C4D-ABB6-52A2677CB1AF}"/>
    <cellStyle name="Normal 2 81 2" xfId="53700" xr:uid="{963CEEC3-F5A2-4473-A0E4-ED81830544B0}"/>
    <cellStyle name="Normal 2 81 3" xfId="40050" xr:uid="{1D88EC85-99CA-482A-84E9-91E770968B05}"/>
    <cellStyle name="Normal 2 81 4" xfId="26487" xr:uid="{7E7E420B-8568-48FC-8DA0-323867B767DC}"/>
    <cellStyle name="Normal 2 82" xfId="12655" xr:uid="{467D7FEB-5AAB-4A68-B0AB-70065FF22CE7}"/>
    <cellStyle name="Normal 2 82 2" xfId="53701" xr:uid="{6CA29A0F-1341-42C3-AC57-5998E7C673F0}"/>
    <cellStyle name="Normal 2 82 3" xfId="40051" xr:uid="{6BDBF687-6B86-40C5-BAFC-6D9AFFF4F34A}"/>
    <cellStyle name="Normal 2 82 4" xfId="26488" xr:uid="{9A48FC8C-87A5-47B4-84CE-AA0646A31B9D}"/>
    <cellStyle name="Normal 2 83" xfId="12656" xr:uid="{07EC685E-D269-44CE-BA4B-DE721C2F80D1}"/>
    <cellStyle name="Normal 2 83 2" xfId="53702" xr:uid="{91903DC0-5DB6-446F-85F6-A46A454D279B}"/>
    <cellStyle name="Normal 2 83 3" xfId="40052" xr:uid="{4DE56305-321E-448A-B5AC-762F1361A05F}"/>
    <cellStyle name="Normal 2 83 4" xfId="26489" xr:uid="{07AC64B1-3E30-4281-ACA2-130BF707F329}"/>
    <cellStyle name="Normal 2 84" xfId="12657" xr:uid="{6CEABA5F-B4A3-4F61-A8D9-E809675B6ABC}"/>
    <cellStyle name="Normal 2 84 2" xfId="53703" xr:uid="{94D6ADEF-BED3-470A-8529-F4BB9373056C}"/>
    <cellStyle name="Normal 2 84 3" xfId="40053" xr:uid="{1ADC0376-654A-4F65-B808-AECE7C3076AB}"/>
    <cellStyle name="Normal 2 84 4" xfId="26490" xr:uid="{DF5CAAC1-9ACC-42D7-8C38-0EB90B54776E}"/>
    <cellStyle name="Normal 2 85" xfId="12658" xr:uid="{E1786BF3-A091-4D33-A092-5CF0EEBBDBFB}"/>
    <cellStyle name="Normal 2 85 2" xfId="53704" xr:uid="{58F7C953-F940-4162-B6B9-49FD6B30F8A0}"/>
    <cellStyle name="Normal 2 85 3" xfId="40054" xr:uid="{1132652E-403E-4970-AB84-20F38FF3C24E}"/>
    <cellStyle name="Normal 2 85 4" xfId="26491" xr:uid="{CDB76141-3017-4B5A-86D3-2F1CCB1AEAD7}"/>
    <cellStyle name="Normal 2 86" xfId="12659" xr:uid="{7A42C201-C3EE-47CC-98DB-4A525D65F974}"/>
    <cellStyle name="Normal 2 86 2" xfId="53705" xr:uid="{B007500C-FFA6-4AFB-ADBE-77947363C4E8}"/>
    <cellStyle name="Normal 2 86 3" xfId="40055" xr:uid="{2D27F3F8-83E6-4C21-B22D-35155567DF7A}"/>
    <cellStyle name="Normal 2 86 4" xfId="26492" xr:uid="{96D43A71-D74A-4757-A046-B92C222711CC}"/>
    <cellStyle name="Normal 2 87" xfId="12660" xr:uid="{08074B10-4E77-499D-B617-7F279D7DD483}"/>
    <cellStyle name="Normal 2 87 2" xfId="53706" xr:uid="{2080A23C-C09C-4557-93A1-0BCB78DB0CC4}"/>
    <cellStyle name="Normal 2 87 3" xfId="40056" xr:uid="{1DD9968A-20C4-4282-A747-F2AC95A8ADD9}"/>
    <cellStyle name="Normal 2 87 4" xfId="26493" xr:uid="{C50698ED-F311-4C03-9C3F-63040FF555CB}"/>
    <cellStyle name="Normal 2 88" xfId="12661" xr:uid="{505686A1-A678-4819-92A2-11FB806E2084}"/>
    <cellStyle name="Normal 2 88 2" xfId="53707" xr:uid="{59FE9913-8F3E-4CFF-B131-08BD3A625705}"/>
    <cellStyle name="Normal 2 88 3" xfId="40057" xr:uid="{38AA0F1F-C66E-432B-A09A-D9026444FC0C}"/>
    <cellStyle name="Normal 2 88 4" xfId="26494" xr:uid="{A65BA43C-CB0C-4592-B594-DDFBAFE8D2C1}"/>
    <cellStyle name="Normal 2 89" xfId="12662" xr:uid="{D69AF3F3-F748-4EE7-B29E-AB4502BE0332}"/>
    <cellStyle name="Normal 2 89 2" xfId="12663" xr:uid="{0172B0BF-1C09-42FD-BB9B-0C0DDFE8FBC2}"/>
    <cellStyle name="Normal 2 89 2 2" xfId="12664" xr:uid="{C8745B1C-E3AD-4403-BC5F-3D717BC9D633}"/>
    <cellStyle name="Normal 2 89 2 2 2" xfId="53710" xr:uid="{6D83BE9F-AC83-466C-ADF8-175B0A58B79E}"/>
    <cellStyle name="Normal 2 89 2 2 3" xfId="40060" xr:uid="{21C7DE69-4B18-4B0D-8818-BCD5C54AF43F}"/>
    <cellStyle name="Normal 2 89 2 2 4" xfId="26497" xr:uid="{66311C25-DD35-415A-A90A-ABE24978DEF9}"/>
    <cellStyle name="Normal 2 89 2 3" xfId="53709" xr:uid="{6C10B914-A444-4606-A3D0-387DC8D1FE9B}"/>
    <cellStyle name="Normal 2 89 2 4" xfId="40059" xr:uid="{880CED30-0084-43F6-898B-640F08190F46}"/>
    <cellStyle name="Normal 2 89 2 5" xfId="26496" xr:uid="{B175152B-EC35-48A9-963D-C5A6C9B328C7}"/>
    <cellStyle name="Normal 2 89 3" xfId="12665" xr:uid="{2F7407E2-C030-48CC-BA73-0C40B5749C32}"/>
    <cellStyle name="Normal 2 89 3 2" xfId="12666" xr:uid="{8DB118C7-128B-43FE-B509-4F4C2CCC5A59}"/>
    <cellStyle name="Normal 2 89 3 2 2" xfId="53712" xr:uid="{6555E29D-28ED-4673-B6F8-CD2055D43D0D}"/>
    <cellStyle name="Normal 2 89 3 2 3" xfId="40062" xr:uid="{A226DC24-C22A-4A20-B42F-48F6ED918DC5}"/>
    <cellStyle name="Normal 2 89 3 2 4" xfId="26499" xr:uid="{E6D48AF1-8919-47CD-9B2F-9CB65E408D6B}"/>
    <cellStyle name="Normal 2 89 3 3" xfId="53711" xr:uid="{C96F63D4-4B1E-4AFF-8DD3-9D1FBBAB8EB4}"/>
    <cellStyle name="Normal 2 89 3 4" xfId="40061" xr:uid="{798B1B4B-4014-4980-A553-B80CC61EE161}"/>
    <cellStyle name="Normal 2 89 3 5" xfId="26498" xr:uid="{7D04425D-BDFE-4325-B3EF-6DFDD757F077}"/>
    <cellStyle name="Normal 2 89 4" xfId="12667" xr:uid="{D5C91915-9575-4930-90A6-858066AFB985}"/>
    <cellStyle name="Normal 2 89 4 2" xfId="53713" xr:uid="{4252643D-F5C4-42A5-88D6-925AB7359E3F}"/>
    <cellStyle name="Normal 2 89 4 3" xfId="40063" xr:uid="{809F8DEE-574F-48D1-9414-5897235D92A5}"/>
    <cellStyle name="Normal 2 89 4 4" xfId="26500" xr:uid="{013A1FF1-350E-45D5-90CC-01C8BBBBE414}"/>
    <cellStyle name="Normal 2 89 5" xfId="53708" xr:uid="{F4F503CF-33CF-4DF9-81F6-7464500CBD9A}"/>
    <cellStyle name="Normal 2 89 6" xfId="40058" xr:uid="{06DF82EE-DDEB-4A43-B558-61F0F58F9696}"/>
    <cellStyle name="Normal 2 89 7" xfId="26495" xr:uid="{F9E84CCC-1543-4BA3-BF7F-21C2EC8B097E}"/>
    <cellStyle name="Normal 2 9" xfId="12668" xr:uid="{DB7A24CC-94B3-4779-9564-3F4A656AEFF0}"/>
    <cellStyle name="Normal 2 9 2" xfId="12669" xr:uid="{5F6353E1-D436-4D67-BFD2-6D88B1E428D8}"/>
    <cellStyle name="Normal 2 9 2 2" xfId="53714" xr:uid="{26E3375C-1AB2-4BA8-9EF7-6D1FECCE4F63}"/>
    <cellStyle name="Normal 2 9 2 3" xfId="40064" xr:uid="{660DCA78-F193-4CA4-B098-93307A5854BD}"/>
    <cellStyle name="Normal 2 9 2 4" xfId="26501" xr:uid="{D2F92280-1431-40A4-B5C4-D55A1FFDD725}"/>
    <cellStyle name="Normal 2 90" xfId="181" xr:uid="{C86C1CD8-71F7-481E-AA96-94597C34FD72}"/>
    <cellStyle name="Normal 2 90 2" xfId="41869" xr:uid="{D250B368-8BFC-4092-B0B2-2BE53DF3ED87}"/>
    <cellStyle name="Normal 2 90 3" xfId="28219" xr:uid="{34D4FCF7-979A-48A3-9A19-18C4CE33C0A5}"/>
    <cellStyle name="Normal 2 90 4" xfId="14656" xr:uid="{C2A844FB-4FF7-43CB-92B2-7751D0A8CB8F}"/>
    <cellStyle name="Normal 2 91" xfId="41839" xr:uid="{C0CD62A3-D19F-4462-8A68-09530B5A7157}"/>
    <cellStyle name="Normal 2 92" xfId="180" xr:uid="{EED1075E-D055-4C14-9A49-093A29C2284D}"/>
    <cellStyle name="Normal 20" xfId="12670" xr:uid="{C20746DD-24EA-459E-ABFC-D304156F4611}"/>
    <cellStyle name="Normal 20 2" xfId="12671" xr:uid="{D7A61941-BE8C-48B6-A2F7-E56646C76024}"/>
    <cellStyle name="Normal 20 2 2" xfId="53716" xr:uid="{F9C2B604-353B-427E-8E91-834E194BA6E7}"/>
    <cellStyle name="Normal 20 2 3" xfId="40066" xr:uid="{3447D7A6-D6C6-4854-BCF3-E3CB68082A4D}"/>
    <cellStyle name="Normal 20 2 4" xfId="26503" xr:uid="{ACDBC33B-C94A-48C6-B23F-DC8013519B4E}"/>
    <cellStyle name="Normal 20 3" xfId="53715" xr:uid="{9EAA60BF-00A6-4466-BA5E-E754C2B8F3A7}"/>
    <cellStyle name="Normal 20 4" xfId="40065" xr:uid="{F9D63FA3-C4B9-4FAA-A46C-100CF046EF98}"/>
    <cellStyle name="Normal 20 5" xfId="26502" xr:uid="{F4F04AB0-11E2-4EDC-B83E-434EE383D30E}"/>
    <cellStyle name="Normal 200" xfId="12672" xr:uid="{AF101691-6F43-4819-BFB4-5541697FF4ED}"/>
    <cellStyle name="Normal 200 2" xfId="53717" xr:uid="{0A3E2EEA-41D6-485F-8C97-752DD6242492}"/>
    <cellStyle name="Normal 200 3" xfId="40067" xr:uid="{C1943221-EB9C-4E63-87D4-9855BD37E0F1}"/>
    <cellStyle name="Normal 200 4" xfId="26504" xr:uid="{A49E9494-BA71-4B1F-B59D-FABCCE305D07}"/>
    <cellStyle name="Normal 201" xfId="12673" xr:uid="{0A45EC79-D1A4-41F2-8F51-D28EB54B0FCD}"/>
    <cellStyle name="Normal 201 2" xfId="53718" xr:uid="{560FE118-B99E-400D-AAF7-AECE4221BAED}"/>
    <cellStyle name="Normal 201 3" xfId="40068" xr:uid="{CDCFD6EA-09A5-45EE-B665-36AE7D791A75}"/>
    <cellStyle name="Normal 201 4" xfId="26505" xr:uid="{6ECF2972-03CC-4985-8CB0-071987320780}"/>
    <cellStyle name="Normal 202" xfId="12674" xr:uid="{D079C029-9C40-4410-8155-AF9843BBE1DD}"/>
    <cellStyle name="Normal 203" xfId="12675" xr:uid="{D6666C13-C3A9-46C1-AD5E-C8E52EF30AD2}"/>
    <cellStyle name="Normal 203 10" xfId="12676" xr:uid="{9B7183A0-1165-4372-8667-D75076609CAF}"/>
    <cellStyle name="Normal 203 10 2" xfId="53720" xr:uid="{E12DCFBD-81EF-462E-9810-D2E05C611AC7}"/>
    <cellStyle name="Normal 203 10 3" xfId="40070" xr:uid="{A3994F95-B534-4FBE-B940-353816BEEB4F}"/>
    <cellStyle name="Normal 203 10 4" xfId="26507" xr:uid="{5FACDA8E-CF1F-4A44-B082-DBAFD868262A}"/>
    <cellStyle name="Normal 203 11" xfId="12677" xr:uid="{FCAFA77E-A0D6-4B8E-B07E-70F849D79BDD}"/>
    <cellStyle name="Normal 203 11 2" xfId="53721" xr:uid="{EDCDA226-976D-49EC-9352-3A6AE3545DFB}"/>
    <cellStyle name="Normal 203 11 3" xfId="40071" xr:uid="{5826394D-7894-4940-8F0E-0714BD82FCF3}"/>
    <cellStyle name="Normal 203 11 4" xfId="26508" xr:uid="{1FD24E39-AFAE-4DE4-A3F9-504E7AEB5EFE}"/>
    <cellStyle name="Normal 203 12" xfId="12678" xr:uid="{670B1B93-66AA-4B4C-8B00-1BFE22A2F750}"/>
    <cellStyle name="Normal 203 12 2" xfId="53722" xr:uid="{80A2BC1B-C6F7-4D94-B3F1-CBF365D7CCC0}"/>
    <cellStyle name="Normal 203 12 3" xfId="40072" xr:uid="{FF3600F5-71B2-47E3-A159-6BCB34F38837}"/>
    <cellStyle name="Normal 203 12 4" xfId="26509" xr:uid="{A02CB790-85AB-431A-8496-53F230CAA32D}"/>
    <cellStyle name="Normal 203 13" xfId="12679" xr:uid="{EE332266-29B1-4714-BB14-89CCFB215DA4}"/>
    <cellStyle name="Normal 203 13 2" xfId="53723" xr:uid="{EB0AD26C-8382-409D-B967-5DC4C22F9D71}"/>
    <cellStyle name="Normal 203 13 3" xfId="40073" xr:uid="{A9AD4F8A-8322-45BF-A73B-D3E9EA549DE7}"/>
    <cellStyle name="Normal 203 13 4" xfId="26510" xr:uid="{B4877CFA-0CE1-4910-B319-E590863BDF86}"/>
    <cellStyle name="Normal 203 14" xfId="12680" xr:uid="{D0BD9FB5-3B02-42E7-870D-16D0EBFB32FA}"/>
    <cellStyle name="Normal 203 14 2" xfId="53724" xr:uid="{9F68A7E4-5981-482C-AC2A-05D25772FCAC}"/>
    <cellStyle name="Normal 203 14 3" xfId="40074" xr:uid="{3AF046BD-1EB9-4F84-B99E-025589C8650D}"/>
    <cellStyle name="Normal 203 14 4" xfId="26511" xr:uid="{E4C8DE47-069B-41E0-8455-CF48CA70DA9D}"/>
    <cellStyle name="Normal 203 15" xfId="12681" xr:uid="{99A0A108-16EA-4885-ACB8-F0DBB2725D3F}"/>
    <cellStyle name="Normal 203 15 2" xfId="53725" xr:uid="{972EA72F-8607-442D-8C02-C6DC031134B7}"/>
    <cellStyle name="Normal 203 15 3" xfId="40075" xr:uid="{A19A08BB-53F1-49F1-B1E2-DC3821B70245}"/>
    <cellStyle name="Normal 203 15 4" xfId="26512" xr:uid="{17325C45-5057-432D-ADDE-F30A4E66F97E}"/>
    <cellStyle name="Normal 203 16" xfId="12682" xr:uid="{DDEF1A86-B44F-4788-83CF-BE4D6D6DE9A0}"/>
    <cellStyle name="Normal 203 16 2" xfId="53726" xr:uid="{6D898A7C-2833-4403-8272-1F92A4A93199}"/>
    <cellStyle name="Normal 203 16 3" xfId="40076" xr:uid="{59EE9738-7072-4B3D-B148-1FC84D9055AC}"/>
    <cellStyle name="Normal 203 16 4" xfId="26513" xr:uid="{3C306948-7632-45BB-B528-6BC0DFDC6D13}"/>
    <cellStyle name="Normal 203 17" xfId="12683" xr:uid="{04B82934-9E9E-46D6-9EFD-4AF250D85372}"/>
    <cellStyle name="Normal 203 17 2" xfId="53727" xr:uid="{248A29C4-F765-45E5-8212-8BE7E5AEBC1B}"/>
    <cellStyle name="Normal 203 17 3" xfId="40077" xr:uid="{5C423DFE-A51D-4FB5-9A7D-A6B1C3FAABDE}"/>
    <cellStyle name="Normal 203 17 4" xfId="26514" xr:uid="{BE2EF5B2-12BC-4EAD-8ED2-ACE3936AD7FF}"/>
    <cellStyle name="Normal 203 18" xfId="12684" xr:uid="{88CFF0E9-7EFF-46A5-9DA5-2859DFD2847C}"/>
    <cellStyle name="Normal 203 18 2" xfId="53728" xr:uid="{7A4DD7A1-AE78-4DB8-82D6-4DB4B2CF1C8A}"/>
    <cellStyle name="Normal 203 18 3" xfId="40078" xr:uid="{721043E7-823B-428A-A10C-7FE90AAD2AB6}"/>
    <cellStyle name="Normal 203 18 4" xfId="26515" xr:uid="{DDD06866-9607-4907-9A86-9848E235B2C6}"/>
    <cellStyle name="Normal 203 19" xfId="53719" xr:uid="{35D67A20-3FBE-4F30-B3C2-A400D3B53E57}"/>
    <cellStyle name="Normal 203 2" xfId="12685" xr:uid="{2687B163-7486-4B61-A44B-D79D854D35C6}"/>
    <cellStyle name="Normal 203 2 2" xfId="53729" xr:uid="{122E43BA-BE98-4636-8D5E-34491C479C82}"/>
    <cellStyle name="Normal 203 2 3" xfId="40079" xr:uid="{089A058D-FFFE-4983-98BC-16573E9F7CA8}"/>
    <cellStyle name="Normal 203 2 4" xfId="26516" xr:uid="{AA786C93-BBCD-42EE-A373-58DA47C53199}"/>
    <cellStyle name="Normal 203 20" xfId="40069" xr:uid="{1F3983AF-730C-4055-A9EB-1B2396F886EC}"/>
    <cellStyle name="Normal 203 21" xfId="26506" xr:uid="{9C2A1B40-4992-45D0-9C38-B8407F98BC8F}"/>
    <cellStyle name="Normal 203 3" xfId="12686" xr:uid="{4CCE7B68-931B-4BC5-982D-9B04E7F2736A}"/>
    <cellStyle name="Normal 203 3 2" xfId="53730" xr:uid="{43582971-683D-4011-8B65-AF66ED67BE74}"/>
    <cellStyle name="Normal 203 3 3" xfId="40080" xr:uid="{614D70DF-C90C-4CF5-9BD3-7080E446AAC2}"/>
    <cellStyle name="Normal 203 3 4" xfId="26517" xr:uid="{CD61BA23-8633-4D75-94BC-CC7CFF6D1F7C}"/>
    <cellStyle name="Normal 203 4" xfId="12687" xr:uid="{7C8DCA0C-CFE8-45AB-A3AF-519CE851F5B6}"/>
    <cellStyle name="Normal 203 4 2" xfId="53731" xr:uid="{28854862-614C-4F10-BDD1-1A2A5FCE6742}"/>
    <cellStyle name="Normal 203 4 3" xfId="40081" xr:uid="{67FF7182-07CE-477A-A66F-677B1C49B194}"/>
    <cellStyle name="Normal 203 4 4" xfId="26518" xr:uid="{6ADE5EB9-8F18-49C0-A0BC-16602BA74A5E}"/>
    <cellStyle name="Normal 203 5" xfId="12688" xr:uid="{2F1ADEC8-101D-4D25-990F-A857AF8FE4C9}"/>
    <cellStyle name="Normal 203 5 2" xfId="53732" xr:uid="{C4A0C487-77C2-4711-9507-AAED5011B171}"/>
    <cellStyle name="Normal 203 5 3" xfId="40082" xr:uid="{3384EABE-0B45-405D-8EF4-3A07E159F888}"/>
    <cellStyle name="Normal 203 5 4" xfId="26519" xr:uid="{B5884550-39E0-4DF5-ADB0-53BB58ECEA40}"/>
    <cellStyle name="Normal 203 6" xfId="12689" xr:uid="{0AA0E3B6-0DC9-4A41-A5B7-F8726B52F51F}"/>
    <cellStyle name="Normal 203 6 2" xfId="53733" xr:uid="{4C0317B4-D834-4AE2-B7D1-29AEE0F6D831}"/>
    <cellStyle name="Normal 203 6 3" xfId="40083" xr:uid="{9D9F35F4-0CAA-4F62-96A2-6C9EE77813B0}"/>
    <cellStyle name="Normal 203 6 4" xfId="26520" xr:uid="{88013CBA-6AD8-4037-84B4-E350B564B987}"/>
    <cellStyle name="Normal 203 7" xfId="12690" xr:uid="{BB99AF55-066A-49A8-8C5E-1622CFE74F09}"/>
    <cellStyle name="Normal 203 7 2" xfId="53734" xr:uid="{56E59722-F276-4E9C-BCD8-464F985BCB11}"/>
    <cellStyle name="Normal 203 7 3" xfId="40084" xr:uid="{E7400847-E1E1-4E36-9568-B96237854B89}"/>
    <cellStyle name="Normal 203 7 4" xfId="26521" xr:uid="{1E953C56-0293-462C-959C-BBE7CB6DDF31}"/>
    <cellStyle name="Normal 203 8" xfId="12691" xr:uid="{A88D60E1-91B3-454A-9240-977870B9CFC6}"/>
    <cellStyle name="Normal 203 8 2" xfId="53735" xr:uid="{2982F67C-FF1B-46E1-A3D0-5A30156D19A6}"/>
    <cellStyle name="Normal 203 8 3" xfId="40085" xr:uid="{D3F2E087-6172-4A5F-90FB-2256E1D91B59}"/>
    <cellStyle name="Normal 203 8 4" xfId="26522" xr:uid="{9014594A-F0D4-47D8-8DDB-75D597861800}"/>
    <cellStyle name="Normal 203 9" xfId="12692" xr:uid="{A61AE0B3-7606-448E-8A3A-79A0C3EA51FA}"/>
    <cellStyle name="Normal 203 9 2" xfId="53736" xr:uid="{CFBD2A8D-2EBB-45F3-8645-4BF3E6738921}"/>
    <cellStyle name="Normal 203 9 3" xfId="40086" xr:uid="{DB6A8AA1-ABD1-413C-8219-F0981E761357}"/>
    <cellStyle name="Normal 203 9 4" xfId="26523" xr:uid="{04D59958-A923-4150-B642-AE5DEBE00AC5}"/>
    <cellStyle name="Normal 204" xfId="12693" xr:uid="{6F3277BE-7124-4858-BE6A-FB25605C7A0D}"/>
    <cellStyle name="Normal 204 10" xfId="12694" xr:uid="{96578057-2F40-45A3-A534-2F0634C518CA}"/>
    <cellStyle name="Normal 204 10 2" xfId="12695" xr:uid="{799443B1-630E-462E-A8DC-249F5338889E}"/>
    <cellStyle name="Normal 204 10 3" xfId="12696" xr:uid="{BB83680E-622B-4D44-B2B2-98FBDD7D8548}"/>
    <cellStyle name="Normal 204 10 4" xfId="12697" xr:uid="{721F8A6A-7BFE-44D8-8E1B-A6051BD9CB7E}"/>
    <cellStyle name="Normal 204 10 5" xfId="12698" xr:uid="{65199304-CD37-44DE-9724-95AA05435B37}"/>
    <cellStyle name="Normal 204 11" xfId="12699" xr:uid="{6E83EE63-6E5B-493C-8227-8D01E943CF15}"/>
    <cellStyle name="Normal 204 11 2" xfId="12700" xr:uid="{44CA31F7-72E5-4487-8D91-4F6E6D8E480C}"/>
    <cellStyle name="Normal 204 11 3" xfId="12701" xr:uid="{05010CAC-1AD0-43C1-8C2B-4570CFBFD55A}"/>
    <cellStyle name="Normal 204 11 4" xfId="12702" xr:uid="{5776E67E-3302-4A3B-9B14-439602B982A8}"/>
    <cellStyle name="Normal 204 11 5" xfId="12703" xr:uid="{A0BFDA36-42D3-4992-983A-0E6E63704F9A}"/>
    <cellStyle name="Normal 204 12" xfId="12704" xr:uid="{6F0F2870-57F9-4EDE-A2BA-15FCF39FD41A}"/>
    <cellStyle name="Normal 204 12 2" xfId="12705" xr:uid="{F746B808-645A-4C6F-8A5F-CFE27E8032E0}"/>
    <cellStyle name="Normal 204 12 3" xfId="12706" xr:uid="{ADFC9196-2095-422C-AACA-615996172F7B}"/>
    <cellStyle name="Normal 204 12 4" xfId="12707" xr:uid="{7D962D64-2F36-4F35-B8D6-C3FEBC81386E}"/>
    <cellStyle name="Normal 204 12 5" xfId="12708" xr:uid="{E7B4FA81-6524-4A4D-9858-C0730160020C}"/>
    <cellStyle name="Normal 204 13" xfId="12709" xr:uid="{8E41865C-9A96-4686-907A-03CC4B0F7930}"/>
    <cellStyle name="Normal 204 13 2" xfId="12710" xr:uid="{7CDC2B14-6501-42F5-8521-DF04FD5B5575}"/>
    <cellStyle name="Normal 204 13 3" xfId="12711" xr:uid="{DB433FC5-2A43-457A-B7FB-EA59161C65CE}"/>
    <cellStyle name="Normal 204 13 4" xfId="12712" xr:uid="{3C7C0655-76C2-491B-9857-683C1821BF5F}"/>
    <cellStyle name="Normal 204 13 5" xfId="12713" xr:uid="{C460DF38-7928-47F6-BD90-70C7F1912E45}"/>
    <cellStyle name="Normal 204 14" xfId="12714" xr:uid="{BEB84744-3137-4B0E-9046-25309BAC0DA8}"/>
    <cellStyle name="Normal 204 14 2" xfId="12715" xr:uid="{30B28B25-D02D-4480-A6BC-A5E8F53191C5}"/>
    <cellStyle name="Normal 204 14 3" xfId="12716" xr:uid="{9703AB40-803F-4192-9802-C9867168D557}"/>
    <cellStyle name="Normal 204 14 4" xfId="12717" xr:uid="{3C994ED2-B09B-4E07-A696-58DAEDB8A714}"/>
    <cellStyle name="Normal 204 14 5" xfId="12718" xr:uid="{E3908510-A8C5-414B-B800-28A855310F7B}"/>
    <cellStyle name="Normal 204 15" xfId="12719" xr:uid="{99B3AFD6-7E00-4494-9146-F034AE470E20}"/>
    <cellStyle name="Normal 204 15 2" xfId="12720" xr:uid="{D154723B-6D85-478D-A7EE-DA0094909B7D}"/>
    <cellStyle name="Normal 204 15 3" xfId="12721" xr:uid="{FC5775A7-B71D-4149-BAA1-C9C3B045377F}"/>
    <cellStyle name="Normal 204 15 4" xfId="12722" xr:uid="{C3E936D5-E172-4871-90F1-D1562D4CC862}"/>
    <cellStyle name="Normal 204 15 5" xfId="12723" xr:uid="{DAEF59E7-5E74-4ABD-BA2D-38FF6A4C6BED}"/>
    <cellStyle name="Normal 204 16" xfId="12724" xr:uid="{A94DB9F6-D42F-46A9-974D-13385253CC5F}"/>
    <cellStyle name="Normal 204 16 2" xfId="12725" xr:uid="{E2B3B808-D8F8-406C-8E41-33D5B09F19EC}"/>
    <cellStyle name="Normal 204 16 3" xfId="12726" xr:uid="{BC09871E-1829-4F76-AF9A-DF4FAB7DF63E}"/>
    <cellStyle name="Normal 204 16 4" xfId="12727" xr:uid="{6CBC6155-A7E4-49FA-96AA-608EFB06F589}"/>
    <cellStyle name="Normal 204 16 5" xfId="12728" xr:uid="{1F79D6D3-9970-4358-81FB-DC963915C995}"/>
    <cellStyle name="Normal 204 17" xfId="12729" xr:uid="{73B41105-4F8F-4FC6-AAB4-A0F38BFF4F62}"/>
    <cellStyle name="Normal 204 17 2" xfId="12730" xr:uid="{3E5D5FD8-52FD-43DA-BE14-9EFB059B850D}"/>
    <cellStyle name="Normal 204 17 3" xfId="12731" xr:uid="{10E5EE25-C225-4BBF-B5BA-1ECB75B7BD01}"/>
    <cellStyle name="Normal 204 17 4" xfId="12732" xr:uid="{6BCA205A-FB21-475E-9718-9729C45419CB}"/>
    <cellStyle name="Normal 204 17 5" xfId="12733" xr:uid="{433D116D-F708-42E3-929A-D15992930C05}"/>
    <cellStyle name="Normal 204 18" xfId="12734" xr:uid="{84F16F3D-18A8-4A9D-B5D3-98395B7B7271}"/>
    <cellStyle name="Normal 204 18 2" xfId="12735" xr:uid="{911F82C7-1B6F-45E9-82BD-BBC536057E7B}"/>
    <cellStyle name="Normal 204 18 3" xfId="12736" xr:uid="{444E2CF2-4A64-4F8F-8DB7-9E4D48D331DB}"/>
    <cellStyle name="Normal 204 18 4" xfId="12737" xr:uid="{2359EF0F-48B4-4404-AD0F-DBBE87DE3C2E}"/>
    <cellStyle name="Normal 204 18 5" xfId="12738" xr:uid="{AF044D33-C03C-4715-A982-5358B9A52225}"/>
    <cellStyle name="Normal 204 19" xfId="12739" xr:uid="{29FF95FE-1A44-44EB-8F5E-605CBA967C9C}"/>
    <cellStyle name="Normal 204 2" xfId="12740" xr:uid="{A2936B22-2D99-42E6-A963-61D693B7DCED}"/>
    <cellStyle name="Normal 204 2 2" xfId="12741" xr:uid="{6643E384-1E34-4930-872D-AB227B5EFEE3}"/>
    <cellStyle name="Normal 204 2 3" xfId="12742" xr:uid="{D0689980-BFF9-4431-B867-673068687F05}"/>
    <cellStyle name="Normal 204 2 4" xfId="12743" xr:uid="{DEB044F5-C172-444B-816C-47E1EA50EC4A}"/>
    <cellStyle name="Normal 204 2 5" xfId="12744" xr:uid="{9CD62EDB-4F79-4654-907D-CF4D4C275B4F}"/>
    <cellStyle name="Normal 204 20" xfId="12745" xr:uid="{AD5B87B1-B574-40D9-AACB-5A03B89AF2F1}"/>
    <cellStyle name="Normal 204 21" xfId="12746" xr:uid="{3DEE037A-9C5E-46C0-9E58-1D3AF91F31BB}"/>
    <cellStyle name="Normal 204 22" xfId="12747" xr:uid="{35551766-1FF0-4EDE-9AB4-892D13250B99}"/>
    <cellStyle name="Normal 204 3" xfId="12748" xr:uid="{27E7BB09-E42C-4C89-80E3-5ED8A3C817DF}"/>
    <cellStyle name="Normal 204 3 2" xfId="12749" xr:uid="{86F43599-A66F-44FF-9CC3-5AF8DB7634D8}"/>
    <cellStyle name="Normal 204 3 3" xfId="12750" xr:uid="{FBDEB2CE-60A0-49D6-837B-DA3FDA2FDEC7}"/>
    <cellStyle name="Normal 204 3 4" xfId="12751" xr:uid="{C766F210-7D44-4E62-BAE8-32DEA59953D5}"/>
    <cellStyle name="Normal 204 3 5" xfId="12752" xr:uid="{27CE2F82-4B7A-4E82-BF20-5264B791FBB3}"/>
    <cellStyle name="Normal 204 4" xfId="12753" xr:uid="{CA9BBB97-2CA2-4270-A235-A6C8BD6EBD10}"/>
    <cellStyle name="Normal 204 4 2" xfId="12754" xr:uid="{B0B1C467-65C5-4D91-B654-27B9EBB39523}"/>
    <cellStyle name="Normal 204 4 3" xfId="12755" xr:uid="{7D4F7BAD-11A0-4473-A0B8-C83EBCBB4396}"/>
    <cellStyle name="Normal 204 4 4" xfId="12756" xr:uid="{437B70F4-8595-4FDC-8161-B421EBE63A31}"/>
    <cellStyle name="Normal 204 4 5" xfId="12757" xr:uid="{493EBCA6-6ECC-44E6-9974-0EC167E040FA}"/>
    <cellStyle name="Normal 204 5" xfId="12758" xr:uid="{6434BA25-6CDC-4C43-AB42-EE1989148436}"/>
    <cellStyle name="Normal 204 5 2" xfId="12759" xr:uid="{435417B5-8A98-4349-89FC-F2F30F567375}"/>
    <cellStyle name="Normal 204 5 3" xfId="12760" xr:uid="{C131DCA2-E303-4E04-BC67-2A025958F594}"/>
    <cellStyle name="Normal 204 5 4" xfId="12761" xr:uid="{871816E0-ABED-4BB7-B686-8741868B9A13}"/>
    <cellStyle name="Normal 204 5 5" xfId="12762" xr:uid="{D86788D7-612F-4CB1-8D20-15AB4D1487A1}"/>
    <cellStyle name="Normal 204 6" xfId="12763" xr:uid="{239B127F-7D92-4419-A46C-BF9E16901FDB}"/>
    <cellStyle name="Normal 204 6 2" xfId="12764" xr:uid="{752F76F3-6297-4F32-B67C-10D9F7DFF74F}"/>
    <cellStyle name="Normal 204 6 3" xfId="12765" xr:uid="{7367FC3B-13C5-4FA0-BDAB-D21F74DF5751}"/>
    <cellStyle name="Normal 204 6 4" xfId="12766" xr:uid="{FAF440A5-9E9D-4AB5-88D2-024910A99770}"/>
    <cellStyle name="Normal 204 6 5" xfId="12767" xr:uid="{B022F229-1D8A-4CD4-8A77-4FC363E1FC67}"/>
    <cellStyle name="Normal 204 7" xfId="12768" xr:uid="{6C1FB95B-717E-4D80-87DE-6E742B06D91B}"/>
    <cellStyle name="Normal 204 7 2" xfId="12769" xr:uid="{FD54C491-9B05-4CF2-867D-EC31A6E90EBF}"/>
    <cellStyle name="Normal 204 7 3" xfId="12770" xr:uid="{D76FF813-208B-4AC9-8F51-0EC0303048BB}"/>
    <cellStyle name="Normal 204 7 4" xfId="12771" xr:uid="{DB037609-4275-4524-B107-B81912744C27}"/>
    <cellStyle name="Normal 204 7 5" xfId="12772" xr:uid="{D7FFB29D-F3C0-4853-AE93-14DCCE3AC5E1}"/>
    <cellStyle name="Normal 204 8" xfId="12773" xr:uid="{A4BEE99D-B323-421A-9112-DE9AD2BF0172}"/>
    <cellStyle name="Normal 204 8 2" xfId="12774" xr:uid="{464F7F55-5A0B-4DBA-8825-B44137C1F184}"/>
    <cellStyle name="Normal 204 8 3" xfId="12775" xr:uid="{39296149-F5B5-4F7D-A055-E7EAB4D5145F}"/>
    <cellStyle name="Normal 204 8 4" xfId="12776" xr:uid="{6A821CF2-32CB-46A5-8006-ABB5FBDBDD01}"/>
    <cellStyle name="Normal 204 8 5" xfId="12777" xr:uid="{B2132C67-8931-4F78-84FE-2C9D30667A58}"/>
    <cellStyle name="Normal 204 9" xfId="12778" xr:uid="{95B2490C-663D-464C-9012-6F502B5E7059}"/>
    <cellStyle name="Normal 204 9 2" xfId="12779" xr:uid="{FB9D1489-A0C0-4763-8818-CCA1F45F0C96}"/>
    <cellStyle name="Normal 204 9 3" xfId="12780" xr:uid="{42010382-2FF4-463C-BC71-834B443AAC64}"/>
    <cellStyle name="Normal 204 9 4" xfId="12781" xr:uid="{0D7DBB77-2276-4BDD-BE5B-BAC2164C569B}"/>
    <cellStyle name="Normal 204 9 5" xfId="12782" xr:uid="{1BCF7670-7545-406E-A0F5-155CFB2E6AF5}"/>
    <cellStyle name="Normal 205" xfId="12783" xr:uid="{491CE964-2A61-46EC-BFA7-DF70E97FD4DC}"/>
    <cellStyle name="Normal 205 2" xfId="12784" xr:uid="{CC609F41-E768-472B-9045-6D74C6CF194D}"/>
    <cellStyle name="Normal 205 3" xfId="12785" xr:uid="{0EA688A0-A53B-4658-95A3-B4DC4C4E3ADD}"/>
    <cellStyle name="Normal 205 4" xfId="12786" xr:uid="{C9C3C1BD-819E-4E06-A87A-0FF3195359DF}"/>
    <cellStyle name="Normal 205 5" xfId="12787" xr:uid="{D8154901-D11D-4573-A37C-D4C0454A7159}"/>
    <cellStyle name="Normal 206" xfId="12788" xr:uid="{BA609A89-8E64-476C-ACCD-3E15DE4A8530}"/>
    <cellStyle name="Normal 206 2" xfId="53737" xr:uid="{D1FAEB43-4A63-41F4-B307-611310175633}"/>
    <cellStyle name="Normal 206 3" xfId="40087" xr:uid="{6A22F703-D847-4139-B1C7-4358D3BEEDC5}"/>
    <cellStyle name="Normal 206 4" xfId="26524" xr:uid="{01961334-5CA2-4B71-A8F2-7BFE446EF598}"/>
    <cellStyle name="Normal 207" xfId="12789" xr:uid="{CA9FF67C-5A26-4837-8812-4C1657E7AD73}"/>
    <cellStyle name="Normal 207 2" xfId="53738" xr:uid="{DFB431FB-62BB-4C73-8944-24B8082F5AB4}"/>
    <cellStyle name="Normal 207 3" xfId="40088" xr:uid="{636A5143-F776-4B2C-8699-6EF18330F0FA}"/>
    <cellStyle name="Normal 207 4" xfId="26525" xr:uid="{0120202F-3604-435C-967B-A4919160C7F0}"/>
    <cellStyle name="Normal 208" xfId="12790" xr:uid="{0865BBA4-120A-4C62-B62A-324930F72A5A}"/>
    <cellStyle name="Normal 209" xfId="12791" xr:uid="{C3C64D75-BE4F-41AA-B78D-4B3D0A9CA15E}"/>
    <cellStyle name="Normal 21" xfId="12792" xr:uid="{4FEC04EB-CE01-44E3-B6CB-0B7A91CEEBEE}"/>
    <cellStyle name="Normal 21 2" xfId="12793" xr:uid="{86573AAE-53E6-4931-A223-1E0B72FB8A0F}"/>
    <cellStyle name="Normal 21 2 2" xfId="53740" xr:uid="{3959F5DA-D8A4-43FD-A87B-16983684AC29}"/>
    <cellStyle name="Normal 21 2 3" xfId="40090" xr:uid="{9DB01CD6-C425-4BAD-BE76-31DD88BE0CC6}"/>
    <cellStyle name="Normal 21 2 4" xfId="26527" xr:uid="{B967FC2D-A28C-4239-B2BB-9C67A99CE72B}"/>
    <cellStyle name="Normal 21 3" xfId="53739" xr:uid="{C2DC6B62-B95B-4F6F-8E30-417DBE019A47}"/>
    <cellStyle name="Normal 21 4" xfId="40089" xr:uid="{8EB12A17-FBC0-45CC-BA63-231CB5754DEC}"/>
    <cellStyle name="Normal 21 5" xfId="26526" xr:uid="{1BEAA1AC-825B-47A8-82B6-4E304C588E38}"/>
    <cellStyle name="Normal 210" xfId="12794" xr:uid="{D9C8A88B-3CD9-4184-9799-5080E77E9F4E}"/>
    <cellStyle name="Normal 211" xfId="12795" xr:uid="{1BBA4C13-E22D-4B67-AD84-B2DCCA879446}"/>
    <cellStyle name="Normal 212" xfId="12796" xr:uid="{F5D8739F-270A-4218-BC4C-1F6D44252461}"/>
    <cellStyle name="Normal 213" xfId="12797" xr:uid="{8674148D-C2FC-462C-98C7-377EB9CC81D4}"/>
    <cellStyle name="Normal 214" xfId="12798" xr:uid="{782265C7-095E-4FB4-B42B-13AF476E55BA}"/>
    <cellStyle name="Normal 214 2" xfId="53741" xr:uid="{4E12C972-FDF5-4EA1-AFE8-64CD3A99EAB0}"/>
    <cellStyle name="Normal 214 3" xfId="40091" xr:uid="{E72E3475-562B-4388-A177-0A85358B5AC8}"/>
    <cellStyle name="Normal 214 4" xfId="26528" xr:uid="{8657B7CC-26F2-4509-AC1B-52E614F757EC}"/>
    <cellStyle name="Normal 215" xfId="12799" xr:uid="{759C044B-52C5-4B78-BBB3-9CA8AFDA1B36}"/>
    <cellStyle name="Normal 216" xfId="12800" xr:uid="{2E84A5F7-5BE3-401D-A34F-C1331A824C98}"/>
    <cellStyle name="Normal 217" xfId="12801" xr:uid="{A7427F4D-DAF5-475E-91D3-0920F4F1CAE7}"/>
    <cellStyle name="Normal 218" xfId="12802" xr:uid="{6C71E788-4831-4800-A297-79B7E5EC9BEC}"/>
    <cellStyle name="Normal 219" xfId="12803" xr:uid="{D7F5896C-7D74-4C8A-A247-476C73C4AE8F}"/>
    <cellStyle name="Normal 22" xfId="12804" xr:uid="{CF8E8913-A285-4FD7-9C99-129AB612CCA5}"/>
    <cellStyle name="Normal 22 10" xfId="12805" xr:uid="{49D48253-FC6B-4DFF-8E76-92DA2116637A}"/>
    <cellStyle name="Normal 22 10 2" xfId="12806" xr:uid="{B5FD52DC-81C7-42D4-8016-D9FAF1723EB5}"/>
    <cellStyle name="Normal 22 10 2 2" xfId="12807" xr:uid="{1FFAF61D-DDAB-4213-96AB-86ED82BDE053}"/>
    <cellStyle name="Normal 22 10 2 2 2" xfId="53745" xr:uid="{BEEDA890-1213-4C94-99CE-DAE7D87B75C1}"/>
    <cellStyle name="Normal 22 10 2 2 3" xfId="40095" xr:uid="{D7B2908B-D946-4CE7-97F3-D698AA92BC74}"/>
    <cellStyle name="Normal 22 10 2 2 4" xfId="26532" xr:uid="{A0820B5B-5867-4450-92BA-FDAC3FDA8A3D}"/>
    <cellStyle name="Normal 22 10 2 3" xfId="53744" xr:uid="{72B780D6-3510-4481-910C-702A93DB2F66}"/>
    <cellStyle name="Normal 22 10 2 4" xfId="40094" xr:uid="{86F1A6C1-1608-417D-B5C5-5FFD5B0A9990}"/>
    <cellStyle name="Normal 22 10 2 5" xfId="26531" xr:uid="{B53895C2-08FA-43F6-8B68-B0792B7898DE}"/>
    <cellStyle name="Normal 22 10 3" xfId="12808" xr:uid="{35A50EF6-D1F6-4994-BCE6-993554865156}"/>
    <cellStyle name="Normal 22 10 3 2" xfId="12809" xr:uid="{A4D1B698-441C-486E-81AA-380E07319B01}"/>
    <cellStyle name="Normal 22 10 3 2 2" xfId="53747" xr:uid="{07D10258-2D4A-40E9-8B0E-652C99009841}"/>
    <cellStyle name="Normal 22 10 3 2 3" xfId="40097" xr:uid="{96E15B6D-101A-4306-8429-7A88EB5D46DD}"/>
    <cellStyle name="Normal 22 10 3 2 4" xfId="26534" xr:uid="{4DCC7B64-7904-49CD-BEFD-E5446B337281}"/>
    <cellStyle name="Normal 22 10 3 3" xfId="53746" xr:uid="{F02FE366-4C39-4652-91AE-EBE6D3119F72}"/>
    <cellStyle name="Normal 22 10 3 4" xfId="40096" xr:uid="{4CBABB79-2C17-4C8A-8DE1-F6842AFB1B9A}"/>
    <cellStyle name="Normal 22 10 3 5" xfId="26533" xr:uid="{12DBDE17-9798-4E71-A192-66DA35EDC0C8}"/>
    <cellStyle name="Normal 22 10 4" xfId="12810" xr:uid="{93FF272A-5CDE-4A31-8656-B9C995B28E29}"/>
    <cellStyle name="Normal 22 10 4 2" xfId="53748" xr:uid="{CC8A76CE-5925-478D-90D4-A8B6E285FBAA}"/>
    <cellStyle name="Normal 22 10 4 3" xfId="40098" xr:uid="{1FA97918-2F85-47A5-94FF-8EB7C09F5771}"/>
    <cellStyle name="Normal 22 10 4 4" xfId="26535" xr:uid="{0C2372D1-F811-44F8-88E3-F44E100D2445}"/>
    <cellStyle name="Normal 22 10 5" xfId="53743" xr:uid="{70AD6650-604D-4C08-B7D0-2ABAAE50179A}"/>
    <cellStyle name="Normal 22 10 6" xfId="40093" xr:uid="{A7662EF9-8A77-470D-A6B1-5D5F29999FB8}"/>
    <cellStyle name="Normal 22 10 7" xfId="26530" xr:uid="{23CE386D-65DE-4A0E-AFBC-DCFB577EFD6C}"/>
    <cellStyle name="Normal 22 11" xfId="12811" xr:uid="{7D35B327-F5DC-4399-B8A6-3B1C275FC3B2}"/>
    <cellStyle name="Normal 22 11 2" xfId="12812" xr:uid="{D1AB0B97-70CD-420E-9678-42A270A55BF7}"/>
    <cellStyle name="Normal 22 11 2 2" xfId="12813" xr:uid="{5A4E4696-BDAA-4180-8A3B-7FF60EAD0D3D}"/>
    <cellStyle name="Normal 22 11 2 2 2" xfId="53751" xr:uid="{EFA7AA14-D2D9-446F-BDDF-D07CA9A3A1AF}"/>
    <cellStyle name="Normal 22 11 2 2 3" xfId="40101" xr:uid="{5CA2C36F-C0CF-4544-B3AE-3F5A432B9D1F}"/>
    <cellStyle name="Normal 22 11 2 2 4" xfId="26538" xr:uid="{B6FF6A04-EFEC-4D6E-BB24-1953BA34A827}"/>
    <cellStyle name="Normal 22 11 2 3" xfId="53750" xr:uid="{D9EE0E37-B3B5-4929-9229-1EB8B199E213}"/>
    <cellStyle name="Normal 22 11 2 4" xfId="40100" xr:uid="{446A0F72-F9F7-4E95-9674-D8CDB1E84E5F}"/>
    <cellStyle name="Normal 22 11 2 5" xfId="26537" xr:uid="{D0AFD71A-2E41-4EF1-8F6A-C2EE885394C3}"/>
    <cellStyle name="Normal 22 11 3" xfId="12814" xr:uid="{CD94A5CD-7617-45C6-BEBD-D16E828856EB}"/>
    <cellStyle name="Normal 22 11 3 2" xfId="12815" xr:uid="{A1D53152-FC29-438E-B1C7-DA9C28AA74DE}"/>
    <cellStyle name="Normal 22 11 3 2 2" xfId="53753" xr:uid="{D9CBE55D-F472-49B7-9F2E-CD367911EC82}"/>
    <cellStyle name="Normal 22 11 3 2 3" xfId="40103" xr:uid="{47386327-B103-49B3-8AE6-98069B9F8F8B}"/>
    <cellStyle name="Normal 22 11 3 2 4" xfId="26540" xr:uid="{C7E84802-E134-4E95-BD8B-CF25FCC63CC9}"/>
    <cellStyle name="Normal 22 11 3 3" xfId="53752" xr:uid="{D1E35126-1697-45D5-AD8F-699E39E82151}"/>
    <cellStyle name="Normal 22 11 3 4" xfId="40102" xr:uid="{9A01EA24-72C0-4AE3-BAB8-D9F66AD2D367}"/>
    <cellStyle name="Normal 22 11 3 5" xfId="26539" xr:uid="{38820F56-A4AD-4DF2-B057-13FC56EB52D4}"/>
    <cellStyle name="Normal 22 11 4" xfId="12816" xr:uid="{AABF71DC-B9E7-4499-82DF-2AD6D5AFDE2E}"/>
    <cellStyle name="Normal 22 11 4 2" xfId="53754" xr:uid="{29B4C8C5-015F-4F43-81CB-6A0258CB4D34}"/>
    <cellStyle name="Normal 22 11 4 3" xfId="40104" xr:uid="{D9A81D7D-692A-47FB-9197-8EE56832B33E}"/>
    <cellStyle name="Normal 22 11 4 4" xfId="26541" xr:uid="{62959144-B740-43C3-AA4B-753EE7985ABE}"/>
    <cellStyle name="Normal 22 11 5" xfId="53749" xr:uid="{9FEF1DF2-EAE3-47CC-B466-43C0164D4F5C}"/>
    <cellStyle name="Normal 22 11 6" xfId="40099" xr:uid="{0FCFAB37-EC61-4E79-B31E-84953724E030}"/>
    <cellStyle name="Normal 22 11 7" xfId="26536" xr:uid="{DD9023F9-0145-423F-A69B-1ED1361FA854}"/>
    <cellStyle name="Normal 22 12" xfId="12817" xr:uid="{31EB2C1C-5420-486B-BC14-7DEA035A3378}"/>
    <cellStyle name="Normal 22 12 2" xfId="12818" xr:uid="{5CE88DAE-2786-4CA2-BEC3-DFA0BBD87A50}"/>
    <cellStyle name="Normal 22 12 2 2" xfId="12819" xr:uid="{68FC45A3-6BAD-42D2-8858-606541D31D64}"/>
    <cellStyle name="Normal 22 12 2 2 2" xfId="53757" xr:uid="{AF02B482-7995-4E31-98BF-B758600BA205}"/>
    <cellStyle name="Normal 22 12 2 2 3" xfId="40107" xr:uid="{70F90D37-7A4A-4D83-A028-A73013CEAC57}"/>
    <cellStyle name="Normal 22 12 2 2 4" xfId="26544" xr:uid="{BC5188E8-1A35-4CCA-8A54-7F103DF1A73A}"/>
    <cellStyle name="Normal 22 12 2 3" xfId="53756" xr:uid="{74A715F6-5302-4862-A403-0D19E28F1D4C}"/>
    <cellStyle name="Normal 22 12 2 4" xfId="40106" xr:uid="{3876D3F7-B45D-4FD7-99B9-304508414C71}"/>
    <cellStyle name="Normal 22 12 2 5" xfId="26543" xr:uid="{5AAAC008-DB07-4599-9F2B-B930D2A06144}"/>
    <cellStyle name="Normal 22 12 3" xfId="12820" xr:uid="{CD089C91-4FCC-4025-9523-398D557D1116}"/>
    <cellStyle name="Normal 22 12 3 2" xfId="12821" xr:uid="{1CF7DC09-DAF6-41DB-AA32-C6C8281D2F06}"/>
    <cellStyle name="Normal 22 12 3 2 2" xfId="53759" xr:uid="{BAA39315-EDCD-4F20-877C-5D0318379CAB}"/>
    <cellStyle name="Normal 22 12 3 2 3" xfId="40109" xr:uid="{CFB78F3D-B684-4358-8138-4D37518F998F}"/>
    <cellStyle name="Normal 22 12 3 2 4" xfId="26546" xr:uid="{2847B163-450B-441B-9FC4-A0DE97B0A4EF}"/>
    <cellStyle name="Normal 22 12 3 3" xfId="53758" xr:uid="{0709CA4A-49B7-4A6B-A8E5-B902ED5CA855}"/>
    <cellStyle name="Normal 22 12 3 4" xfId="40108" xr:uid="{E75CC819-4AD4-4ADF-9ADD-041A169B110B}"/>
    <cellStyle name="Normal 22 12 3 5" xfId="26545" xr:uid="{3FF67986-1330-4F64-B31A-4EDBBF91909E}"/>
    <cellStyle name="Normal 22 12 4" xfId="12822" xr:uid="{7D8627ED-9DB4-4E0E-81BB-A1D08D9ECBDD}"/>
    <cellStyle name="Normal 22 12 4 2" xfId="53760" xr:uid="{24590E4B-6DA6-42DA-B3BB-D76413BE6F7A}"/>
    <cellStyle name="Normal 22 12 4 3" xfId="40110" xr:uid="{03D86524-2077-45E2-8EF2-095D242AF9EF}"/>
    <cellStyle name="Normal 22 12 4 4" xfId="26547" xr:uid="{392518E6-C525-403E-9405-01474D5A4453}"/>
    <cellStyle name="Normal 22 12 5" xfId="53755" xr:uid="{DA21487E-DDB1-4FE9-B4A9-09CADA79D137}"/>
    <cellStyle name="Normal 22 12 6" xfId="40105" xr:uid="{C0033753-1605-4949-BAFF-A472A96F4C4A}"/>
    <cellStyle name="Normal 22 12 7" xfId="26542" xr:uid="{B538E055-32C0-47CA-B0B8-F18AE340B7EC}"/>
    <cellStyle name="Normal 22 13" xfId="12823" xr:uid="{4DE75D5F-C070-477A-8FB7-AA3D328CA075}"/>
    <cellStyle name="Normal 22 13 2" xfId="12824" xr:uid="{2C4E263A-E0BF-4A80-86F0-147E52EC0F4E}"/>
    <cellStyle name="Normal 22 13 2 2" xfId="12825" xr:uid="{0E1B452F-B248-41F8-8BA0-35C75037DDAE}"/>
    <cellStyle name="Normal 22 13 2 2 2" xfId="53763" xr:uid="{0C05E572-4920-4409-AFCC-00F3FAFAEA0D}"/>
    <cellStyle name="Normal 22 13 2 2 3" xfId="40113" xr:uid="{533400E5-BB36-4C6E-8D69-0F6C1A799880}"/>
    <cellStyle name="Normal 22 13 2 2 4" xfId="26550" xr:uid="{56DCB498-DA3B-47E9-85B9-EA5894964CAE}"/>
    <cellStyle name="Normal 22 13 2 3" xfId="53762" xr:uid="{DD7F757A-CE12-48AE-8EC8-5B021175BE93}"/>
    <cellStyle name="Normal 22 13 2 4" xfId="40112" xr:uid="{11244EB2-9FAE-4272-A8F5-E1BEB2B88E80}"/>
    <cellStyle name="Normal 22 13 2 5" xfId="26549" xr:uid="{90FB9018-B9BB-4DD8-B950-AC6FDE1A9332}"/>
    <cellStyle name="Normal 22 13 3" xfId="12826" xr:uid="{E83F85E8-1A8D-4139-8C86-BFD4DADFB9DF}"/>
    <cellStyle name="Normal 22 13 3 2" xfId="12827" xr:uid="{6946D6A5-9AD7-4F35-9F5E-9BA5315ECB5A}"/>
    <cellStyle name="Normal 22 13 3 2 2" xfId="53765" xr:uid="{B6375742-E52A-4797-B446-9C3E5A3DB1D7}"/>
    <cellStyle name="Normal 22 13 3 2 3" xfId="40115" xr:uid="{73AE6EBB-57B5-497E-86C3-0DD60EF2F0C8}"/>
    <cellStyle name="Normal 22 13 3 2 4" xfId="26552" xr:uid="{B53923D8-33D0-4F62-B0B3-5FBD8FE2229B}"/>
    <cellStyle name="Normal 22 13 3 3" xfId="53764" xr:uid="{16550253-5CA3-4070-8CB0-AD56D5543B97}"/>
    <cellStyle name="Normal 22 13 3 4" xfId="40114" xr:uid="{BE221589-B9FE-4EAB-BA64-97393C803C0E}"/>
    <cellStyle name="Normal 22 13 3 5" xfId="26551" xr:uid="{E5B8F775-9FA8-4936-AA90-8D47A811300E}"/>
    <cellStyle name="Normal 22 13 4" xfId="12828" xr:uid="{C17D17E7-958E-4BB1-899C-5613E4F3CE02}"/>
    <cellStyle name="Normal 22 13 4 2" xfId="53766" xr:uid="{36BF4276-9243-46CD-943D-2FAAE98E26BC}"/>
    <cellStyle name="Normal 22 13 4 3" xfId="40116" xr:uid="{9240B4A2-A938-4584-91A6-0491594E4C9D}"/>
    <cellStyle name="Normal 22 13 4 4" xfId="26553" xr:uid="{D32A43EE-BF30-4F25-94F3-839D5E0D89B4}"/>
    <cellStyle name="Normal 22 13 5" xfId="53761" xr:uid="{D91FA52B-CAE9-4236-B017-39F9E9D7EC31}"/>
    <cellStyle name="Normal 22 13 6" xfId="40111" xr:uid="{6731C4D3-2C70-4F9B-9651-B9CE644D4D16}"/>
    <cellStyle name="Normal 22 13 7" xfId="26548" xr:uid="{EFAA0BBE-0B55-42C0-B7A7-FFC823C21278}"/>
    <cellStyle name="Normal 22 14" xfId="12829" xr:uid="{95F848B3-4D93-4814-A17F-57986836420D}"/>
    <cellStyle name="Normal 22 14 2" xfId="12830" xr:uid="{84C0C099-5FCF-43E1-9E10-CEBDBA6CE88A}"/>
    <cellStyle name="Normal 22 14 2 2" xfId="12831" xr:uid="{AC497B9D-63ED-4808-B03B-C6B799FC334E}"/>
    <cellStyle name="Normal 22 14 2 2 2" xfId="53769" xr:uid="{4918F9DC-76AF-4C71-9DEE-B17C4633A383}"/>
    <cellStyle name="Normal 22 14 2 2 3" xfId="40119" xr:uid="{54A64C86-8264-4C4D-B888-31D8D87B3205}"/>
    <cellStyle name="Normal 22 14 2 2 4" xfId="26556" xr:uid="{05A3E3BF-3DAD-4D99-86EF-0BFEB474F09F}"/>
    <cellStyle name="Normal 22 14 2 3" xfId="53768" xr:uid="{3B3B6B1A-CC12-4A8B-8E50-236F35DE5350}"/>
    <cellStyle name="Normal 22 14 2 4" xfId="40118" xr:uid="{6AB4888E-CFDD-4D7F-9017-60503A079CAB}"/>
    <cellStyle name="Normal 22 14 2 5" xfId="26555" xr:uid="{78139F50-D0C4-49AD-BEF5-930FC5C016E1}"/>
    <cellStyle name="Normal 22 14 3" xfId="12832" xr:uid="{6F4A3FC8-0088-4DC9-B76F-47BFD369CACC}"/>
    <cellStyle name="Normal 22 14 3 2" xfId="12833" xr:uid="{E3B6F976-CB02-47EB-8A0D-EB3C383E5257}"/>
    <cellStyle name="Normal 22 14 3 2 2" xfId="53771" xr:uid="{E34C3694-863C-4311-88AD-0D519DEF4B20}"/>
    <cellStyle name="Normal 22 14 3 2 3" xfId="40121" xr:uid="{B014BA8A-2287-4335-B8E5-D9D04FEC5623}"/>
    <cellStyle name="Normal 22 14 3 2 4" xfId="26558" xr:uid="{0114924A-E5BF-49F1-A74B-12125522618B}"/>
    <cellStyle name="Normal 22 14 3 3" xfId="53770" xr:uid="{7E8A7756-A9F5-460D-991E-CF4DD27217F6}"/>
    <cellStyle name="Normal 22 14 3 4" xfId="40120" xr:uid="{A7C8890A-F22D-45C2-AAC7-3A835F624AE5}"/>
    <cellStyle name="Normal 22 14 3 5" xfId="26557" xr:uid="{6F0CD959-3042-4E5C-9AC1-A9212786FF85}"/>
    <cellStyle name="Normal 22 14 4" xfId="12834" xr:uid="{AD2EAA29-9B1E-43F9-8589-2350201E6E28}"/>
    <cellStyle name="Normal 22 14 4 2" xfId="53772" xr:uid="{BC2F5BFE-FBCB-4CF1-B8A7-FA3ED6F74785}"/>
    <cellStyle name="Normal 22 14 4 3" xfId="40122" xr:uid="{0374A858-3A2B-4503-B0FF-6C60B0B63819}"/>
    <cellStyle name="Normal 22 14 4 4" xfId="26559" xr:uid="{FFC90627-42BE-409B-B5BE-B7ED2D20A146}"/>
    <cellStyle name="Normal 22 14 5" xfId="53767" xr:uid="{2C75D46E-C744-4C23-B39F-D71D16A86EEC}"/>
    <cellStyle name="Normal 22 14 6" xfId="40117" xr:uid="{04257D5A-7E4F-4F45-92CA-9598647F8DC9}"/>
    <cellStyle name="Normal 22 14 7" xfId="26554" xr:uid="{77545300-1536-40AE-A923-E2EB299BC042}"/>
    <cellStyle name="Normal 22 15" xfId="12835" xr:uid="{A6E4F349-88AC-4999-BC2E-73984DC2B581}"/>
    <cellStyle name="Normal 22 15 2" xfId="53773" xr:uid="{34EEDC7B-E32E-4E4F-AECE-659E2C04E6E3}"/>
    <cellStyle name="Normal 22 15 3" xfId="40123" xr:uid="{799C382F-55C4-4F3E-B4D6-569162CC76B4}"/>
    <cellStyle name="Normal 22 15 4" xfId="26560" xr:uid="{3F7BD13C-B7CE-46D7-98C5-A1841E0210FE}"/>
    <cellStyle name="Normal 22 16" xfId="12836" xr:uid="{D350AA57-C026-47EA-9F81-59AA07C8E4FA}"/>
    <cellStyle name="Normal 22 16 2" xfId="12837" xr:uid="{7C488AFB-542B-429C-8194-2EFA6205D0FF}"/>
    <cellStyle name="Normal 22 16 2 2" xfId="53775" xr:uid="{92B95766-146C-49AA-B06F-7D286828C993}"/>
    <cellStyle name="Normal 22 16 2 3" xfId="40125" xr:uid="{E7419DF9-465B-4AF0-AB65-3E226B6BFCD4}"/>
    <cellStyle name="Normal 22 16 2 4" xfId="26562" xr:uid="{F1FF9A6F-88EC-46C9-BC85-9FDBAA086B9F}"/>
    <cellStyle name="Normal 22 16 3" xfId="53774" xr:uid="{82E1A0B4-D762-4A17-BB99-F187356E61E4}"/>
    <cellStyle name="Normal 22 16 4" xfId="40124" xr:uid="{09A43E21-8C0C-4173-8C2E-94C80016D84B}"/>
    <cellStyle name="Normal 22 16 5" xfId="26561" xr:uid="{05E002E1-C91B-48F1-A2B2-C20E9EFFC304}"/>
    <cellStyle name="Normal 22 17" xfId="12838" xr:uid="{81BC9377-EAFB-4AC8-9042-45706CD178F4}"/>
    <cellStyle name="Normal 22 17 2" xfId="12839" xr:uid="{4D7A3C1E-34B2-4C8F-BFFB-EA7AF7B421E7}"/>
    <cellStyle name="Normal 22 17 2 2" xfId="53777" xr:uid="{9619CCD7-70E0-4A53-8F05-813E704245DB}"/>
    <cellStyle name="Normal 22 17 2 3" xfId="40127" xr:uid="{C3983F28-2726-4DED-A9CA-FFECF946A465}"/>
    <cellStyle name="Normal 22 17 2 4" xfId="26564" xr:uid="{FDBA2545-D1C8-4331-BCCF-F0EAC8985263}"/>
    <cellStyle name="Normal 22 17 3" xfId="53776" xr:uid="{2D3AC320-BDB5-44FC-B9C0-C10D5BA68993}"/>
    <cellStyle name="Normal 22 17 4" xfId="40126" xr:uid="{6A481B54-94E6-46BC-8337-D1D36D872FBA}"/>
    <cellStyle name="Normal 22 17 5" xfId="26563" xr:uid="{8A3CF557-12BA-4AFD-B6CB-1B12D2A3E1F1}"/>
    <cellStyle name="Normal 22 18" xfId="12840" xr:uid="{98059335-52A9-436D-AB09-79521FF48ACE}"/>
    <cellStyle name="Normal 22 18 2" xfId="53778" xr:uid="{9955BC03-7802-4818-8CCC-E621427A4775}"/>
    <cellStyle name="Normal 22 18 3" xfId="40128" xr:uid="{C5856DCF-707C-4763-AEA7-E8214099371C}"/>
    <cellStyle name="Normal 22 18 4" xfId="26565" xr:uid="{0450192A-53F0-4BE7-91BE-45CA4E60F877}"/>
    <cellStyle name="Normal 22 19" xfId="53742" xr:uid="{5C0A7E8E-300E-4865-80AD-E470DCC7E77B}"/>
    <cellStyle name="Normal 22 2" xfId="12841" xr:uid="{19A1A194-23CD-487E-89C5-E9B68AC98ACA}"/>
    <cellStyle name="Normal 22 2 10" xfId="12842" xr:uid="{6437364B-96B2-471C-8820-5F79D26E6E1D}"/>
    <cellStyle name="Normal 22 2 10 2" xfId="53780" xr:uid="{726855E5-7139-48E8-89E9-EB6A1B6F1416}"/>
    <cellStyle name="Normal 22 2 10 3" xfId="40130" xr:uid="{0338266E-25B5-4A6F-A28C-A6D9C8A01D8D}"/>
    <cellStyle name="Normal 22 2 10 4" xfId="26567" xr:uid="{D6FF4E94-0166-4547-A292-6B4CB45DA571}"/>
    <cellStyle name="Normal 22 2 11" xfId="12843" xr:uid="{B888DCEF-9AAB-4775-829E-61F7DC851A95}"/>
    <cellStyle name="Normal 22 2 11 2" xfId="12844" xr:uid="{36778BBB-C8EF-42E3-83C6-56C705EB94D2}"/>
    <cellStyle name="Normal 22 2 11 2 2" xfId="12845" xr:uid="{0DD04ED1-99F6-4BAC-9D2D-91E72B36252E}"/>
    <cellStyle name="Normal 22 2 11 2 2 2" xfId="53783" xr:uid="{4AB7711A-036F-4003-BA74-13BC89BCB02C}"/>
    <cellStyle name="Normal 22 2 11 2 2 3" xfId="40133" xr:uid="{B7437DA0-649F-43A9-8D0B-53363B3131D3}"/>
    <cellStyle name="Normal 22 2 11 2 2 4" xfId="26570" xr:uid="{249A07BC-8178-4D3E-9AD4-A05170834DE5}"/>
    <cellStyle name="Normal 22 2 11 2 3" xfId="53782" xr:uid="{9C1C9B1A-DB8D-4B7A-B0A9-F440D6F7F95E}"/>
    <cellStyle name="Normal 22 2 11 2 4" xfId="40132" xr:uid="{B011E267-655C-4BFE-B092-546C04244663}"/>
    <cellStyle name="Normal 22 2 11 2 5" xfId="26569" xr:uid="{899E3DB8-399F-4F3C-8B25-465015EC940C}"/>
    <cellStyle name="Normal 22 2 11 3" xfId="12846" xr:uid="{1BAA2CC9-A569-439D-91A1-9020D11DF8F5}"/>
    <cellStyle name="Normal 22 2 11 3 2" xfId="12847" xr:uid="{E47FAFEC-A030-43CB-AA9D-0A38A6A74088}"/>
    <cellStyle name="Normal 22 2 11 3 2 2" xfId="53785" xr:uid="{305741A4-3925-45CE-B189-AE6B39242FE2}"/>
    <cellStyle name="Normal 22 2 11 3 2 3" xfId="40135" xr:uid="{08E84462-CA69-4A53-864C-A909DB001F56}"/>
    <cellStyle name="Normal 22 2 11 3 2 4" xfId="26572" xr:uid="{12CBA956-D246-440F-A136-DD99CAB6425A}"/>
    <cellStyle name="Normal 22 2 11 3 3" xfId="53784" xr:uid="{A2F511CB-9AAA-43E9-8523-F781657EC584}"/>
    <cellStyle name="Normal 22 2 11 3 4" xfId="40134" xr:uid="{E48C3899-E4BE-4E84-8577-96863803386E}"/>
    <cellStyle name="Normal 22 2 11 3 5" xfId="26571" xr:uid="{7EF0FFBC-5855-474C-9196-08D0725F7387}"/>
    <cellStyle name="Normal 22 2 11 4" xfId="12848" xr:uid="{2EA01D1D-7BD5-4830-967C-DE24E693847D}"/>
    <cellStyle name="Normal 22 2 11 4 2" xfId="53786" xr:uid="{6D692134-CB47-4E12-B226-A84E9470C225}"/>
    <cellStyle name="Normal 22 2 11 4 3" xfId="40136" xr:uid="{69587F4B-10A0-495E-8CA5-6229F2F7C46E}"/>
    <cellStyle name="Normal 22 2 11 4 4" xfId="26573" xr:uid="{B3AAD5AF-EF7A-4F6E-85D4-9922C1D976CB}"/>
    <cellStyle name="Normal 22 2 11 5" xfId="53781" xr:uid="{DA165F59-34CA-41DC-8287-98A6084F0DF1}"/>
    <cellStyle name="Normal 22 2 11 6" xfId="40131" xr:uid="{4BC45405-A856-49B8-8604-CA7D4EBD0432}"/>
    <cellStyle name="Normal 22 2 11 7" xfId="26568" xr:uid="{17859212-3498-4B9E-91E6-C310EC30B70E}"/>
    <cellStyle name="Normal 22 2 12" xfId="12849" xr:uid="{0C0D7FCC-D992-4004-8B16-5D0A370C9B4B}"/>
    <cellStyle name="Normal 22 2 12 2" xfId="12850" xr:uid="{10025C28-EF3E-4590-91FF-9D423EC8E1E7}"/>
    <cellStyle name="Normal 22 2 12 2 2" xfId="12851" xr:uid="{C8810688-0A65-481C-B6D1-7DC3A6EEDB3B}"/>
    <cellStyle name="Normal 22 2 12 2 2 2" xfId="53789" xr:uid="{F73A5C0C-2483-441A-91A3-74FD300F8C89}"/>
    <cellStyle name="Normal 22 2 12 2 2 3" xfId="40139" xr:uid="{82ED86EB-DF04-4516-B505-EACA15C85EC0}"/>
    <cellStyle name="Normal 22 2 12 2 2 4" xfId="26576" xr:uid="{7DBC4281-073D-48D0-9D76-1886AF719E1D}"/>
    <cellStyle name="Normal 22 2 12 2 3" xfId="53788" xr:uid="{5C96E0FC-69E9-407E-989C-86E576B03C12}"/>
    <cellStyle name="Normal 22 2 12 2 4" xfId="40138" xr:uid="{6525CFF7-7C90-4A88-9FAC-E5F163EB9F85}"/>
    <cellStyle name="Normal 22 2 12 2 5" xfId="26575" xr:uid="{A1AE21BB-503F-49C8-9D28-05D405EE77CD}"/>
    <cellStyle name="Normal 22 2 12 3" xfId="12852" xr:uid="{3BA847B6-5F49-43A7-AAD7-599F18B0A7BB}"/>
    <cellStyle name="Normal 22 2 12 3 2" xfId="12853" xr:uid="{912ED675-E286-4674-B1BF-330D8D33287F}"/>
    <cellStyle name="Normal 22 2 12 3 2 2" xfId="53791" xr:uid="{54F7CCFD-345F-4827-80AE-4B96AE217A39}"/>
    <cellStyle name="Normal 22 2 12 3 2 3" xfId="40141" xr:uid="{E1F1E59F-7300-450E-B689-5909AD3DDF89}"/>
    <cellStyle name="Normal 22 2 12 3 2 4" xfId="26578" xr:uid="{EACAF611-BDC2-440F-9AF4-79A5B4EDD488}"/>
    <cellStyle name="Normal 22 2 12 3 3" xfId="53790" xr:uid="{64C4C979-11ED-46D7-9C32-1F9574DADCEF}"/>
    <cellStyle name="Normal 22 2 12 3 4" xfId="40140" xr:uid="{1231C5D6-AE1A-4977-ABC6-B477DC7ACD58}"/>
    <cellStyle name="Normal 22 2 12 3 5" xfId="26577" xr:uid="{B32450F2-A209-4BF8-93B7-0159FAD94129}"/>
    <cellStyle name="Normal 22 2 12 4" xfId="12854" xr:uid="{86C07C48-8606-4271-90D2-14117972CE27}"/>
    <cellStyle name="Normal 22 2 12 4 2" xfId="53792" xr:uid="{E5874826-4D2C-43BF-BE05-F195BFAFB4DA}"/>
    <cellStyle name="Normal 22 2 12 4 3" xfId="40142" xr:uid="{7CD24340-3922-4D68-A42C-4D049385ABA5}"/>
    <cellStyle name="Normal 22 2 12 4 4" xfId="26579" xr:uid="{7EE41357-AE56-4856-9CAA-01A8C4BBB353}"/>
    <cellStyle name="Normal 22 2 12 5" xfId="53787" xr:uid="{D5592A5F-CFAE-4AC6-8F4B-E9F0FCC853D8}"/>
    <cellStyle name="Normal 22 2 12 6" xfId="40137" xr:uid="{ACB82E06-6EAB-42B8-B2A6-2D82E343C010}"/>
    <cellStyle name="Normal 22 2 12 7" xfId="26574" xr:uid="{12F6E706-FCBC-424B-ACCA-BC178B042484}"/>
    <cellStyle name="Normal 22 2 13" xfId="12855" xr:uid="{7EAF6684-D631-4EBF-A149-6B9C43FA3BFC}"/>
    <cellStyle name="Normal 22 2 13 2" xfId="12856" xr:uid="{C45B6085-3967-4ED7-9201-F5A6CE870E14}"/>
    <cellStyle name="Normal 22 2 13 2 2" xfId="12857" xr:uid="{E6BD4E3A-D2C4-4B95-B887-A8D0B0B6EA42}"/>
    <cellStyle name="Normal 22 2 13 2 2 2" xfId="12858" xr:uid="{F497B4E2-01C8-4476-841F-A04843003625}"/>
    <cellStyle name="Normal 22 2 13 2 2 2 2" xfId="53796" xr:uid="{66A7642C-BC4C-4FF4-8E79-A73F37EF62AC}"/>
    <cellStyle name="Normal 22 2 13 2 2 2 3" xfId="40146" xr:uid="{A8B546BB-78C9-4B8B-B282-3EF49CAF723C}"/>
    <cellStyle name="Normal 22 2 13 2 2 2 4" xfId="26583" xr:uid="{CE0DDB0E-FC05-4288-B583-7E7B792FAC06}"/>
    <cellStyle name="Normal 22 2 13 2 2 3" xfId="53795" xr:uid="{73F6F39E-5875-43DC-AB39-23C8CC645C7F}"/>
    <cellStyle name="Normal 22 2 13 2 2 4" xfId="40145" xr:uid="{87F4CD30-AC59-4533-BCF3-F4706D8FCDEE}"/>
    <cellStyle name="Normal 22 2 13 2 2 5" xfId="26582" xr:uid="{9EF59BDF-26A9-4E41-B623-901F794CFB09}"/>
    <cellStyle name="Normal 22 2 13 2 3" xfId="12859" xr:uid="{E010B922-B2C0-4392-A755-DF8E5D7D40E3}"/>
    <cellStyle name="Normal 22 2 13 2 3 2" xfId="12860" xr:uid="{5FB3AC49-2769-4F22-8B18-374E9DE949D4}"/>
    <cellStyle name="Normal 22 2 13 2 3 2 2" xfId="53798" xr:uid="{CA3C364D-DC78-41BC-A867-81AF4D46CB32}"/>
    <cellStyle name="Normal 22 2 13 2 3 2 3" xfId="40148" xr:uid="{01550E6C-C82E-4857-8433-FE6096B3E57F}"/>
    <cellStyle name="Normal 22 2 13 2 3 2 4" xfId="26585" xr:uid="{AE0D36D3-BED6-48D9-84EA-F24A4F8305AC}"/>
    <cellStyle name="Normal 22 2 13 2 3 3" xfId="53797" xr:uid="{4170F409-0EB7-4F62-8ED6-C4905FF9D57E}"/>
    <cellStyle name="Normal 22 2 13 2 3 4" xfId="40147" xr:uid="{5C1C8D56-00FB-4467-898B-61370C795C92}"/>
    <cellStyle name="Normal 22 2 13 2 3 5" xfId="26584" xr:uid="{CC7DBC0E-7CBA-4D75-8F00-E8DEF31C955D}"/>
    <cellStyle name="Normal 22 2 13 2 4" xfId="12861" xr:uid="{C92F3363-E6DF-4FDF-8D18-DE0FFBAC7EDB}"/>
    <cellStyle name="Normal 22 2 13 2 4 2" xfId="53799" xr:uid="{E75325C5-4F78-428F-8993-4DFAAB6768A7}"/>
    <cellStyle name="Normal 22 2 13 2 4 3" xfId="40149" xr:uid="{51F539FF-1B4C-4976-A402-CCF1AF14871F}"/>
    <cellStyle name="Normal 22 2 13 2 4 4" xfId="26586" xr:uid="{4D8BA35B-C7C9-487A-99EB-BC10893C28AB}"/>
    <cellStyle name="Normal 22 2 13 2 5" xfId="53794" xr:uid="{D263C1C8-6819-4720-8155-EA98C7A7F337}"/>
    <cellStyle name="Normal 22 2 13 2 6" xfId="40144" xr:uid="{65FE1653-0B5B-4520-96F9-CAF2E5B4577B}"/>
    <cellStyle name="Normal 22 2 13 2 7" xfId="26581" xr:uid="{6733F662-7937-49D7-A7B5-1454673A3BC3}"/>
    <cellStyle name="Normal 22 2 13 3" xfId="53793" xr:uid="{9C0E2B3C-CADF-4CDD-842C-D1D2895B94EA}"/>
    <cellStyle name="Normal 22 2 13 4" xfId="40143" xr:uid="{6C9C2D23-85A7-4516-A678-59CD9BB65862}"/>
    <cellStyle name="Normal 22 2 13 5" xfId="26580" xr:uid="{2DB8825A-4913-49D3-818B-D436C4E1B261}"/>
    <cellStyle name="Normal 22 2 14" xfId="12862" xr:uid="{62EE36E9-A89E-463F-BC05-25BE51A568B3}"/>
    <cellStyle name="Normal 22 2 14 2" xfId="53800" xr:uid="{89DD6A60-788F-4694-B687-83BE52746133}"/>
    <cellStyle name="Normal 22 2 14 3" xfId="40150" xr:uid="{63243E2F-DB0C-4D69-A225-8A6770697306}"/>
    <cellStyle name="Normal 22 2 14 4" xfId="26587" xr:uid="{72CE0DC0-5D43-4656-A930-CF25895037E9}"/>
    <cellStyle name="Normal 22 2 15" xfId="12863" xr:uid="{FADDA87A-DA40-4FB3-8E67-8125615E23AF}"/>
    <cellStyle name="Normal 22 2 15 2" xfId="53801" xr:uid="{9089B91E-7A97-4250-931E-EF35A05500EB}"/>
    <cellStyle name="Normal 22 2 15 3" xfId="40151" xr:uid="{BB4FA63C-6468-46F3-B7D3-7906F370D35C}"/>
    <cellStyle name="Normal 22 2 15 4" xfId="26588" xr:uid="{AA16670B-D27C-4B64-AE24-8C9CFE9D4B62}"/>
    <cellStyle name="Normal 22 2 16" xfId="12864" xr:uid="{116CB9AF-9306-4DD7-A3A8-A8593B47567E}"/>
    <cellStyle name="Normal 22 2 16 2" xfId="53802" xr:uid="{3F7F4B38-9D39-4ACA-9C30-BD76F2BB3D23}"/>
    <cellStyle name="Normal 22 2 16 3" xfId="40152" xr:uid="{E2E1ABE7-A476-470E-BF41-2326EEA5029E}"/>
    <cellStyle name="Normal 22 2 16 4" xfId="26589" xr:uid="{D0DA8E5C-B5AB-4D00-84CF-C3E9D3B21EDC}"/>
    <cellStyle name="Normal 22 2 17" xfId="12865" xr:uid="{224B465B-0994-4AEA-BD33-C6F5637A842C}"/>
    <cellStyle name="Normal 22 2 17 2" xfId="53803" xr:uid="{8904C391-6D6F-49DF-9E59-98D599F54FFF}"/>
    <cellStyle name="Normal 22 2 17 3" xfId="40153" xr:uid="{54CB15A0-C899-4411-AC5D-A01BD4183354}"/>
    <cellStyle name="Normal 22 2 17 4" xfId="26590" xr:uid="{7F9E2361-173F-427D-8CBD-E5DC1F1857C5}"/>
    <cellStyle name="Normal 22 2 18" xfId="53779" xr:uid="{CC13771F-A62C-4825-B06C-C6DEF128ED09}"/>
    <cellStyle name="Normal 22 2 19" xfId="40129" xr:uid="{58C2A9AC-B3E5-4BBF-9857-C8030A724EBB}"/>
    <cellStyle name="Normal 22 2 2" xfId="12866" xr:uid="{20CB2D41-7DE9-4560-A378-C99F23260C48}"/>
    <cellStyle name="Normal 22 2 2 2" xfId="12867" xr:uid="{A5A0080C-7FA1-4935-8CD1-6F644104CD82}"/>
    <cellStyle name="Normal 22 2 2 2 2" xfId="12868" xr:uid="{C55EF456-A983-48C8-8E15-E50314242DF0}"/>
    <cellStyle name="Normal 22 2 2 2 2 2" xfId="53806" xr:uid="{5CACFBCF-623D-4FEC-88AA-22B34E18D99F}"/>
    <cellStyle name="Normal 22 2 2 2 2 3" xfId="40156" xr:uid="{BDE3994F-5DFB-4875-A257-23B2DCCCC854}"/>
    <cellStyle name="Normal 22 2 2 2 2 4" xfId="26593" xr:uid="{85CD6E06-E4D0-4AD8-8E8F-6CF1618D499A}"/>
    <cellStyle name="Normal 22 2 2 2 3" xfId="12869" xr:uid="{0F721406-5672-4FCB-82AB-B4D15D8BC403}"/>
    <cellStyle name="Normal 22 2 2 2 3 2" xfId="12870" xr:uid="{F181E19A-1A96-4A2D-B4B6-A6803C19B801}"/>
    <cellStyle name="Normal 22 2 2 2 3 2 2" xfId="12871" xr:uid="{324E4DBD-1A12-4136-8250-0AA17147336B}"/>
    <cellStyle name="Normal 22 2 2 2 3 2 2 2" xfId="53809" xr:uid="{1794FA90-170E-4F2D-AA3D-198FE495DF87}"/>
    <cellStyle name="Normal 22 2 2 2 3 2 2 3" xfId="40159" xr:uid="{22B86B9E-BB04-4B84-A10D-205F1C6ABF35}"/>
    <cellStyle name="Normal 22 2 2 2 3 2 2 4" xfId="26596" xr:uid="{8955D68B-DB4E-4189-BCA7-B7C355CA5042}"/>
    <cellStyle name="Normal 22 2 2 2 3 2 3" xfId="53808" xr:uid="{AD920F77-A34F-41D0-B8AB-2D74FAB584E6}"/>
    <cellStyle name="Normal 22 2 2 2 3 2 4" xfId="40158" xr:uid="{63D2AD0E-D1A1-4A71-B2FC-61AF8978C1BB}"/>
    <cellStyle name="Normal 22 2 2 2 3 2 5" xfId="26595" xr:uid="{A5F1EB46-9EA9-4053-B8BC-35139E0F0D6D}"/>
    <cellStyle name="Normal 22 2 2 2 3 3" xfId="12872" xr:uid="{67640811-38CF-49F7-B89F-0A9732D12406}"/>
    <cellStyle name="Normal 22 2 2 2 3 3 2" xfId="12873" xr:uid="{E8313CC1-1CD0-4E85-B115-9D90F7715E03}"/>
    <cellStyle name="Normal 22 2 2 2 3 3 2 2" xfId="53811" xr:uid="{23F72257-20AE-4520-B27B-9129D17E54F1}"/>
    <cellStyle name="Normal 22 2 2 2 3 3 2 3" xfId="40161" xr:uid="{C69FA79F-FD53-4781-8BC3-17390A1CFEE9}"/>
    <cellStyle name="Normal 22 2 2 2 3 3 2 4" xfId="26598" xr:uid="{1A69BBB7-6935-4D00-B4F9-B6F08F155189}"/>
    <cellStyle name="Normal 22 2 2 2 3 3 3" xfId="53810" xr:uid="{4CD4D5F0-0A51-4DC4-A509-976BA337CCCA}"/>
    <cellStyle name="Normal 22 2 2 2 3 3 4" xfId="40160" xr:uid="{50B75DD9-C5AB-4B6F-A1E3-F8F5F57AAB9F}"/>
    <cellStyle name="Normal 22 2 2 2 3 3 5" xfId="26597" xr:uid="{DD6A4FE8-E50C-414D-AAAE-5728898B88E0}"/>
    <cellStyle name="Normal 22 2 2 2 3 4" xfId="12874" xr:uid="{AFF2DDB0-C03E-4984-99D5-9658A1AD69FA}"/>
    <cellStyle name="Normal 22 2 2 2 3 4 2" xfId="53812" xr:uid="{FB42561A-3481-496E-9284-FD0BDDF2CE30}"/>
    <cellStyle name="Normal 22 2 2 2 3 4 3" xfId="40162" xr:uid="{31F2C540-B6FD-47BA-ABC7-35C968A3518F}"/>
    <cellStyle name="Normal 22 2 2 2 3 4 4" xfId="26599" xr:uid="{8D4B0656-0FF2-4DAE-9213-E02F5CD08B5C}"/>
    <cellStyle name="Normal 22 2 2 2 3 5" xfId="53807" xr:uid="{772C2F43-CF87-4E85-AC6E-B1C5474B9E3A}"/>
    <cellStyle name="Normal 22 2 2 2 3 6" xfId="40157" xr:uid="{1DDCCD77-3D20-4946-9402-B5BAE15AF664}"/>
    <cellStyle name="Normal 22 2 2 2 3 7" xfId="26594" xr:uid="{B2CDCEBF-15D1-4062-BF5E-15336ACEEF46}"/>
    <cellStyle name="Normal 22 2 2 2 4" xfId="53805" xr:uid="{E272635F-FCB2-4FED-9EA0-A089B9EB1711}"/>
    <cellStyle name="Normal 22 2 2 2 5" xfId="40155" xr:uid="{3BD33FA3-84A4-4F0D-A06A-915DB0F09095}"/>
    <cellStyle name="Normal 22 2 2 2 6" xfId="26592" xr:uid="{1EF48ED6-2345-4421-A305-E9D71FC2C043}"/>
    <cellStyle name="Normal 22 2 2 3" xfId="12875" xr:uid="{B9F3A861-9866-400F-BAAE-0A5A51EE5BFE}"/>
    <cellStyle name="Normal 22 2 2 3 2" xfId="12876" xr:uid="{7CC157C2-0B32-4F3F-A35E-7F42D25D7C22}"/>
    <cellStyle name="Normal 22 2 2 3 2 2" xfId="53814" xr:uid="{22866108-4EEB-4590-927A-02150EF9BD0B}"/>
    <cellStyle name="Normal 22 2 2 3 2 3" xfId="40164" xr:uid="{F521F10A-4B2C-4B7F-B0E0-2893BC4AD176}"/>
    <cellStyle name="Normal 22 2 2 3 2 4" xfId="26601" xr:uid="{5AF2817B-0E04-42C5-B184-1F3B4D6B2E4D}"/>
    <cellStyle name="Normal 22 2 2 3 3" xfId="53813" xr:uid="{5DED87C2-793F-49DC-A20D-CD3112427337}"/>
    <cellStyle name="Normal 22 2 2 3 4" xfId="40163" xr:uid="{2D5A576A-09BB-4C25-ADB0-7F581F6E54C7}"/>
    <cellStyle name="Normal 22 2 2 3 5" xfId="26600" xr:uid="{DD70302B-318E-4B17-9F64-399B78A902FD}"/>
    <cellStyle name="Normal 22 2 2 4" xfId="12877" xr:uid="{3DE2176B-912A-4727-BCE9-F7027ED914F0}"/>
    <cellStyle name="Normal 22 2 2 4 2" xfId="12878" xr:uid="{23ACADB7-365A-493F-98E5-6CB4BAD7D95B}"/>
    <cellStyle name="Normal 22 2 2 4 2 2" xfId="53816" xr:uid="{1E53FECC-F0E2-45D2-AB4B-F31F25576EC1}"/>
    <cellStyle name="Normal 22 2 2 4 2 3" xfId="40166" xr:uid="{462087DF-D4E6-4A99-9E98-524BC48D5880}"/>
    <cellStyle name="Normal 22 2 2 4 2 4" xfId="26603" xr:uid="{2062C7EA-46EC-438C-B00E-B14A27B08530}"/>
    <cellStyle name="Normal 22 2 2 4 3" xfId="53815" xr:uid="{642A545B-B2CF-4204-857F-4E28BF5E9034}"/>
    <cellStyle name="Normal 22 2 2 4 4" xfId="40165" xr:uid="{4086DFB0-EF8A-473D-82FB-CDECF05BB73D}"/>
    <cellStyle name="Normal 22 2 2 4 5" xfId="26602" xr:uid="{EA24AA67-A793-46B7-AAE0-88FC087C1370}"/>
    <cellStyle name="Normal 22 2 2 5" xfId="12879" xr:uid="{C1A017A2-E342-48D5-9673-97C26A4B01BA}"/>
    <cellStyle name="Normal 22 2 2 5 2" xfId="53817" xr:uid="{5A31926A-00F6-47A0-ABFA-EE29C352D15C}"/>
    <cellStyle name="Normal 22 2 2 5 3" xfId="40167" xr:uid="{A8C06C41-97EE-44C2-8AB1-7A15F7B5AB27}"/>
    <cellStyle name="Normal 22 2 2 5 4" xfId="26604" xr:uid="{B7397CE1-580E-42EB-AD91-B380340D2DE6}"/>
    <cellStyle name="Normal 22 2 2 6" xfId="53804" xr:uid="{F6D4B670-5F3D-4685-87CA-C3DDB6E9D59A}"/>
    <cellStyle name="Normal 22 2 2 7" xfId="40154" xr:uid="{81E02514-0B0B-4F91-AA2F-F6B22D2BF66D}"/>
    <cellStyle name="Normal 22 2 2 8" xfId="26591" xr:uid="{8531AA55-82B5-42E2-98B0-3BE522031A26}"/>
    <cellStyle name="Normal 22 2 20" xfId="26566" xr:uid="{4F00D765-6EC6-4209-8BCD-681B7F3C3026}"/>
    <cellStyle name="Normal 22 2 3" xfId="12880" xr:uid="{82121E0D-9AC2-4743-9F85-BE58BEB0642A}"/>
    <cellStyle name="Normal 22 2 3 2" xfId="53818" xr:uid="{A867E6F1-6553-449F-8CAE-DF6D74B00832}"/>
    <cellStyle name="Normal 22 2 3 3" xfId="40168" xr:uid="{03C08861-18BD-43A9-ABA4-EB7FA194D32C}"/>
    <cellStyle name="Normal 22 2 3 4" xfId="26605" xr:uid="{34B8E9CD-2142-4BDB-9A8A-7F7DB2BA7DC7}"/>
    <cellStyle name="Normal 22 2 4" xfId="12881" xr:uid="{9E6C4629-6833-4622-B8CC-41979426111D}"/>
    <cellStyle name="Normal 22 2 4 2" xfId="53819" xr:uid="{3037747A-446A-4255-9454-205F878FFACE}"/>
    <cellStyle name="Normal 22 2 4 3" xfId="40169" xr:uid="{7B6511D9-C59B-49EB-82C3-3535433A951A}"/>
    <cellStyle name="Normal 22 2 4 4" xfId="26606" xr:uid="{ADA75C6C-9280-4134-8E5B-8D0D0E0FBF71}"/>
    <cellStyle name="Normal 22 2 5" xfId="12882" xr:uid="{67D2AC0C-05E8-468C-B1FA-5739C2859891}"/>
    <cellStyle name="Normal 22 2 5 2" xfId="53820" xr:uid="{53CF6902-F931-4E6B-B2C3-2804393745A4}"/>
    <cellStyle name="Normal 22 2 5 3" xfId="40170" xr:uid="{678FABCC-4791-4C6D-A1CE-7504FEA431E6}"/>
    <cellStyle name="Normal 22 2 5 4" xfId="26607" xr:uid="{3863BD5A-795D-4D2C-873B-26A9129337C8}"/>
    <cellStyle name="Normal 22 2 6" xfId="12883" xr:uid="{3B5D7F56-DF22-45F0-8DEF-B2507C10451F}"/>
    <cellStyle name="Normal 22 2 6 2" xfId="53821" xr:uid="{D6AFCAD9-083F-4DC4-BF13-EAFC7D76F9C8}"/>
    <cellStyle name="Normal 22 2 6 3" xfId="40171" xr:uid="{DEE01C22-F38B-46D8-8278-D4A223750EAE}"/>
    <cellStyle name="Normal 22 2 6 4" xfId="26608" xr:uid="{54D75E56-F9D6-4E23-8E29-A3CF3ABCB592}"/>
    <cellStyle name="Normal 22 2 7" xfId="12884" xr:uid="{7247E976-13A9-4898-8C1B-8D11D1081B15}"/>
    <cellStyle name="Normal 22 2 7 10" xfId="40172" xr:uid="{912E19CE-645E-4436-804D-F9A476CB9EF4}"/>
    <cellStyle name="Normal 22 2 7 11" xfId="26609" xr:uid="{1A236583-3D1F-4E58-A8AB-0FD1BE318E88}"/>
    <cellStyle name="Normal 22 2 7 2" xfId="12885" xr:uid="{20250E2F-1616-474E-9A81-3358B035B408}"/>
    <cellStyle name="Normal 22 2 7 2 2" xfId="12886" xr:uid="{8DEFDFD4-7799-4844-9B5C-7ECB2E6FF352}"/>
    <cellStyle name="Normal 22 2 7 2 2 2" xfId="12887" xr:uid="{60555D70-AE0F-4268-B12C-B7AB023D8706}"/>
    <cellStyle name="Normal 22 2 7 2 2 2 2" xfId="53825" xr:uid="{7546EE3C-CDC0-4761-A837-3844D8CFB20A}"/>
    <cellStyle name="Normal 22 2 7 2 2 2 3" xfId="40175" xr:uid="{BAD79222-DE44-477E-B2E3-04D53488C9B1}"/>
    <cellStyle name="Normal 22 2 7 2 2 2 4" xfId="26612" xr:uid="{8D13DE9B-EA05-4CA6-A3AB-62BBA13FA7DB}"/>
    <cellStyle name="Normal 22 2 7 2 2 3" xfId="12888" xr:uid="{0EE830F7-8A74-48FE-B0E3-2C4D762D5EC4}"/>
    <cellStyle name="Normal 22 2 7 2 2 3 2" xfId="12889" xr:uid="{57CCBFFA-BB1D-47FB-BEAC-3CA8BCADAF13}"/>
    <cellStyle name="Normal 22 2 7 2 2 3 2 2" xfId="53827" xr:uid="{288AD2F4-23F5-48CE-A0A3-AA2BFFF1DAC2}"/>
    <cellStyle name="Normal 22 2 7 2 2 3 2 3" xfId="40177" xr:uid="{D10F4153-E678-43B3-A3A9-BA528AAE8B92}"/>
    <cellStyle name="Normal 22 2 7 2 2 3 2 4" xfId="26614" xr:uid="{F264D96F-89FC-4E33-BC5C-7A71AFD5D7D7}"/>
    <cellStyle name="Normal 22 2 7 2 2 3 3" xfId="53826" xr:uid="{128117BF-32B4-4201-BE35-9A43518AFF71}"/>
    <cellStyle name="Normal 22 2 7 2 2 3 4" xfId="40176" xr:uid="{301DB38E-5B47-47A6-A5B4-42C898835262}"/>
    <cellStyle name="Normal 22 2 7 2 2 3 5" xfId="26613" xr:uid="{6B6B5D71-EFD3-4691-936A-542A93AEBE86}"/>
    <cellStyle name="Normal 22 2 7 2 2 4" xfId="12890" xr:uid="{F25EB38C-2B6E-4028-BF5A-BED0AE948F2A}"/>
    <cellStyle name="Normal 22 2 7 2 2 4 2" xfId="12891" xr:uid="{8134E184-7135-457B-8957-881879739350}"/>
    <cellStyle name="Normal 22 2 7 2 2 4 2 2" xfId="53829" xr:uid="{9E51C918-9251-49F3-A883-AB190475CAEB}"/>
    <cellStyle name="Normal 22 2 7 2 2 4 2 3" xfId="40179" xr:uid="{82B9DF55-19A1-4DFF-A4D0-5464237D56C8}"/>
    <cellStyle name="Normal 22 2 7 2 2 4 2 4" xfId="26616" xr:uid="{4F070385-CF1C-4280-AB7C-13D2F1884564}"/>
    <cellStyle name="Normal 22 2 7 2 2 4 3" xfId="53828" xr:uid="{68531F42-7DEE-4C3A-B97C-0AE401C055D2}"/>
    <cellStyle name="Normal 22 2 7 2 2 4 4" xfId="40178" xr:uid="{7FFB88E6-47B5-436B-A4E9-0A754CDF94E2}"/>
    <cellStyle name="Normal 22 2 7 2 2 4 5" xfId="26615" xr:uid="{73BFDC5C-8F52-42FF-8499-6046550F3AF8}"/>
    <cellStyle name="Normal 22 2 7 2 2 5" xfId="12892" xr:uid="{D1653B17-4ACD-441C-85AD-6B052CE390AC}"/>
    <cellStyle name="Normal 22 2 7 2 2 5 2" xfId="53830" xr:uid="{DD8FAECF-D9B6-4A6F-96DF-11FAAF1192BC}"/>
    <cellStyle name="Normal 22 2 7 2 2 5 3" xfId="40180" xr:uid="{599A83FF-EC0D-43AC-8BB2-5FCF365E5D3D}"/>
    <cellStyle name="Normal 22 2 7 2 2 5 4" xfId="26617" xr:uid="{01F66468-88BA-458D-B7BD-7A9C4FAAF62B}"/>
    <cellStyle name="Normal 22 2 7 2 2 6" xfId="53824" xr:uid="{2B599246-4251-4ED6-8D5E-0F6040C5E1DC}"/>
    <cellStyle name="Normal 22 2 7 2 2 7" xfId="40174" xr:uid="{4EB2ACA9-71C0-423D-847B-7675EFC4E827}"/>
    <cellStyle name="Normal 22 2 7 2 2 8" xfId="26611" xr:uid="{15F8925C-0225-4697-A90C-8C7D1E8B3E4D}"/>
    <cellStyle name="Normal 22 2 7 2 3" xfId="12893" xr:uid="{9550EEFB-2966-48E9-90E2-030AC5088410}"/>
    <cellStyle name="Normal 22 2 7 2 3 2" xfId="53831" xr:uid="{C399A1F8-2819-474F-8B35-DB158A6B11E6}"/>
    <cellStyle name="Normal 22 2 7 2 3 3" xfId="40181" xr:uid="{836CA1A3-2517-4D75-96E8-4E3A1DB292BE}"/>
    <cellStyle name="Normal 22 2 7 2 3 4" xfId="26618" xr:uid="{1C6D9438-4E3D-4502-B2B9-3BF6D15182C0}"/>
    <cellStyle name="Normal 22 2 7 2 4" xfId="53823" xr:uid="{D4DD71AA-82F7-4D96-A8B5-DA6940A1E539}"/>
    <cellStyle name="Normal 22 2 7 2 5" xfId="40173" xr:uid="{E7091A82-B2DB-47A6-9C95-93598DE885FE}"/>
    <cellStyle name="Normal 22 2 7 2 6" xfId="26610" xr:uid="{9DC6E8F7-58E0-4A16-BFB0-D4396BF70F75}"/>
    <cellStyle name="Normal 22 2 7 3" xfId="12894" xr:uid="{7AB0DB96-B5E0-4001-8F04-159173F77EE7}"/>
    <cellStyle name="Normal 22 2 7 3 2" xfId="12895" xr:uid="{61449A31-EBA4-4AF9-80CC-744580359377}"/>
    <cellStyle name="Normal 22 2 7 3 2 2" xfId="12896" xr:uid="{36010179-CCD9-40BE-961A-D0ABF6A251B8}"/>
    <cellStyle name="Normal 22 2 7 3 2 2 2" xfId="12897" xr:uid="{6C631440-AB98-4AEC-9E14-3A4019822CD0}"/>
    <cellStyle name="Normal 22 2 7 3 2 2 2 2" xfId="53835" xr:uid="{1698C7D3-C2FA-4CBB-A520-9AB9BAB483B0}"/>
    <cellStyle name="Normal 22 2 7 3 2 2 2 3" xfId="40185" xr:uid="{B704ADA1-D19A-43DF-93D6-B911D55CFD30}"/>
    <cellStyle name="Normal 22 2 7 3 2 2 2 4" xfId="26622" xr:uid="{25D5DABD-8384-4161-8A6D-67A1AC90DB2E}"/>
    <cellStyle name="Normal 22 2 7 3 2 2 3" xfId="12898" xr:uid="{154700AE-92F4-4095-9E12-D403741366B6}"/>
    <cellStyle name="Normal 22 2 7 3 2 2 3 2" xfId="12899" xr:uid="{6848DD5C-89FA-428C-B556-72A89FAAF77E}"/>
    <cellStyle name="Normal 22 2 7 3 2 2 3 2 2" xfId="53837" xr:uid="{33260765-48F9-4D19-86B3-48A8BF7CD9C8}"/>
    <cellStyle name="Normal 22 2 7 3 2 2 3 2 3" xfId="40187" xr:uid="{6EC52D7F-13AC-4972-87CF-903674E3526E}"/>
    <cellStyle name="Normal 22 2 7 3 2 2 3 2 4" xfId="26624" xr:uid="{53FC487C-01DA-499B-9397-C96815A57C27}"/>
    <cellStyle name="Normal 22 2 7 3 2 2 3 3" xfId="53836" xr:uid="{77834097-9B56-49F2-AD0E-85B6252F94AC}"/>
    <cellStyle name="Normal 22 2 7 3 2 2 3 4" xfId="40186" xr:uid="{9C5C0A8D-3098-45F0-8382-1F6A6D646B3C}"/>
    <cellStyle name="Normal 22 2 7 3 2 2 3 5" xfId="26623" xr:uid="{BEAF55E4-2AC4-42B2-8B6C-207DBF7B5627}"/>
    <cellStyle name="Normal 22 2 7 3 2 2 4" xfId="12900" xr:uid="{2FB5E5F3-0399-4F70-9C28-2EB8F2ECB29A}"/>
    <cellStyle name="Normal 22 2 7 3 2 2 4 2" xfId="12901" xr:uid="{4B8E4D5D-FF0E-40CC-A2AC-C5B9D9A0F0D4}"/>
    <cellStyle name="Normal 22 2 7 3 2 2 4 2 2" xfId="53839" xr:uid="{6AF93647-ACE5-419D-A787-636D7642C0C0}"/>
    <cellStyle name="Normal 22 2 7 3 2 2 4 2 3" xfId="40189" xr:uid="{2EC0D559-81C3-4AD4-BC79-76CEBC2F3386}"/>
    <cellStyle name="Normal 22 2 7 3 2 2 4 2 4" xfId="26626" xr:uid="{28F75BC4-75D3-4545-AFC1-148CCDB3136A}"/>
    <cellStyle name="Normal 22 2 7 3 2 2 4 3" xfId="53838" xr:uid="{D5E49FD3-867A-429D-93F1-E5D52E823F03}"/>
    <cellStyle name="Normal 22 2 7 3 2 2 4 4" xfId="40188" xr:uid="{BCBB1884-B31D-40E6-9022-6700F6F657B2}"/>
    <cellStyle name="Normal 22 2 7 3 2 2 4 5" xfId="26625" xr:uid="{7A6E15EA-6E97-4BC7-A08F-A5D71117DCBB}"/>
    <cellStyle name="Normal 22 2 7 3 2 2 5" xfId="12902" xr:uid="{3DC7E543-5767-4853-97CD-8C4FD7BFF4D4}"/>
    <cellStyle name="Normal 22 2 7 3 2 2 5 2" xfId="53840" xr:uid="{4A667CB7-9335-4D25-AEE9-EF35146FB4E8}"/>
    <cellStyle name="Normal 22 2 7 3 2 2 5 3" xfId="40190" xr:uid="{400672DD-FE6C-45E2-82CE-D703F615BAAC}"/>
    <cellStyle name="Normal 22 2 7 3 2 2 5 4" xfId="26627" xr:uid="{C87C0946-FAF8-4395-93E9-ADE24A4D12C2}"/>
    <cellStyle name="Normal 22 2 7 3 2 2 6" xfId="53834" xr:uid="{A3F35A2D-4DC4-454C-82A7-1B8241BF00A4}"/>
    <cellStyle name="Normal 22 2 7 3 2 2 7" xfId="40184" xr:uid="{6C7E5BE7-B893-4792-B40F-88DEE9DA2B4E}"/>
    <cellStyle name="Normal 22 2 7 3 2 2 8" xfId="26621" xr:uid="{7D10D970-53CD-4FFE-B49F-5AD6E0332092}"/>
    <cellStyle name="Normal 22 2 7 3 2 3" xfId="53833" xr:uid="{7AA2C4B4-D449-40F8-A967-E5CFB8F2386F}"/>
    <cellStyle name="Normal 22 2 7 3 2 4" xfId="40183" xr:uid="{83E92627-87C8-4A85-A36B-706A04CF5AEF}"/>
    <cellStyle name="Normal 22 2 7 3 2 5" xfId="26620" xr:uid="{2912B772-E7C7-4B83-9745-FA0C93BDC19E}"/>
    <cellStyle name="Normal 22 2 7 3 3" xfId="12903" xr:uid="{B3F0902E-8D81-48EE-BB5E-9F1462F8C37C}"/>
    <cellStyle name="Normal 22 2 7 3 3 2" xfId="53841" xr:uid="{440FB801-7859-4121-A5B4-B6201B1C24C7}"/>
    <cellStyle name="Normal 22 2 7 3 3 3" xfId="40191" xr:uid="{473614D8-D3C2-4722-9AFE-BAB64A3714FC}"/>
    <cellStyle name="Normal 22 2 7 3 3 4" xfId="26628" xr:uid="{0EBF1C9F-8398-42E5-BC50-CCB8F9C099A4}"/>
    <cellStyle name="Normal 22 2 7 3 4" xfId="12904" xr:uid="{AD279DF9-BDB6-461F-869A-8C677ED13900}"/>
    <cellStyle name="Normal 22 2 7 3 4 2" xfId="12905" xr:uid="{77164A69-B517-4CB9-83FC-458D1CF501F7}"/>
    <cellStyle name="Normal 22 2 7 3 4 2 2" xfId="53843" xr:uid="{5A58D101-86CB-4DF0-A50C-E06876A67FF4}"/>
    <cellStyle name="Normal 22 2 7 3 4 2 3" xfId="40193" xr:uid="{52E34F69-8D5E-4DEE-93F7-71574A402EAD}"/>
    <cellStyle name="Normal 22 2 7 3 4 2 4" xfId="26630" xr:uid="{FAD59E58-4A1D-4D0D-A66C-A8983B34AC31}"/>
    <cellStyle name="Normal 22 2 7 3 4 3" xfId="53842" xr:uid="{3B5BC707-962E-410F-86E9-0B05226E739B}"/>
    <cellStyle name="Normal 22 2 7 3 4 4" xfId="40192" xr:uid="{04D26CCE-3A3E-4C37-B4B9-99054F60C722}"/>
    <cellStyle name="Normal 22 2 7 3 4 5" xfId="26629" xr:uid="{17A731F4-E427-4650-AC2C-F311F8F3E4B0}"/>
    <cellStyle name="Normal 22 2 7 3 5" xfId="12906" xr:uid="{256EA926-71A3-4C06-B55F-D343715AACE3}"/>
    <cellStyle name="Normal 22 2 7 3 5 2" xfId="12907" xr:uid="{1F47A117-04F9-42C5-AE92-0E1A43061B8C}"/>
    <cellStyle name="Normal 22 2 7 3 5 2 2" xfId="53845" xr:uid="{C02FB428-0C79-457C-AEFF-B537EE6880D5}"/>
    <cellStyle name="Normal 22 2 7 3 5 2 3" xfId="40195" xr:uid="{FEFAAEC2-4008-4EE4-8333-503421FAC25C}"/>
    <cellStyle name="Normal 22 2 7 3 5 2 4" xfId="26632" xr:uid="{1BF75036-67E6-45BF-A2E7-4D55115A5522}"/>
    <cellStyle name="Normal 22 2 7 3 5 3" xfId="53844" xr:uid="{82374B73-0094-47FD-B2D6-90C5A836325A}"/>
    <cellStyle name="Normal 22 2 7 3 5 4" xfId="40194" xr:uid="{4B128390-C25B-4D8A-A07D-7D596CD6E39A}"/>
    <cellStyle name="Normal 22 2 7 3 5 5" xfId="26631" xr:uid="{4B43B7B4-4376-4A0C-AAB8-DB81E678793E}"/>
    <cellStyle name="Normal 22 2 7 3 6" xfId="12908" xr:uid="{98740F0E-3902-4234-B9F5-B244FB622541}"/>
    <cellStyle name="Normal 22 2 7 3 6 2" xfId="53846" xr:uid="{4E3270C5-D410-433A-B577-AF1D4D25A7A3}"/>
    <cellStyle name="Normal 22 2 7 3 6 3" xfId="40196" xr:uid="{D9114239-38A7-4473-8020-3B940CDB7E56}"/>
    <cellStyle name="Normal 22 2 7 3 6 4" xfId="26633" xr:uid="{FA30DD2A-88E9-4629-9753-930EB4EA2B60}"/>
    <cellStyle name="Normal 22 2 7 3 7" xfId="53832" xr:uid="{E68A898E-16D1-44ED-A37A-8D569CC8E9BA}"/>
    <cellStyle name="Normal 22 2 7 3 8" xfId="40182" xr:uid="{54E85DF0-CF37-4239-9FBA-D7957DAFCDEE}"/>
    <cellStyle name="Normal 22 2 7 3 9" xfId="26619" xr:uid="{2D546EA8-2EFA-4753-85A4-14D62DE19C56}"/>
    <cellStyle name="Normal 22 2 7 4" xfId="12909" xr:uid="{017AC1F7-153F-45B4-8EB9-4C55B24E1F00}"/>
    <cellStyle name="Normal 22 2 7 4 2" xfId="53847" xr:uid="{3E16D655-482B-4430-8805-073419E45447}"/>
    <cellStyle name="Normal 22 2 7 4 3" xfId="40197" xr:uid="{7B9F13C7-E617-4AF0-841B-710058858CCE}"/>
    <cellStyle name="Normal 22 2 7 4 4" xfId="26634" xr:uid="{A16A2FB0-4F55-40CF-B30A-1E3BD29768E4}"/>
    <cellStyle name="Normal 22 2 7 5" xfId="12910" xr:uid="{48EFD73D-98F4-4D7F-9960-A986BC68A82D}"/>
    <cellStyle name="Normal 22 2 7 5 2" xfId="12911" xr:uid="{D0BCE6B8-4A02-4CA8-83B5-C0C7EE731032}"/>
    <cellStyle name="Normal 22 2 7 5 2 2" xfId="12912" xr:uid="{1CD7950D-7587-4F37-AF8B-8C713C235796}"/>
    <cellStyle name="Normal 22 2 7 5 2 2 2" xfId="12913" xr:uid="{F6F4EA56-AC52-493A-809A-A9A6F4289A46}"/>
    <cellStyle name="Normal 22 2 7 5 2 2 2 2" xfId="53851" xr:uid="{DBE6464F-1C86-4294-AC60-AB97B9EC9DD8}"/>
    <cellStyle name="Normal 22 2 7 5 2 2 2 3" xfId="40201" xr:uid="{DA7DF4CF-9638-49A0-9F42-49C7E589DE5A}"/>
    <cellStyle name="Normal 22 2 7 5 2 2 2 4" xfId="26638" xr:uid="{9D89B988-4EC1-430F-A800-3EF6F4D3A5F5}"/>
    <cellStyle name="Normal 22 2 7 5 2 2 3" xfId="53850" xr:uid="{8DDAC506-AC6D-4061-844D-86B8A0E4D780}"/>
    <cellStyle name="Normal 22 2 7 5 2 2 4" xfId="40200" xr:uid="{C86EDA66-E635-4987-99A9-AA2BDB6EC091}"/>
    <cellStyle name="Normal 22 2 7 5 2 2 5" xfId="26637" xr:uid="{93AB1254-72C4-4C99-A6D8-D4C80C3B9473}"/>
    <cellStyle name="Normal 22 2 7 5 2 3" xfId="12914" xr:uid="{CDFD2220-B1BA-49CF-A700-3D0C7994D427}"/>
    <cellStyle name="Normal 22 2 7 5 2 3 2" xfId="12915" xr:uid="{55BB79FD-383A-4046-85DD-5F5A7251E84D}"/>
    <cellStyle name="Normal 22 2 7 5 2 3 2 2" xfId="53853" xr:uid="{8CA1BA4A-429D-4DF1-A954-25928E5CF129}"/>
    <cellStyle name="Normal 22 2 7 5 2 3 2 3" xfId="40203" xr:uid="{DF625216-7F9B-4F99-A275-42A0A79C9539}"/>
    <cellStyle name="Normal 22 2 7 5 2 3 2 4" xfId="26640" xr:uid="{9E336DD5-48A9-4BC2-A66C-8169A746FA3E}"/>
    <cellStyle name="Normal 22 2 7 5 2 3 3" xfId="53852" xr:uid="{AE8C884F-52E8-4D34-834B-6B9D06952AB0}"/>
    <cellStyle name="Normal 22 2 7 5 2 3 4" xfId="40202" xr:uid="{AE65B5C1-8CE1-4291-9465-FB1DBE6C22C0}"/>
    <cellStyle name="Normal 22 2 7 5 2 3 5" xfId="26639" xr:uid="{53E20CFD-731F-4AAE-9CD2-FA9BC70B6457}"/>
    <cellStyle name="Normal 22 2 7 5 2 4" xfId="12916" xr:uid="{ED832249-FB48-4E85-9C88-0DE794E1ADA3}"/>
    <cellStyle name="Normal 22 2 7 5 2 4 2" xfId="53854" xr:uid="{F0724E9C-A52C-49BB-8E88-B690440D1787}"/>
    <cellStyle name="Normal 22 2 7 5 2 4 3" xfId="40204" xr:uid="{510415C9-E0EE-493B-AC8E-DEB1D4EB113C}"/>
    <cellStyle name="Normal 22 2 7 5 2 4 4" xfId="26641" xr:uid="{3E2820FB-1BA7-44B3-A311-5B8C0A162417}"/>
    <cellStyle name="Normal 22 2 7 5 2 5" xfId="53849" xr:uid="{206AF622-5129-4F92-9DDE-797BF9269EA5}"/>
    <cellStyle name="Normal 22 2 7 5 2 6" xfId="40199" xr:uid="{E371618D-0E75-4D2A-8CB6-5B4F388EAA6D}"/>
    <cellStyle name="Normal 22 2 7 5 2 7" xfId="26636" xr:uid="{971A5898-449F-4D21-8F15-367637EEDE3C}"/>
    <cellStyle name="Normal 22 2 7 5 3" xfId="53848" xr:uid="{9F7D2313-955A-4647-AD26-55AD8FE8C3BD}"/>
    <cellStyle name="Normal 22 2 7 5 4" xfId="40198" xr:uid="{4EEFDC86-80BA-48D4-A8C3-B3B473BE0BA7}"/>
    <cellStyle name="Normal 22 2 7 5 5" xfId="26635" xr:uid="{2B962BF6-6090-417D-BE46-0BBA713D2824}"/>
    <cellStyle name="Normal 22 2 7 6" xfId="12917" xr:uid="{60A53503-852A-4AEF-9D09-4060718502CD}"/>
    <cellStyle name="Normal 22 2 7 6 2" xfId="12918" xr:uid="{E8743165-112F-4CE2-B903-0AADC2572808}"/>
    <cellStyle name="Normal 22 2 7 6 2 2" xfId="53856" xr:uid="{9288FD80-FF4D-45BA-B84B-CB724CE84F4C}"/>
    <cellStyle name="Normal 22 2 7 6 2 3" xfId="40206" xr:uid="{2262BF4B-296C-4916-8792-6F9C22511D67}"/>
    <cellStyle name="Normal 22 2 7 6 2 4" xfId="26643" xr:uid="{72D0E8B3-FE10-406D-B5B5-F798530B0A47}"/>
    <cellStyle name="Normal 22 2 7 6 3" xfId="53855" xr:uid="{365783B4-0FFC-4B1A-9BC1-EC6467E03053}"/>
    <cellStyle name="Normal 22 2 7 6 4" xfId="40205" xr:uid="{46140470-7701-4C83-8CF7-88F5C688BBB3}"/>
    <cellStyle name="Normal 22 2 7 6 5" xfId="26642" xr:uid="{9CFF46A4-DBFB-4A2A-A047-0F2D2962ABED}"/>
    <cellStyle name="Normal 22 2 7 7" xfId="12919" xr:uid="{22487D0D-9A78-4AD7-8B3B-8405B8C63144}"/>
    <cellStyle name="Normal 22 2 7 7 2" xfId="12920" xr:uid="{AA7E3E24-9018-466E-84E0-8AEC2A9DBCD5}"/>
    <cellStyle name="Normal 22 2 7 7 2 2" xfId="53858" xr:uid="{ADEFE49A-1061-4F62-A2A3-0BAF47FB6DCC}"/>
    <cellStyle name="Normal 22 2 7 7 2 3" xfId="40208" xr:uid="{6217E126-A9C7-41BE-9D51-BB8A77C78967}"/>
    <cellStyle name="Normal 22 2 7 7 2 4" xfId="26645" xr:uid="{96EFE458-5449-43A9-B9FB-462EBB8C93FF}"/>
    <cellStyle name="Normal 22 2 7 7 3" xfId="53857" xr:uid="{CB4CA566-7BB4-4B21-B575-51DDE6AB54D7}"/>
    <cellStyle name="Normal 22 2 7 7 4" xfId="40207" xr:uid="{4E511A5C-E621-4CA7-8196-2E0404ADD6FB}"/>
    <cellStyle name="Normal 22 2 7 7 5" xfId="26644" xr:uid="{0454912D-5A26-4316-A6D9-0DF5081AA5F1}"/>
    <cellStyle name="Normal 22 2 7 8" xfId="12921" xr:uid="{199C95B8-EAA8-49B6-A091-EA3CD8020E46}"/>
    <cellStyle name="Normal 22 2 7 8 2" xfId="53859" xr:uid="{B6B9AC80-CAA1-486D-AA53-CE82BAEEBF9B}"/>
    <cellStyle name="Normal 22 2 7 8 3" xfId="40209" xr:uid="{67678731-AB4C-4432-8F79-694236BBDDAB}"/>
    <cellStyle name="Normal 22 2 7 8 4" xfId="26646" xr:uid="{C3AA4FBF-77FE-450B-B0E6-B913EFE037AD}"/>
    <cellStyle name="Normal 22 2 7 9" xfId="53822" xr:uid="{4B1E7272-FA5F-4B66-BB2B-CDEC706E1425}"/>
    <cellStyle name="Normal 22 2 8" xfId="12922" xr:uid="{E3972F8D-BAD2-4A5A-B628-E9C56EB1B8C6}"/>
    <cellStyle name="Normal 22 2 8 2" xfId="53860" xr:uid="{EC38D5FB-09C0-4937-9A45-6AF0F9F97D78}"/>
    <cellStyle name="Normal 22 2 8 3" xfId="40210" xr:uid="{DFDC714D-0264-4444-98B6-21E9272C4B1E}"/>
    <cellStyle name="Normal 22 2 8 4" xfId="26647" xr:uid="{7E88C7DC-C14B-48F0-985E-C4D85830A587}"/>
    <cellStyle name="Normal 22 2 9" xfId="12923" xr:uid="{745FDB9C-7838-43A7-AAA9-535B91D318EE}"/>
    <cellStyle name="Normal 22 2 9 2" xfId="12924" xr:uid="{58F19158-613D-4D9A-B1FF-980594FF1B4A}"/>
    <cellStyle name="Normal 22 2 9 2 2" xfId="53862" xr:uid="{16ADC1E8-E0C5-487C-B799-094119A4384D}"/>
    <cellStyle name="Normal 22 2 9 2 3" xfId="40212" xr:uid="{28116CFE-91A2-458F-B1E6-01D712419FD0}"/>
    <cellStyle name="Normal 22 2 9 2 4" xfId="26649" xr:uid="{E7D8BC7D-DC44-4D6D-8638-14B29BC80BF7}"/>
    <cellStyle name="Normal 22 2 9 3" xfId="12925" xr:uid="{F4B32D62-1A97-4015-B4D7-C63047638978}"/>
    <cellStyle name="Normal 22 2 9 3 2" xfId="12926" xr:uid="{A76906A8-B740-4894-9521-C95A6A7BC1D8}"/>
    <cellStyle name="Normal 22 2 9 3 2 2" xfId="53864" xr:uid="{43C82917-2C82-4F3F-B62C-E875C261350B}"/>
    <cellStyle name="Normal 22 2 9 3 2 3" xfId="40214" xr:uid="{267426BE-5780-44B6-8E00-494F8368FFEB}"/>
    <cellStyle name="Normal 22 2 9 3 2 4" xfId="26651" xr:uid="{E363CAF3-D4D5-4E7C-845F-0F2798DBB537}"/>
    <cellStyle name="Normal 22 2 9 3 3" xfId="53863" xr:uid="{1DD121D3-3031-4DBB-B393-E550FC1FE7B6}"/>
    <cellStyle name="Normal 22 2 9 3 4" xfId="40213" xr:uid="{17773BA7-9023-4E85-B014-2066F35B583C}"/>
    <cellStyle name="Normal 22 2 9 3 5" xfId="26650" xr:uid="{73519CD8-3374-49E6-B8A3-32B33863FE5B}"/>
    <cellStyle name="Normal 22 2 9 4" xfId="12927" xr:uid="{88BD6973-73AA-41C9-8928-A88E8BCA12CB}"/>
    <cellStyle name="Normal 22 2 9 4 2" xfId="12928" xr:uid="{5ACE1D67-01C6-40EC-93FB-9E9AD0DE1972}"/>
    <cellStyle name="Normal 22 2 9 4 2 2" xfId="53866" xr:uid="{15319375-B2D3-41A8-BBEA-32EDC120F6B6}"/>
    <cellStyle name="Normal 22 2 9 4 2 3" xfId="40216" xr:uid="{57A8293D-BFF4-428A-97FC-D8C4C8FD2EC7}"/>
    <cellStyle name="Normal 22 2 9 4 2 4" xfId="26653" xr:uid="{DB1AFD70-1B9D-47D9-AB16-8D4AB55FAC67}"/>
    <cellStyle name="Normal 22 2 9 4 3" xfId="53865" xr:uid="{FF2BC59D-576B-4F07-BDA6-B74334A8EE36}"/>
    <cellStyle name="Normal 22 2 9 4 4" xfId="40215" xr:uid="{732D3AE5-46A0-4846-9475-B4DF2EBB4464}"/>
    <cellStyle name="Normal 22 2 9 4 5" xfId="26652" xr:uid="{114C4B99-6FC6-4F3B-A7D4-743315585CE9}"/>
    <cellStyle name="Normal 22 2 9 5" xfId="12929" xr:uid="{76416E2E-60F5-4B6E-8E31-D46CD7A544AA}"/>
    <cellStyle name="Normal 22 2 9 5 2" xfId="53867" xr:uid="{542F0EF4-1A92-4C77-8D3A-DF4E6B3886D1}"/>
    <cellStyle name="Normal 22 2 9 5 3" xfId="40217" xr:uid="{FCAC27AA-ED3C-47CB-B0B3-B5895C744FD5}"/>
    <cellStyle name="Normal 22 2 9 5 4" xfId="26654" xr:uid="{125DFB88-8354-4879-8DBB-6996B340DEFB}"/>
    <cellStyle name="Normal 22 2 9 6" xfId="53861" xr:uid="{F433CC49-138E-4EC1-BC07-6793846A21CA}"/>
    <cellStyle name="Normal 22 2 9 7" xfId="40211" xr:uid="{DFD31907-042A-4778-AC0E-DBFB669E9BEE}"/>
    <cellStyle name="Normal 22 2 9 8" xfId="26648" xr:uid="{44BE8E4F-895C-4CA1-A72F-346E44FE9F79}"/>
    <cellStyle name="Normal 22 20" xfId="40092" xr:uid="{3A6787C5-DDA5-4F3B-9228-32806CD4B926}"/>
    <cellStyle name="Normal 22 21" xfId="26529" xr:uid="{1F8A7959-79AA-4553-A198-683A1B650F06}"/>
    <cellStyle name="Normal 22 3" xfId="12930" xr:uid="{14842A75-7E0E-41F7-8AD4-EB0776605C89}"/>
    <cellStyle name="Normal 22 3 2" xfId="53868" xr:uid="{329F549D-FD26-4DC8-A535-46401F25F1C7}"/>
    <cellStyle name="Normal 22 3 3" xfId="40218" xr:uid="{1B39242E-76CE-44A8-9506-301FE6821DB1}"/>
    <cellStyle name="Normal 22 3 4" xfId="26655" xr:uid="{A2BE812E-9ADC-4705-A1FE-6C2FF5328E58}"/>
    <cellStyle name="Normal 22 4" xfId="12931" xr:uid="{54C71472-7E1E-4854-9843-A70524BA71E6}"/>
    <cellStyle name="Normal 22 4 10" xfId="40219" xr:uid="{FFB4E26D-E3A1-4217-872D-3C09E5579078}"/>
    <cellStyle name="Normal 22 4 11" xfId="26656" xr:uid="{CE6562BE-AD2F-47D0-8A02-45FAF35EF3D9}"/>
    <cellStyle name="Normal 22 4 2" xfId="12932" xr:uid="{C4A0CD37-0953-458B-B6AA-9FD106D0422F}"/>
    <cellStyle name="Normal 22 4 2 2" xfId="12933" xr:uid="{E2BF2ABD-0FDF-4824-B578-7740B6545BA2}"/>
    <cellStyle name="Normal 22 4 2 2 2" xfId="12934" xr:uid="{0755D16A-9ABD-4D7D-9303-B9C810431243}"/>
    <cellStyle name="Normal 22 4 2 2 2 2" xfId="12935" xr:uid="{34C4B969-0A54-49B7-B22E-949BB346741C}"/>
    <cellStyle name="Normal 22 4 2 2 2 2 2" xfId="53873" xr:uid="{DF138495-E3E5-4C7A-979E-92AF1317AB10}"/>
    <cellStyle name="Normal 22 4 2 2 2 2 3" xfId="40223" xr:uid="{E84B874F-B5FE-4639-BDF3-D6D96BF2E02A}"/>
    <cellStyle name="Normal 22 4 2 2 2 2 4" xfId="26660" xr:uid="{699AC9E7-E3DE-4993-9CFD-760E252FDEA9}"/>
    <cellStyle name="Normal 22 4 2 2 2 3" xfId="53872" xr:uid="{B4DEE093-56C3-46CD-9266-9FD35E728C90}"/>
    <cellStyle name="Normal 22 4 2 2 2 4" xfId="40222" xr:uid="{475ED36E-1D4C-4FB6-A247-4764249A69F0}"/>
    <cellStyle name="Normal 22 4 2 2 2 5" xfId="26659" xr:uid="{7E3E8269-7948-41B7-87D4-8AC1E481BC40}"/>
    <cellStyle name="Normal 22 4 2 2 3" xfId="12936" xr:uid="{A878D859-EAE3-4FCB-A5C1-932F0CE1DB4A}"/>
    <cellStyle name="Normal 22 4 2 2 3 2" xfId="12937" xr:uid="{5E33F66A-2B8E-47CD-B46F-FDD244F84431}"/>
    <cellStyle name="Normal 22 4 2 2 3 2 2" xfId="53875" xr:uid="{5845952B-ED54-4067-B711-CFDC2FA139C2}"/>
    <cellStyle name="Normal 22 4 2 2 3 2 3" xfId="40225" xr:uid="{15C3EE0A-8E82-4B74-967A-E2A10D7FE6FC}"/>
    <cellStyle name="Normal 22 4 2 2 3 2 4" xfId="26662" xr:uid="{8B9D4BEE-78F9-4785-9089-AA62A9753C07}"/>
    <cellStyle name="Normal 22 4 2 2 3 3" xfId="53874" xr:uid="{0C0DE29F-FB97-4879-9073-2FAF684C45F0}"/>
    <cellStyle name="Normal 22 4 2 2 3 4" xfId="40224" xr:uid="{CC9AB7CD-1296-4003-8138-EFFCC655C4CC}"/>
    <cellStyle name="Normal 22 4 2 2 3 5" xfId="26661" xr:uid="{72BC646C-8B1F-4F48-B8F3-C8C057264A1F}"/>
    <cellStyle name="Normal 22 4 2 2 4" xfId="12938" xr:uid="{10FDB3AD-CDE2-4C4E-996B-294EC51E35BF}"/>
    <cellStyle name="Normal 22 4 2 2 4 2" xfId="53876" xr:uid="{AE61D21D-2296-4C72-80F6-D94FABAB64F0}"/>
    <cellStyle name="Normal 22 4 2 2 4 3" xfId="40226" xr:uid="{B9B8866D-5FFA-42F1-9A53-1915C6A9FFD7}"/>
    <cellStyle name="Normal 22 4 2 2 4 4" xfId="26663" xr:uid="{9AB75CCB-6889-4D04-975D-4E70844549B9}"/>
    <cellStyle name="Normal 22 4 2 2 5" xfId="53871" xr:uid="{569BF130-1218-4A79-A5B5-95B43EC8E312}"/>
    <cellStyle name="Normal 22 4 2 2 6" xfId="40221" xr:uid="{DD95FC15-D6F7-4738-B895-0BDD36427EEB}"/>
    <cellStyle name="Normal 22 4 2 2 7" xfId="26658" xr:uid="{F69220AD-F5AD-4727-B574-3AA9A33961CA}"/>
    <cellStyle name="Normal 22 4 2 3" xfId="12939" xr:uid="{A4F06CC5-CFB2-43D0-B43E-0C572A73B5EB}"/>
    <cellStyle name="Normal 22 4 2 3 2" xfId="12940" xr:uid="{3615390F-2150-4B1C-A72F-8FFCFC03AFEA}"/>
    <cellStyle name="Normal 22 4 2 3 2 2" xfId="53878" xr:uid="{7C8B3345-18FD-46B4-A257-0CD60E9B0916}"/>
    <cellStyle name="Normal 22 4 2 3 2 3" xfId="40228" xr:uid="{CADF763A-CB6F-46EE-9722-DDB20DAF1958}"/>
    <cellStyle name="Normal 22 4 2 3 2 4" xfId="26665" xr:uid="{A57A17D5-B413-4429-BC82-605CB225E862}"/>
    <cellStyle name="Normal 22 4 2 3 3" xfId="53877" xr:uid="{F42870CE-1AF5-4E9F-808C-C8CF6C293B9E}"/>
    <cellStyle name="Normal 22 4 2 3 4" xfId="40227" xr:uid="{EB6F208A-DF53-4840-AA5F-ADD63C8A596D}"/>
    <cellStyle name="Normal 22 4 2 3 5" xfId="26664" xr:uid="{B28C3141-9AB3-468E-A9F2-313D63FA2451}"/>
    <cellStyle name="Normal 22 4 2 4" xfId="12941" xr:uid="{A41952E0-A719-4E30-B074-18EBB56C8915}"/>
    <cellStyle name="Normal 22 4 2 4 2" xfId="12942" xr:uid="{91D61797-B770-446B-B966-412912A15E9B}"/>
    <cellStyle name="Normal 22 4 2 4 2 2" xfId="53880" xr:uid="{97E83FBB-E512-4C0E-886F-AC541D31DF15}"/>
    <cellStyle name="Normal 22 4 2 4 2 3" xfId="40230" xr:uid="{811852D0-8A1F-4245-9839-C7682D1A8F88}"/>
    <cellStyle name="Normal 22 4 2 4 2 4" xfId="26667" xr:uid="{F58036E9-B3D6-4389-BD24-C2F8AC00E9F7}"/>
    <cellStyle name="Normal 22 4 2 4 3" xfId="53879" xr:uid="{64050BA9-589A-4F0F-95F8-A0FF3BF0A3F9}"/>
    <cellStyle name="Normal 22 4 2 4 4" xfId="40229" xr:uid="{4AED2C6C-EF7F-48D8-978E-0D7BD5DEB03C}"/>
    <cellStyle name="Normal 22 4 2 4 5" xfId="26666" xr:uid="{047F6369-F259-4666-82F8-6B867388262D}"/>
    <cellStyle name="Normal 22 4 2 5" xfId="12943" xr:uid="{49B56423-6236-4D59-80DD-DC88804AF516}"/>
    <cellStyle name="Normal 22 4 2 5 2" xfId="53881" xr:uid="{79167485-6B33-492E-B116-9B66726AC924}"/>
    <cellStyle name="Normal 22 4 2 5 3" xfId="40231" xr:uid="{DF8E2622-DE69-4E91-BD06-C04C9E707E02}"/>
    <cellStyle name="Normal 22 4 2 5 4" xfId="26668" xr:uid="{824521D6-84F5-4305-8C33-8CAFF611909B}"/>
    <cellStyle name="Normal 22 4 2 6" xfId="53870" xr:uid="{D1ABB133-5BA6-480B-A00A-B53824C77622}"/>
    <cellStyle name="Normal 22 4 2 7" xfId="40220" xr:uid="{14E95CDD-96CC-449B-A8DB-1FAB89021973}"/>
    <cellStyle name="Normal 22 4 2 8" xfId="26657" xr:uid="{917BCB2D-D103-4C57-B4C9-B259041F4DAB}"/>
    <cellStyle name="Normal 22 4 3" xfId="12944" xr:uid="{ABD84098-3B60-4F3A-99BC-EC3D2FC9B4D8}"/>
    <cellStyle name="Normal 22 4 3 2" xfId="12945" xr:uid="{7E35079F-C11C-4319-9F2B-856CC4DF9F93}"/>
    <cellStyle name="Normal 22 4 3 2 2" xfId="12946" xr:uid="{B183C4E5-F848-49D3-AEC3-CB75EA90D6D3}"/>
    <cellStyle name="Normal 22 4 3 2 2 2" xfId="53884" xr:uid="{185C5194-DFBF-47DB-8777-07BCEE65775D}"/>
    <cellStyle name="Normal 22 4 3 2 2 3" xfId="40234" xr:uid="{2B461EDD-77FF-45AD-A125-E254935D43E7}"/>
    <cellStyle name="Normal 22 4 3 2 2 4" xfId="26671" xr:uid="{27C7FF5E-E465-4C17-9A2E-3A0592F814F5}"/>
    <cellStyle name="Normal 22 4 3 2 3" xfId="53883" xr:uid="{7A4B5F0C-E33B-4FD3-8D3F-7B01121103B8}"/>
    <cellStyle name="Normal 22 4 3 2 4" xfId="40233" xr:uid="{F534A255-A632-43DC-AF33-F2E8233D591C}"/>
    <cellStyle name="Normal 22 4 3 2 5" xfId="26670" xr:uid="{67221B99-1954-477A-9DDF-F43D6A34B487}"/>
    <cellStyle name="Normal 22 4 3 3" xfId="12947" xr:uid="{9D3B9467-0AE2-4AE6-AB56-5D8369409528}"/>
    <cellStyle name="Normal 22 4 3 3 2" xfId="12948" xr:uid="{EE424705-AB76-4A3C-B8C1-F35EAC0D8898}"/>
    <cellStyle name="Normal 22 4 3 3 2 2" xfId="53886" xr:uid="{668CEA2C-4D9C-4946-B191-F77C652A1060}"/>
    <cellStyle name="Normal 22 4 3 3 2 3" xfId="40236" xr:uid="{863DD2B2-7A55-4791-945C-2D96E047064C}"/>
    <cellStyle name="Normal 22 4 3 3 2 4" xfId="26673" xr:uid="{30715CFE-696F-4DC2-9573-4DE46F85C4A9}"/>
    <cellStyle name="Normal 22 4 3 3 3" xfId="53885" xr:uid="{7589ECF8-01ED-4D6F-B260-C5406B492FA0}"/>
    <cellStyle name="Normal 22 4 3 3 4" xfId="40235" xr:uid="{B83B5013-839A-4CE2-867C-B21F52222F85}"/>
    <cellStyle name="Normal 22 4 3 3 5" xfId="26672" xr:uid="{C4F0159C-9437-43BC-9C0A-D01557DEF318}"/>
    <cellStyle name="Normal 22 4 3 4" xfId="12949" xr:uid="{2D7EE070-BD0A-4BC7-B435-EFB8016124E8}"/>
    <cellStyle name="Normal 22 4 3 4 2" xfId="53887" xr:uid="{8F27710F-8311-4205-A9AC-A2BA7C282CEF}"/>
    <cellStyle name="Normal 22 4 3 4 3" xfId="40237" xr:uid="{1091AB6A-E44D-4283-8A41-456515C9C88D}"/>
    <cellStyle name="Normal 22 4 3 4 4" xfId="26674" xr:uid="{25683F1F-C4EC-4D39-B15D-7F11F219478A}"/>
    <cellStyle name="Normal 22 4 3 5" xfId="53882" xr:uid="{1ABEA623-4351-44DD-A174-6B778528A468}"/>
    <cellStyle name="Normal 22 4 3 6" xfId="40232" xr:uid="{084BB583-D672-443B-82A7-CC4960BBBDFB}"/>
    <cellStyle name="Normal 22 4 3 7" xfId="26669" xr:uid="{4EE47BB6-87F6-4181-9C15-9E15F7B8B8FB}"/>
    <cellStyle name="Normal 22 4 4" xfId="12950" xr:uid="{2103D7DD-BF42-4FBA-B6D8-F387DE98A23A}"/>
    <cellStyle name="Normal 22 4 4 2" xfId="12951" xr:uid="{3F8B183B-0F5F-4285-9A8B-CF41D5C3E292}"/>
    <cellStyle name="Normal 22 4 4 2 2" xfId="12952" xr:uid="{D8F410DC-5D8C-49EA-8396-A4E26E3EEB0D}"/>
    <cellStyle name="Normal 22 4 4 2 2 2" xfId="53890" xr:uid="{7C1F3647-9677-4A29-B039-C84126D59C5E}"/>
    <cellStyle name="Normal 22 4 4 2 2 3" xfId="40240" xr:uid="{A7C29BC8-6099-4234-A5A8-239B85715706}"/>
    <cellStyle name="Normal 22 4 4 2 2 4" xfId="26677" xr:uid="{D19BC3BB-98AD-43B2-B785-5A980D81D416}"/>
    <cellStyle name="Normal 22 4 4 2 3" xfId="53889" xr:uid="{E07F65BF-7961-4A50-86AD-C33DF2AFFD75}"/>
    <cellStyle name="Normal 22 4 4 2 4" xfId="40239" xr:uid="{962014C1-4EED-4E24-88E1-FDC97082767F}"/>
    <cellStyle name="Normal 22 4 4 2 5" xfId="26676" xr:uid="{91ED61AC-4C3D-4335-ADC3-323C2B6EECE9}"/>
    <cellStyle name="Normal 22 4 4 3" xfId="12953" xr:uid="{8A6C153C-640E-460B-B1FD-49BA9DA97118}"/>
    <cellStyle name="Normal 22 4 4 3 2" xfId="12954" xr:uid="{FF66930F-9491-4B4E-A643-DE283CB9A8BA}"/>
    <cellStyle name="Normal 22 4 4 3 2 2" xfId="53892" xr:uid="{E393F38D-CF1C-44B7-9160-1EE2BB7F86A3}"/>
    <cellStyle name="Normal 22 4 4 3 2 3" xfId="40242" xr:uid="{BA2A88D2-BAC5-44C4-96A1-D1253B9AB80E}"/>
    <cellStyle name="Normal 22 4 4 3 2 4" xfId="26679" xr:uid="{BBCCBD8B-1AD2-407B-B4DD-567D1BFF663D}"/>
    <cellStyle name="Normal 22 4 4 3 3" xfId="53891" xr:uid="{F0EB157F-7E2E-47F9-84D1-6EC2BDC39271}"/>
    <cellStyle name="Normal 22 4 4 3 4" xfId="40241" xr:uid="{0DC2EF1D-7F2B-49D5-B1AB-E4EF058D14BC}"/>
    <cellStyle name="Normal 22 4 4 3 5" xfId="26678" xr:uid="{91275054-1F3F-4095-BFB8-974246A024CA}"/>
    <cellStyle name="Normal 22 4 4 4" xfId="12955" xr:uid="{DFB51BD7-649D-49CD-891E-55FECC3606EB}"/>
    <cellStyle name="Normal 22 4 4 4 2" xfId="53893" xr:uid="{30EBFB84-0788-4EA5-A455-92CB44B4BF77}"/>
    <cellStyle name="Normal 22 4 4 4 3" xfId="40243" xr:uid="{C2BE90D1-A47C-4878-A9E4-80C58E649A36}"/>
    <cellStyle name="Normal 22 4 4 4 4" xfId="26680" xr:uid="{9F08A752-AAEE-49CB-B452-FF9830C6F513}"/>
    <cellStyle name="Normal 22 4 4 5" xfId="53888" xr:uid="{5BA12278-DD17-497C-AB47-9FC51EEA6015}"/>
    <cellStyle name="Normal 22 4 4 6" xfId="40238" xr:uid="{8381C0A4-B7E9-45E3-8F06-7CFE7571B370}"/>
    <cellStyle name="Normal 22 4 4 7" xfId="26675" xr:uid="{84930FF2-FB76-4E14-BC35-B11E4BBA08A3}"/>
    <cellStyle name="Normal 22 4 5" xfId="12956" xr:uid="{9947B096-3483-4D14-971B-2EDEE833E0A3}"/>
    <cellStyle name="Normal 22 4 5 2" xfId="12957" xr:uid="{4DA81199-3F7C-40A8-8875-14F954B99F88}"/>
    <cellStyle name="Normal 22 4 5 2 2" xfId="12958" xr:uid="{E8551BA8-C26F-4FBE-9FB9-944864E3D934}"/>
    <cellStyle name="Normal 22 4 5 2 2 2" xfId="53896" xr:uid="{5707AA62-A925-4941-852D-9C62FBD12C0B}"/>
    <cellStyle name="Normal 22 4 5 2 2 3" xfId="40246" xr:uid="{556466B8-25E4-4957-B5FB-42D93CEDC540}"/>
    <cellStyle name="Normal 22 4 5 2 2 4" xfId="26683" xr:uid="{B772C098-D9EC-4444-B489-943C7728D0C4}"/>
    <cellStyle name="Normal 22 4 5 2 3" xfId="53895" xr:uid="{ACDAB76F-32CA-49B8-9F7E-FA1DA47D94ED}"/>
    <cellStyle name="Normal 22 4 5 2 4" xfId="40245" xr:uid="{E13A98AD-3C20-48C8-9000-74546C07F4D0}"/>
    <cellStyle name="Normal 22 4 5 2 5" xfId="26682" xr:uid="{25A0DF5A-DDE7-43BB-BFF7-F18A83CA68B0}"/>
    <cellStyle name="Normal 22 4 5 3" xfId="12959" xr:uid="{DE3A4900-3519-4577-B7A4-D0EBFAC8C62E}"/>
    <cellStyle name="Normal 22 4 5 3 2" xfId="12960" xr:uid="{045F58EA-D84B-42C9-A765-C293CE4AB9C1}"/>
    <cellStyle name="Normal 22 4 5 3 2 2" xfId="53898" xr:uid="{57D4727D-A4C7-4B2A-9762-794EE568D5B1}"/>
    <cellStyle name="Normal 22 4 5 3 2 3" xfId="40248" xr:uid="{DC0AC784-1798-4481-B530-A05BD97DBC75}"/>
    <cellStyle name="Normal 22 4 5 3 2 4" xfId="26685" xr:uid="{529FEF00-F890-4C35-B538-5D0C152AAB95}"/>
    <cellStyle name="Normal 22 4 5 3 3" xfId="53897" xr:uid="{486C88F4-6BFB-415A-8196-5DFB55455099}"/>
    <cellStyle name="Normal 22 4 5 3 4" xfId="40247" xr:uid="{66918F5F-CFCA-466E-91C2-F21696BDDA5C}"/>
    <cellStyle name="Normal 22 4 5 3 5" xfId="26684" xr:uid="{156B8E2E-8F71-410E-A267-EF0E707019A4}"/>
    <cellStyle name="Normal 22 4 5 4" xfId="12961" xr:uid="{A18F7288-D23F-457D-B7A1-A944E8FD659B}"/>
    <cellStyle name="Normal 22 4 5 4 2" xfId="53899" xr:uid="{1B420C58-19C4-4CF7-8E5B-ECF97F42B21C}"/>
    <cellStyle name="Normal 22 4 5 4 3" xfId="40249" xr:uid="{33B46B82-CE9C-4D46-A27B-3943D33BC7F8}"/>
    <cellStyle name="Normal 22 4 5 4 4" xfId="26686" xr:uid="{10A2CFFE-3409-406E-A134-C6DD9C39AF84}"/>
    <cellStyle name="Normal 22 4 5 5" xfId="53894" xr:uid="{32D9DA3C-D6D7-40D2-B211-4C37B340680E}"/>
    <cellStyle name="Normal 22 4 5 6" xfId="40244" xr:uid="{E6C85629-F165-4EC2-B26B-A51ABF16A007}"/>
    <cellStyle name="Normal 22 4 5 7" xfId="26681" xr:uid="{058CA3BE-1DD7-4218-8FB4-EE231F6B81D0}"/>
    <cellStyle name="Normal 22 4 6" xfId="12962" xr:uid="{C6BE21AE-AD82-4A8B-88C1-B429981A8312}"/>
    <cellStyle name="Normal 22 4 6 2" xfId="12963" xr:uid="{4B7AA6E2-A014-467A-AE55-84501EA23C88}"/>
    <cellStyle name="Normal 22 4 6 2 2" xfId="53901" xr:uid="{CE24D649-8FA6-48D8-AD42-D6A1EC199E3F}"/>
    <cellStyle name="Normal 22 4 6 2 3" xfId="40251" xr:uid="{CE814980-032B-4041-95F2-FD04ED7FEC34}"/>
    <cellStyle name="Normal 22 4 6 2 4" xfId="26688" xr:uid="{41A3518E-48A3-42F9-BD9C-DFA606CD40A7}"/>
    <cellStyle name="Normal 22 4 6 3" xfId="53900" xr:uid="{C39EAEA4-95C7-4B09-B648-74AAD84344B5}"/>
    <cellStyle name="Normal 22 4 6 4" xfId="40250" xr:uid="{66895101-28F9-46CE-B454-6B8699468530}"/>
    <cellStyle name="Normal 22 4 6 5" xfId="26687" xr:uid="{9ED5D49A-06C8-43CA-BF44-A72B576DE12A}"/>
    <cellStyle name="Normal 22 4 7" xfId="12964" xr:uid="{77E3CA87-83AB-4696-A47B-E42E9A82C973}"/>
    <cellStyle name="Normal 22 4 7 2" xfId="12965" xr:uid="{CFDCB260-A70A-433A-A05E-F67F9546C21A}"/>
    <cellStyle name="Normal 22 4 7 2 2" xfId="53903" xr:uid="{4F816B90-5A10-4E18-9CA6-52BBF24472F9}"/>
    <cellStyle name="Normal 22 4 7 2 3" xfId="40253" xr:uid="{B536E22B-93E6-4DD8-A440-87C5D8D619C2}"/>
    <cellStyle name="Normal 22 4 7 2 4" xfId="26690" xr:uid="{79CE70F1-3071-4873-AB61-82E73510D7AF}"/>
    <cellStyle name="Normal 22 4 7 3" xfId="53902" xr:uid="{1C9C58FD-CF5E-4758-BAC8-42F3FD801F4A}"/>
    <cellStyle name="Normal 22 4 7 4" xfId="40252" xr:uid="{C58233AA-D8DA-438B-A9B6-0496D1439D22}"/>
    <cellStyle name="Normal 22 4 7 5" xfId="26689" xr:uid="{650E7754-C2BE-47F1-9543-D48D9E6AF30D}"/>
    <cellStyle name="Normal 22 4 8" xfId="12966" xr:uid="{F8D743F4-93B2-45DA-8B26-55B1C0611E1C}"/>
    <cellStyle name="Normal 22 4 8 2" xfId="53904" xr:uid="{111E107A-AE82-43BB-9BE4-38467126B054}"/>
    <cellStyle name="Normal 22 4 8 3" xfId="40254" xr:uid="{A971280E-1878-4D64-813B-678B551717B6}"/>
    <cellStyle name="Normal 22 4 8 4" xfId="26691" xr:uid="{5C460817-03B7-408E-8B42-9ECD988509EB}"/>
    <cellStyle name="Normal 22 4 9" xfId="53869" xr:uid="{36552730-A152-418E-BFC5-D1C0DD51C7A7}"/>
    <cellStyle name="Normal 22 5" xfId="12967" xr:uid="{836BE9ED-7CD9-443D-977F-1901DF119DD9}"/>
    <cellStyle name="Normal 22 5 10" xfId="40255" xr:uid="{50BA79F9-0B4D-498D-93CE-461E9F1D2421}"/>
    <cellStyle name="Normal 22 5 11" xfId="26692" xr:uid="{EF7A50DD-5B9B-4944-8AA1-C90B81BF19DE}"/>
    <cellStyle name="Normal 22 5 2" xfId="12968" xr:uid="{371CE6D0-57B6-466D-A0EE-3B51313F3B8E}"/>
    <cellStyle name="Normal 22 5 2 2" xfId="12969" xr:uid="{6489545B-1B34-4512-847A-D2893C4E1D11}"/>
    <cellStyle name="Normal 22 5 2 2 2" xfId="12970" xr:uid="{EA50E542-AD26-41EB-9824-7EF7D99A8237}"/>
    <cellStyle name="Normal 22 5 2 2 2 2" xfId="12971" xr:uid="{67465803-8CA2-4F47-91A6-3AE1FEFAFD17}"/>
    <cellStyle name="Normal 22 5 2 2 2 2 2" xfId="53909" xr:uid="{96B0FB8C-7BAC-465C-B4FA-B47533F4BE70}"/>
    <cellStyle name="Normal 22 5 2 2 2 2 3" xfId="40259" xr:uid="{C14C46AB-49EE-4EF6-A634-E044C797B26D}"/>
    <cellStyle name="Normal 22 5 2 2 2 2 4" xfId="26696" xr:uid="{1F34300A-25A5-4EE2-A68B-D8E3759B155D}"/>
    <cellStyle name="Normal 22 5 2 2 2 3" xfId="53908" xr:uid="{EBFA878F-7EE0-4184-9078-41EDF4B5E8F2}"/>
    <cellStyle name="Normal 22 5 2 2 2 4" xfId="40258" xr:uid="{61A15076-6385-4510-B5C6-1D01836AB387}"/>
    <cellStyle name="Normal 22 5 2 2 2 5" xfId="26695" xr:uid="{E1A6EED5-C47D-4AD3-875B-AA639A50231D}"/>
    <cellStyle name="Normal 22 5 2 2 3" xfId="12972" xr:uid="{0D0B00FF-99E4-4724-9632-E3C338AED04B}"/>
    <cellStyle name="Normal 22 5 2 2 3 2" xfId="12973" xr:uid="{5BE5F0C0-0BBD-4879-928E-1F530F7519D2}"/>
    <cellStyle name="Normal 22 5 2 2 3 2 2" xfId="53911" xr:uid="{1D929111-DE42-4673-8BC2-84CD795F4D3A}"/>
    <cellStyle name="Normal 22 5 2 2 3 2 3" xfId="40261" xr:uid="{8370EB55-D5D9-4FDF-840B-CA8317A84C5F}"/>
    <cellStyle name="Normal 22 5 2 2 3 2 4" xfId="26698" xr:uid="{782E2125-B230-4D44-982F-8AB8482EE6D2}"/>
    <cellStyle name="Normal 22 5 2 2 3 3" xfId="53910" xr:uid="{0A120C5B-6416-4448-B9AB-F06CBE669502}"/>
    <cellStyle name="Normal 22 5 2 2 3 4" xfId="40260" xr:uid="{56325F87-E923-46E4-905B-9BB825AEFA2A}"/>
    <cellStyle name="Normal 22 5 2 2 3 5" xfId="26697" xr:uid="{56538650-7C35-4F12-9094-D93754ED8D8A}"/>
    <cellStyle name="Normal 22 5 2 2 4" xfId="12974" xr:uid="{7F305681-80E3-43C7-BB0B-2620EFF5B4A8}"/>
    <cellStyle name="Normal 22 5 2 2 4 2" xfId="53912" xr:uid="{F988E4AA-D469-4C55-A59A-87027C91626C}"/>
    <cellStyle name="Normal 22 5 2 2 4 3" xfId="40262" xr:uid="{80F7C4B8-E96B-4A64-B1DD-B51A0E4C0B8F}"/>
    <cellStyle name="Normal 22 5 2 2 4 4" xfId="26699" xr:uid="{EBCA9E3C-491C-41A8-B9CC-20FB3E950853}"/>
    <cellStyle name="Normal 22 5 2 2 5" xfId="53907" xr:uid="{C38242C7-ED90-4E6B-B87B-6A78F8C09FD1}"/>
    <cellStyle name="Normal 22 5 2 2 6" xfId="40257" xr:uid="{D5D8C1EE-AB5B-4086-AFF3-E2F7F67D4856}"/>
    <cellStyle name="Normal 22 5 2 2 7" xfId="26694" xr:uid="{415867AF-DE2E-40B8-A16C-EC23C7B4762C}"/>
    <cellStyle name="Normal 22 5 2 3" xfId="12975" xr:uid="{BF4D62DB-C7AE-4991-B340-C2095B1E2A51}"/>
    <cellStyle name="Normal 22 5 2 3 2" xfId="12976" xr:uid="{D17BF1D4-F5A5-49A6-9577-65994B8DC899}"/>
    <cellStyle name="Normal 22 5 2 3 2 2" xfId="53914" xr:uid="{B968DFD2-B738-41CE-B2BF-41938477EF53}"/>
    <cellStyle name="Normal 22 5 2 3 2 3" xfId="40264" xr:uid="{57EC81C9-E015-4301-9DF9-1BEEA264233B}"/>
    <cellStyle name="Normal 22 5 2 3 2 4" xfId="26701" xr:uid="{FE13E924-21EC-4F48-93D7-7765651436A3}"/>
    <cellStyle name="Normal 22 5 2 3 3" xfId="53913" xr:uid="{53445E45-3F1A-4367-B431-D1EDC0CD4A40}"/>
    <cellStyle name="Normal 22 5 2 3 4" xfId="40263" xr:uid="{AA7552CE-5700-4002-BFC9-3743CFE567F1}"/>
    <cellStyle name="Normal 22 5 2 3 5" xfId="26700" xr:uid="{A4550DEC-2AD8-47C9-A928-8BB3D85A1F58}"/>
    <cellStyle name="Normal 22 5 2 4" xfId="12977" xr:uid="{A32BC117-C6B0-48DA-92F7-021DF6FB9D6F}"/>
    <cellStyle name="Normal 22 5 2 4 2" xfId="12978" xr:uid="{E946E232-F958-47BE-A0B0-0B68DA3524AC}"/>
    <cellStyle name="Normal 22 5 2 4 2 2" xfId="53916" xr:uid="{570DF8F8-41E5-40BC-8405-5B0FF56041EF}"/>
    <cellStyle name="Normal 22 5 2 4 2 3" xfId="40266" xr:uid="{0D6316E9-DE14-4CD3-A94D-769D59E727BE}"/>
    <cellStyle name="Normal 22 5 2 4 2 4" xfId="26703" xr:uid="{F11C82DC-DE59-4496-94DB-A9744A97E028}"/>
    <cellStyle name="Normal 22 5 2 4 3" xfId="53915" xr:uid="{16E72CB9-FE1E-41BE-8B62-2A8C8D9E3BC6}"/>
    <cellStyle name="Normal 22 5 2 4 4" xfId="40265" xr:uid="{9E6FEF4C-70F8-435C-9F3F-B87F2CB48E97}"/>
    <cellStyle name="Normal 22 5 2 4 5" xfId="26702" xr:uid="{AA95D055-52B2-4811-B7DD-76979F988AEB}"/>
    <cellStyle name="Normal 22 5 2 5" xfId="12979" xr:uid="{33B39F00-0FA6-4C3A-BC1A-CD6F728C0B80}"/>
    <cellStyle name="Normal 22 5 2 5 2" xfId="53917" xr:uid="{5A2D940E-0ED5-4BDA-82CD-6819493628B1}"/>
    <cellStyle name="Normal 22 5 2 5 3" xfId="40267" xr:uid="{7351C507-6D23-4BF0-A5CC-FB5DF0A713EB}"/>
    <cellStyle name="Normal 22 5 2 5 4" xfId="26704" xr:uid="{AF45C9C5-F5A0-493B-AF0E-3E3DC10127C4}"/>
    <cellStyle name="Normal 22 5 2 6" xfId="53906" xr:uid="{90B5A8D5-82F4-423D-B031-2ACFC553D753}"/>
    <cellStyle name="Normal 22 5 2 7" xfId="40256" xr:uid="{B33C10C0-CA53-428F-8210-2AA07DBDFE35}"/>
    <cellStyle name="Normal 22 5 2 8" xfId="26693" xr:uid="{96457F7F-5ED3-476C-B48A-A7181AAE481F}"/>
    <cellStyle name="Normal 22 5 3" xfId="12980" xr:uid="{BAB0229B-F1E0-475A-8D79-E653017FEFB4}"/>
    <cellStyle name="Normal 22 5 3 2" xfId="12981" xr:uid="{08A2929B-DF1A-46BE-BD54-A9C157F2877E}"/>
    <cellStyle name="Normal 22 5 3 2 2" xfId="12982" xr:uid="{63FA78D5-8A5D-4227-838D-CA4407FD1EF8}"/>
    <cellStyle name="Normal 22 5 3 2 2 2" xfId="53920" xr:uid="{F3EBC347-3871-4EFB-A9E9-A1ABD779B818}"/>
    <cellStyle name="Normal 22 5 3 2 2 3" xfId="40270" xr:uid="{555E5D62-5EB0-49A4-AF12-27BA26F21E2B}"/>
    <cellStyle name="Normal 22 5 3 2 2 4" xfId="26707" xr:uid="{76159046-D2DC-43DB-89BB-0FD89EBDF78F}"/>
    <cellStyle name="Normal 22 5 3 2 3" xfId="53919" xr:uid="{1EC557CA-1C93-42CF-894B-03CEC77502D8}"/>
    <cellStyle name="Normal 22 5 3 2 4" xfId="40269" xr:uid="{A238F16F-F693-4A39-ACFC-FA401B9BE10F}"/>
    <cellStyle name="Normal 22 5 3 2 5" xfId="26706" xr:uid="{35787E10-45F1-4851-B10B-5C76A0C2827B}"/>
    <cellStyle name="Normal 22 5 3 3" xfId="12983" xr:uid="{8AF75B29-E9A6-42F5-B007-93DFAD7D96C4}"/>
    <cellStyle name="Normal 22 5 3 3 2" xfId="12984" xr:uid="{49FED89C-36BE-4609-81DC-78343E9613A5}"/>
    <cellStyle name="Normal 22 5 3 3 2 2" xfId="53922" xr:uid="{B05F6364-4005-429E-BBBB-6F796BBF355A}"/>
    <cellStyle name="Normal 22 5 3 3 2 3" xfId="40272" xr:uid="{D55FBC00-5030-49B0-BAC3-840AC47370A5}"/>
    <cellStyle name="Normal 22 5 3 3 2 4" xfId="26709" xr:uid="{6B2B9CDA-BEFF-4246-938E-1A8BA654898E}"/>
    <cellStyle name="Normal 22 5 3 3 3" xfId="53921" xr:uid="{51ABE36C-3257-44FC-8FC8-EC5D6D7489BB}"/>
    <cellStyle name="Normal 22 5 3 3 4" xfId="40271" xr:uid="{816314A8-A0CA-42B0-8C74-70B7556F2E49}"/>
    <cellStyle name="Normal 22 5 3 3 5" xfId="26708" xr:uid="{FD6CA524-F425-4D8D-9753-3D584883A7BB}"/>
    <cellStyle name="Normal 22 5 3 4" xfId="12985" xr:uid="{1E4B1C22-35DB-49FB-992B-2FD0AA0A22B3}"/>
    <cellStyle name="Normal 22 5 3 4 2" xfId="53923" xr:uid="{7838D99E-2A3C-469A-9AC9-5928FF3FF03A}"/>
    <cellStyle name="Normal 22 5 3 4 3" xfId="40273" xr:uid="{E232410B-6D06-4A58-A0C5-978BCD375D44}"/>
    <cellStyle name="Normal 22 5 3 4 4" xfId="26710" xr:uid="{1640A870-DCE4-4D9D-9BB5-6372B289138D}"/>
    <cellStyle name="Normal 22 5 3 5" xfId="53918" xr:uid="{9F56DEEB-28B1-4482-89D9-20EA54141CE9}"/>
    <cellStyle name="Normal 22 5 3 6" xfId="40268" xr:uid="{D036941E-1113-4952-8641-4F9A86ABC0F4}"/>
    <cellStyle name="Normal 22 5 3 7" xfId="26705" xr:uid="{91B7CA82-4DEC-4410-BD8A-B67724153404}"/>
    <cellStyle name="Normal 22 5 4" xfId="12986" xr:uid="{E56D3501-33AC-4205-90DE-03261AC910B8}"/>
    <cellStyle name="Normal 22 5 4 2" xfId="12987" xr:uid="{AC0AC4C7-D138-4693-B822-87C984BF4944}"/>
    <cellStyle name="Normal 22 5 4 2 2" xfId="12988" xr:uid="{4030C136-DE27-466D-BB6E-C5B72967B75C}"/>
    <cellStyle name="Normal 22 5 4 2 2 2" xfId="53926" xr:uid="{A9660483-88CA-423B-9B0F-A17FEAD91351}"/>
    <cellStyle name="Normal 22 5 4 2 2 3" xfId="40276" xr:uid="{2289B08F-6127-43DE-886E-D41E5AE002DB}"/>
    <cellStyle name="Normal 22 5 4 2 2 4" xfId="26713" xr:uid="{941A55D3-6D71-4AD9-9EF4-C0B9ACE58D88}"/>
    <cellStyle name="Normal 22 5 4 2 3" xfId="53925" xr:uid="{09E03DFF-252B-4D6A-BCB5-663AB24841DA}"/>
    <cellStyle name="Normal 22 5 4 2 4" xfId="40275" xr:uid="{D9E5539D-8C25-4845-B6E7-65ED46CD1057}"/>
    <cellStyle name="Normal 22 5 4 2 5" xfId="26712" xr:uid="{86346F69-1147-4404-A370-F4B94D121749}"/>
    <cellStyle name="Normal 22 5 4 3" xfId="12989" xr:uid="{F4A026E4-EAB6-457A-9B15-5BAE26A54047}"/>
    <cellStyle name="Normal 22 5 4 3 2" xfId="12990" xr:uid="{04ED1FDB-1A3B-421E-BCAB-FD27BC95A960}"/>
    <cellStyle name="Normal 22 5 4 3 2 2" xfId="53928" xr:uid="{47F08219-8C82-4AE0-B272-4D97993C5F07}"/>
    <cellStyle name="Normal 22 5 4 3 2 3" xfId="40278" xr:uid="{C5E077D4-AF4E-4168-B852-95A093D9F85E}"/>
    <cellStyle name="Normal 22 5 4 3 2 4" xfId="26715" xr:uid="{67BD61D7-078B-4C79-A1D4-D8AB6F997ED2}"/>
    <cellStyle name="Normal 22 5 4 3 3" xfId="53927" xr:uid="{6D80D26B-4502-47D0-A589-1532683580D7}"/>
    <cellStyle name="Normal 22 5 4 3 4" xfId="40277" xr:uid="{3D9EF4A9-41A3-48C8-8EF8-241D9FD6357D}"/>
    <cellStyle name="Normal 22 5 4 3 5" xfId="26714" xr:uid="{C0FDDC8E-C67B-4C1B-A14C-F764C1D0F571}"/>
    <cellStyle name="Normal 22 5 4 4" xfId="12991" xr:uid="{F41DE7F3-DB11-496C-B28D-467183016C3E}"/>
    <cellStyle name="Normal 22 5 4 4 2" xfId="53929" xr:uid="{DC9D765B-D64C-45C1-8497-5AD8C19DB443}"/>
    <cellStyle name="Normal 22 5 4 4 3" xfId="40279" xr:uid="{F86F20C1-8692-4771-B775-153A7058D4B1}"/>
    <cellStyle name="Normal 22 5 4 4 4" xfId="26716" xr:uid="{3668644D-DE72-424E-A461-CE4F8C0A6219}"/>
    <cellStyle name="Normal 22 5 4 5" xfId="53924" xr:uid="{0E330009-AAE9-4428-8BEA-19FFD59F0F70}"/>
    <cellStyle name="Normal 22 5 4 6" xfId="40274" xr:uid="{849A7C65-9777-4B99-8AEB-C8E446A4ADA3}"/>
    <cellStyle name="Normal 22 5 4 7" xfId="26711" xr:uid="{2DBEF3ED-0A59-4E0A-8083-708A1E41E25A}"/>
    <cellStyle name="Normal 22 5 5" xfId="12992" xr:uid="{817D43A3-7BB4-4D4D-9E43-9316B11990B4}"/>
    <cellStyle name="Normal 22 5 5 2" xfId="12993" xr:uid="{041BFEE0-BDD3-4885-AA85-AA396451065F}"/>
    <cellStyle name="Normal 22 5 5 2 2" xfId="12994" xr:uid="{A71F2AC4-18DA-41E4-8BC4-F1B79D2760DE}"/>
    <cellStyle name="Normal 22 5 5 2 2 2" xfId="53932" xr:uid="{2E278595-9B2F-40FE-A79E-60401F398335}"/>
    <cellStyle name="Normal 22 5 5 2 2 3" xfId="40282" xr:uid="{6395DE2E-2897-4E55-93E7-46FE64BFB2A8}"/>
    <cellStyle name="Normal 22 5 5 2 2 4" xfId="26719" xr:uid="{4C5784F4-4657-46D9-B5B9-5E2E75FA2B93}"/>
    <cellStyle name="Normal 22 5 5 2 3" xfId="53931" xr:uid="{389B43D9-C7E9-494D-AD5A-DCEAB14A4F59}"/>
    <cellStyle name="Normal 22 5 5 2 4" xfId="40281" xr:uid="{BEABA509-07CC-485F-A8C8-739CD4B5E699}"/>
    <cellStyle name="Normal 22 5 5 2 5" xfId="26718" xr:uid="{9CE9B2B1-037D-489E-A90F-44BBB620353F}"/>
    <cellStyle name="Normal 22 5 5 3" xfId="12995" xr:uid="{47BDAB55-A777-4002-9F06-71203083F959}"/>
    <cellStyle name="Normal 22 5 5 3 2" xfId="12996" xr:uid="{EB511539-B633-404D-87D9-363C99651600}"/>
    <cellStyle name="Normal 22 5 5 3 2 2" xfId="53934" xr:uid="{E1B1D1CB-6FCB-456B-B0CA-E8560B606829}"/>
    <cellStyle name="Normal 22 5 5 3 2 3" xfId="40284" xr:uid="{83F49B7A-F455-4EA9-84C3-A6270941488D}"/>
    <cellStyle name="Normal 22 5 5 3 2 4" xfId="26721" xr:uid="{859B8C78-C8A0-481E-82F4-DECB52DA3977}"/>
    <cellStyle name="Normal 22 5 5 3 3" xfId="53933" xr:uid="{F3CEF700-5FD7-4F03-A31F-8452BEDC96C7}"/>
    <cellStyle name="Normal 22 5 5 3 4" xfId="40283" xr:uid="{2F386B86-1F7F-4BF6-BE0A-F6ED0ACAA37B}"/>
    <cellStyle name="Normal 22 5 5 3 5" xfId="26720" xr:uid="{A5D61A33-B09D-461B-8F58-F17C0A71C0E5}"/>
    <cellStyle name="Normal 22 5 5 4" xfId="12997" xr:uid="{CBC366A0-DD0C-4961-A176-7781011CABCB}"/>
    <cellStyle name="Normal 22 5 5 4 2" xfId="53935" xr:uid="{A2FEED9C-5B74-4B07-9A4C-AD68B9829A74}"/>
    <cellStyle name="Normal 22 5 5 4 3" xfId="40285" xr:uid="{118D7EEF-16DD-41F9-8B71-174932BD1F69}"/>
    <cellStyle name="Normal 22 5 5 4 4" xfId="26722" xr:uid="{036A4CD1-D665-4DA5-828C-7D1F020FC868}"/>
    <cellStyle name="Normal 22 5 5 5" xfId="53930" xr:uid="{4BC0DB4F-ED18-408A-996A-D541AE485750}"/>
    <cellStyle name="Normal 22 5 5 6" xfId="40280" xr:uid="{6B683272-E54E-408D-9D72-1F15804BCA6C}"/>
    <cellStyle name="Normal 22 5 5 7" xfId="26717" xr:uid="{632D9616-32DD-4365-B281-6CDD02A5595C}"/>
    <cellStyle name="Normal 22 5 6" xfId="12998" xr:uid="{D7E4CD68-FD4B-4596-A54D-1796F6BD40D4}"/>
    <cellStyle name="Normal 22 5 6 2" xfId="12999" xr:uid="{5297A089-2753-4463-BB6F-7501697E51A6}"/>
    <cellStyle name="Normal 22 5 6 2 2" xfId="53937" xr:uid="{4E31359E-1D01-481A-8CE4-69A4FEBF33FA}"/>
    <cellStyle name="Normal 22 5 6 2 3" xfId="40287" xr:uid="{0F92C694-E399-435D-AAC8-12F371E6C60F}"/>
    <cellStyle name="Normal 22 5 6 2 4" xfId="26724" xr:uid="{794D6DED-563A-4F90-8623-0EE474A9ED08}"/>
    <cellStyle name="Normal 22 5 6 3" xfId="53936" xr:uid="{9C324413-1040-444B-9DC8-49C617CF73C4}"/>
    <cellStyle name="Normal 22 5 6 4" xfId="40286" xr:uid="{56236E8D-0E76-4629-B67B-A160166EE18E}"/>
    <cellStyle name="Normal 22 5 6 5" xfId="26723" xr:uid="{2BBEDE44-38D3-4A5C-85EE-926B3F50F884}"/>
    <cellStyle name="Normal 22 5 7" xfId="13000" xr:uid="{A3980036-1500-4713-99F7-49336BD7B4C7}"/>
    <cellStyle name="Normal 22 5 7 2" xfId="13001" xr:uid="{B6455372-D15C-4BB0-B4F1-4B67BE26B0C4}"/>
    <cellStyle name="Normal 22 5 7 2 2" xfId="53939" xr:uid="{EB23AB7F-C220-4D50-A2B1-22D753A98D6B}"/>
    <cellStyle name="Normal 22 5 7 2 3" xfId="40289" xr:uid="{DF7DC131-5AB7-45C6-B929-F597F4F3A765}"/>
    <cellStyle name="Normal 22 5 7 2 4" xfId="26726" xr:uid="{09055129-BCA1-423B-BC26-A4E0CB5ED6CA}"/>
    <cellStyle name="Normal 22 5 7 3" xfId="53938" xr:uid="{42899E2E-7259-4008-8A00-C7CF62375116}"/>
    <cellStyle name="Normal 22 5 7 4" xfId="40288" xr:uid="{E7958D6E-FCC8-40F3-8C3C-AA2979F93FE5}"/>
    <cellStyle name="Normal 22 5 7 5" xfId="26725" xr:uid="{A00E408B-84A5-4122-8309-19B22CE416F3}"/>
    <cellStyle name="Normal 22 5 8" xfId="13002" xr:uid="{7A3C1440-5EB5-4793-85FA-3EFE365E1393}"/>
    <cellStyle name="Normal 22 5 8 2" xfId="53940" xr:uid="{7ABFB8CA-D498-4AAB-B4A2-834114939704}"/>
    <cellStyle name="Normal 22 5 8 3" xfId="40290" xr:uid="{2F6BA33C-18CB-41AA-B43E-C8813B4F65F4}"/>
    <cellStyle name="Normal 22 5 8 4" xfId="26727" xr:uid="{8593F1E1-E561-413C-91F4-BBD43E883257}"/>
    <cellStyle name="Normal 22 5 9" xfId="53905" xr:uid="{84694810-F0B4-4AD4-9943-2B28AEBCE56B}"/>
    <cellStyle name="Normal 22 6" xfId="13003" xr:uid="{F084C1AA-9442-440D-84BC-34D185252F01}"/>
    <cellStyle name="Normal 22 6 10" xfId="40291" xr:uid="{6127CF34-ABC7-4957-8C3E-556629C9A424}"/>
    <cellStyle name="Normal 22 6 11" xfId="26728" xr:uid="{1B904670-16BD-4C1C-BF40-4576E69BD02B}"/>
    <cellStyle name="Normal 22 6 2" xfId="13004" xr:uid="{08041106-C571-43F5-8DDD-64B968B746CF}"/>
    <cellStyle name="Normal 22 6 2 2" xfId="13005" xr:uid="{718ABF5E-ABAC-48D1-9EBC-A0AFE887711B}"/>
    <cellStyle name="Normal 22 6 2 2 2" xfId="13006" xr:uid="{27707015-95B1-401B-B557-7EBD9DF4F7CD}"/>
    <cellStyle name="Normal 22 6 2 2 2 2" xfId="13007" xr:uid="{D8E3726B-8F0E-48E3-8E8A-68A50BD48118}"/>
    <cellStyle name="Normal 22 6 2 2 2 2 2" xfId="53945" xr:uid="{D2A3F145-219A-49DE-BAB6-2917F0744167}"/>
    <cellStyle name="Normal 22 6 2 2 2 2 3" xfId="40295" xr:uid="{7E079D22-D683-407E-B6A6-D20838DFEE9F}"/>
    <cellStyle name="Normal 22 6 2 2 2 2 4" xfId="26732" xr:uid="{0B9DF21A-EC56-4673-92D5-BFE8DBA578EC}"/>
    <cellStyle name="Normal 22 6 2 2 2 3" xfId="53944" xr:uid="{ED7B4952-B3CD-4F5B-A73D-0A44D79F3561}"/>
    <cellStyle name="Normal 22 6 2 2 2 4" xfId="40294" xr:uid="{88203DFC-6F54-473B-BD65-13279B6BE182}"/>
    <cellStyle name="Normal 22 6 2 2 2 5" xfId="26731" xr:uid="{6DBCC73A-1384-4F24-BC64-A3612745A09B}"/>
    <cellStyle name="Normal 22 6 2 2 3" xfId="13008" xr:uid="{99A0E32A-06DA-4DEA-A13A-861B7AD78774}"/>
    <cellStyle name="Normal 22 6 2 2 3 2" xfId="13009" xr:uid="{71D4B511-3BCB-4D2C-AE6B-090EA769D02A}"/>
    <cellStyle name="Normal 22 6 2 2 3 2 2" xfId="53947" xr:uid="{1E80FBDE-2AED-43BB-8FE3-4ABDB32DAA2D}"/>
    <cellStyle name="Normal 22 6 2 2 3 2 3" xfId="40297" xr:uid="{C8422D5C-1617-42D1-B3C2-5BBA280D4D86}"/>
    <cellStyle name="Normal 22 6 2 2 3 2 4" xfId="26734" xr:uid="{AA8DDE6E-CEDB-4F1D-897C-EB6235518C2F}"/>
    <cellStyle name="Normal 22 6 2 2 3 3" xfId="53946" xr:uid="{55D0B35D-8FB8-44F1-8BAE-02F1C4E67DB4}"/>
    <cellStyle name="Normal 22 6 2 2 3 4" xfId="40296" xr:uid="{2F6C4041-B08F-4F93-B904-C44CB4D45876}"/>
    <cellStyle name="Normal 22 6 2 2 3 5" xfId="26733" xr:uid="{5AEB0082-9F05-45DA-BECC-FA9EC2FCF4BC}"/>
    <cellStyle name="Normal 22 6 2 2 4" xfId="13010" xr:uid="{B97D22CA-B5FD-4492-8E53-F65844F18EF5}"/>
    <cellStyle name="Normal 22 6 2 2 4 2" xfId="53948" xr:uid="{1FFD1041-EF0E-4C27-AC0D-0E19BA452B57}"/>
    <cellStyle name="Normal 22 6 2 2 4 3" xfId="40298" xr:uid="{604D4D17-A659-423A-B9F8-D634912D143A}"/>
    <cellStyle name="Normal 22 6 2 2 4 4" xfId="26735" xr:uid="{5A2F30AC-F346-4E06-8AA1-B62DC4559ED6}"/>
    <cellStyle name="Normal 22 6 2 2 5" xfId="53943" xr:uid="{54F3F670-019B-4599-9A9A-B892BEC3F2E8}"/>
    <cellStyle name="Normal 22 6 2 2 6" xfId="40293" xr:uid="{DFBF6F2C-4F93-4F44-9098-291A895791F6}"/>
    <cellStyle name="Normal 22 6 2 2 7" xfId="26730" xr:uid="{D5E2C3B1-1168-4928-A418-47CBFBE36397}"/>
    <cellStyle name="Normal 22 6 2 3" xfId="13011" xr:uid="{D0CA39B8-8AB7-4AB0-AE24-F5D53BA814B2}"/>
    <cellStyle name="Normal 22 6 2 3 2" xfId="13012" xr:uid="{A031BB9F-0978-493E-9D68-BFA3F039804D}"/>
    <cellStyle name="Normal 22 6 2 3 2 2" xfId="53950" xr:uid="{33A7C532-024A-43B3-9FCD-E8DABFCD5877}"/>
    <cellStyle name="Normal 22 6 2 3 2 3" xfId="40300" xr:uid="{1AD45A51-5822-46CB-834B-88D6780BB840}"/>
    <cellStyle name="Normal 22 6 2 3 2 4" xfId="26737" xr:uid="{1713D0D9-D7AB-41CC-A1F1-B9011F0B1881}"/>
    <cellStyle name="Normal 22 6 2 3 3" xfId="53949" xr:uid="{ABC802E6-F490-4A4A-90BC-29B2F7BE2008}"/>
    <cellStyle name="Normal 22 6 2 3 4" xfId="40299" xr:uid="{7FFBE9CF-AF8D-4EAB-A8C8-0A6922A6A75E}"/>
    <cellStyle name="Normal 22 6 2 3 5" xfId="26736" xr:uid="{404AA53B-1402-4CF0-B97B-3C9BB95D7624}"/>
    <cellStyle name="Normal 22 6 2 4" xfId="13013" xr:uid="{7B985B21-3066-4CC7-8391-248C0EADF5C1}"/>
    <cellStyle name="Normal 22 6 2 4 2" xfId="13014" xr:uid="{457F4713-3D7B-4C80-9892-E873F878295C}"/>
    <cellStyle name="Normal 22 6 2 4 2 2" xfId="53952" xr:uid="{4E92ACB6-E974-4A77-A8B0-65C1251E4AD6}"/>
    <cellStyle name="Normal 22 6 2 4 2 3" xfId="40302" xr:uid="{A791A577-6336-436D-8282-568E631E496C}"/>
    <cellStyle name="Normal 22 6 2 4 2 4" xfId="26739" xr:uid="{3EF492F0-F631-4566-867B-2D7D903E8045}"/>
    <cellStyle name="Normal 22 6 2 4 3" xfId="53951" xr:uid="{1D74A1CF-0751-43B4-BF37-C3F1354B1FA2}"/>
    <cellStyle name="Normal 22 6 2 4 4" xfId="40301" xr:uid="{A7FEA2A3-59F2-4552-9D46-B89910498D2B}"/>
    <cellStyle name="Normal 22 6 2 4 5" xfId="26738" xr:uid="{691AAA2F-5B8B-4378-990A-610D8F2647C5}"/>
    <cellStyle name="Normal 22 6 2 5" xfId="13015" xr:uid="{BD33B104-682D-47D0-97A7-0B138B459878}"/>
    <cellStyle name="Normal 22 6 2 5 2" xfId="53953" xr:uid="{3662D2B3-ED65-4FC1-BC50-B0030FF40905}"/>
    <cellStyle name="Normal 22 6 2 5 3" xfId="40303" xr:uid="{B5901C3B-DCA7-482F-AA90-6E23C2D2D216}"/>
    <cellStyle name="Normal 22 6 2 5 4" xfId="26740" xr:uid="{BDA21171-F13E-43FC-9F79-44CEAEC0BB14}"/>
    <cellStyle name="Normal 22 6 2 6" xfId="53942" xr:uid="{7DB849C2-F6F9-48E1-8E78-E00D3C32BA1E}"/>
    <cellStyle name="Normal 22 6 2 7" xfId="40292" xr:uid="{EF99B604-3CEB-489D-B13D-32D5DC2AA75A}"/>
    <cellStyle name="Normal 22 6 2 8" xfId="26729" xr:uid="{B372DF11-3673-45D5-93D8-931CEE28292A}"/>
    <cellStyle name="Normal 22 6 3" xfId="13016" xr:uid="{7A30F47C-7A71-4FE2-A9A2-7C8010053825}"/>
    <cellStyle name="Normal 22 6 3 2" xfId="13017" xr:uid="{50F89C08-FB8A-455A-958B-5278403909C4}"/>
    <cellStyle name="Normal 22 6 3 2 2" xfId="13018" xr:uid="{8A9E023A-F04D-4BA4-8CDB-0D49B6096702}"/>
    <cellStyle name="Normal 22 6 3 2 2 2" xfId="53956" xr:uid="{7933DA25-F56A-4F2E-8BFE-D30F7047FCC2}"/>
    <cellStyle name="Normal 22 6 3 2 2 3" xfId="40306" xr:uid="{04AB2D4A-D28E-42BF-ABAC-657D40F3F409}"/>
    <cellStyle name="Normal 22 6 3 2 2 4" xfId="26743" xr:uid="{271942D7-BCBC-46B8-9C7F-A72B04C0F0A1}"/>
    <cellStyle name="Normal 22 6 3 2 3" xfId="53955" xr:uid="{13E68BD0-612B-4BF7-93E2-55C9FBE3066B}"/>
    <cellStyle name="Normal 22 6 3 2 4" xfId="40305" xr:uid="{DEDA6ECD-3EC2-4926-8C26-94050AC6B9BF}"/>
    <cellStyle name="Normal 22 6 3 2 5" xfId="26742" xr:uid="{11A8BBB0-A0E1-47D6-BD25-FC1869FBC928}"/>
    <cellStyle name="Normal 22 6 3 3" xfId="13019" xr:uid="{4776004A-D145-457E-BC26-22284E088BAC}"/>
    <cellStyle name="Normal 22 6 3 3 2" xfId="13020" xr:uid="{FDC63165-72F9-4782-B66F-A4AA06DEA1BF}"/>
    <cellStyle name="Normal 22 6 3 3 2 2" xfId="53958" xr:uid="{02EA4885-4D6A-43DA-B8C7-758C7A44C371}"/>
    <cellStyle name="Normal 22 6 3 3 2 3" xfId="40308" xr:uid="{550EFFF2-57A0-409F-9A52-243679CDA848}"/>
    <cellStyle name="Normal 22 6 3 3 2 4" xfId="26745" xr:uid="{A1DB8323-5F55-4811-ABCC-1B6307B1AD35}"/>
    <cellStyle name="Normal 22 6 3 3 3" xfId="53957" xr:uid="{54BCAC97-6043-4E41-8E34-FCF4E5979F16}"/>
    <cellStyle name="Normal 22 6 3 3 4" xfId="40307" xr:uid="{0C2089F4-D6C8-4131-A791-D833F5D8127A}"/>
    <cellStyle name="Normal 22 6 3 3 5" xfId="26744" xr:uid="{38B00D60-E09E-4A82-A8C7-E0A9092083F9}"/>
    <cellStyle name="Normal 22 6 3 4" xfId="13021" xr:uid="{B5D18315-0E4E-45C6-B6E5-CEDA81DD2378}"/>
    <cellStyle name="Normal 22 6 3 4 2" xfId="53959" xr:uid="{EEB6EEE5-BE22-40F8-BADF-5AB102F01F50}"/>
    <cellStyle name="Normal 22 6 3 4 3" xfId="40309" xr:uid="{844AC093-24CB-43A4-8BA0-023E96124BD0}"/>
    <cellStyle name="Normal 22 6 3 4 4" xfId="26746" xr:uid="{0D1E2496-0487-49AF-838F-00ED821C2708}"/>
    <cellStyle name="Normal 22 6 3 5" xfId="53954" xr:uid="{AB67D709-30DE-4B41-9957-90F7A12A8734}"/>
    <cellStyle name="Normal 22 6 3 6" xfId="40304" xr:uid="{972E3B47-29E0-4989-A949-00A37CE32EE5}"/>
    <cellStyle name="Normal 22 6 3 7" xfId="26741" xr:uid="{09E571E6-06F5-4849-8DF5-5E05280FF00A}"/>
    <cellStyle name="Normal 22 6 4" xfId="13022" xr:uid="{BC036354-A63B-4F72-A159-0FFFDE4798AE}"/>
    <cellStyle name="Normal 22 6 4 2" xfId="13023" xr:uid="{DE4ACF66-7C2B-420F-809A-715A785E05B8}"/>
    <cellStyle name="Normal 22 6 4 2 2" xfId="13024" xr:uid="{A8034EAF-7198-44CB-9C77-C248F8DADECE}"/>
    <cellStyle name="Normal 22 6 4 2 2 2" xfId="53962" xr:uid="{09F3A087-C717-4973-9478-BAE4CAD7C818}"/>
    <cellStyle name="Normal 22 6 4 2 2 3" xfId="40312" xr:uid="{6B73A275-7893-47CD-BEF8-262B0734EC8E}"/>
    <cellStyle name="Normal 22 6 4 2 2 4" xfId="26749" xr:uid="{7D42D65C-E251-4937-A18B-BA308B9DFF03}"/>
    <cellStyle name="Normal 22 6 4 2 3" xfId="53961" xr:uid="{C630BC7E-2948-499E-BF79-AD5768F139A2}"/>
    <cellStyle name="Normal 22 6 4 2 4" xfId="40311" xr:uid="{00D8A554-3B35-41ED-89BE-943590BFA18D}"/>
    <cellStyle name="Normal 22 6 4 2 5" xfId="26748" xr:uid="{A10D52CC-3CB7-4BC4-965B-EA2F55A9B792}"/>
    <cellStyle name="Normal 22 6 4 3" xfId="13025" xr:uid="{802533CA-CAC4-4B34-AA86-CCF1098B2E7E}"/>
    <cellStyle name="Normal 22 6 4 3 2" xfId="13026" xr:uid="{DBF7227F-5782-456B-B8AD-82234CF0C7A5}"/>
    <cellStyle name="Normal 22 6 4 3 2 2" xfId="53964" xr:uid="{A8C3FD46-C3F6-415F-817C-2A50358ABA54}"/>
    <cellStyle name="Normal 22 6 4 3 2 3" xfId="40314" xr:uid="{98161651-1B0D-4586-BFA3-B3586358F08E}"/>
    <cellStyle name="Normal 22 6 4 3 2 4" xfId="26751" xr:uid="{91CA4966-D927-4C61-9710-FD1575C15606}"/>
    <cellStyle name="Normal 22 6 4 3 3" xfId="53963" xr:uid="{9FFE4195-F106-4003-9858-C21F140835CC}"/>
    <cellStyle name="Normal 22 6 4 3 4" xfId="40313" xr:uid="{541B24CD-40D9-4A22-BE71-8268F3E5EEDF}"/>
    <cellStyle name="Normal 22 6 4 3 5" xfId="26750" xr:uid="{F7A2770C-42D1-43FB-9390-E3761B8B782A}"/>
    <cellStyle name="Normal 22 6 4 4" xfId="13027" xr:uid="{63800B38-B730-433D-9595-677FE52CEE0C}"/>
    <cellStyle name="Normal 22 6 4 4 2" xfId="53965" xr:uid="{8DA1F768-6421-49A7-8E71-946A9A431005}"/>
    <cellStyle name="Normal 22 6 4 4 3" xfId="40315" xr:uid="{EAC55330-8484-41F8-BBB2-4ACF3A8ED2BA}"/>
    <cellStyle name="Normal 22 6 4 4 4" xfId="26752" xr:uid="{2150C0F0-C847-45CF-96E2-192F4D7E3427}"/>
    <cellStyle name="Normal 22 6 4 5" xfId="53960" xr:uid="{84A49E01-705C-4832-8858-6F7BC3775EE9}"/>
    <cellStyle name="Normal 22 6 4 6" xfId="40310" xr:uid="{7C927E71-52E8-45B1-BC23-8F9D7659979A}"/>
    <cellStyle name="Normal 22 6 4 7" xfId="26747" xr:uid="{781AC883-5943-4917-AA71-0AD76CFAB994}"/>
    <cellStyle name="Normal 22 6 5" xfId="13028" xr:uid="{1F626F7E-8A8A-41D2-A0BA-EED46C5139E5}"/>
    <cellStyle name="Normal 22 6 5 2" xfId="13029" xr:uid="{C39FEF00-40C8-43D0-A2ED-C6D54CF87598}"/>
    <cellStyle name="Normal 22 6 5 2 2" xfId="13030" xr:uid="{33DDAF38-223C-4E7E-BB98-FEAA0B70422D}"/>
    <cellStyle name="Normal 22 6 5 2 2 2" xfId="53968" xr:uid="{0ECDB3F9-06B8-4DF5-A080-76779E03184C}"/>
    <cellStyle name="Normal 22 6 5 2 2 3" xfId="40318" xr:uid="{FDB10696-06B7-402A-B20C-DCC97613F930}"/>
    <cellStyle name="Normal 22 6 5 2 2 4" xfId="26755" xr:uid="{8A3F8237-ED14-4C67-8FFD-ED91FD4610B6}"/>
    <cellStyle name="Normal 22 6 5 2 3" xfId="53967" xr:uid="{164C6C2D-3E20-4CB8-8975-CB9498A38B6C}"/>
    <cellStyle name="Normal 22 6 5 2 4" xfId="40317" xr:uid="{3FC7D53B-A9E3-47CE-8871-AC517958C263}"/>
    <cellStyle name="Normal 22 6 5 2 5" xfId="26754" xr:uid="{BA535EB7-57D9-45C4-8392-5E4CF16D76BB}"/>
    <cellStyle name="Normal 22 6 5 3" xfId="13031" xr:uid="{FF2DD5B5-0D61-4CA9-B04F-DC2012719C85}"/>
    <cellStyle name="Normal 22 6 5 3 2" xfId="13032" xr:uid="{8FF2E712-A383-4E2C-BFBC-DB0286162758}"/>
    <cellStyle name="Normal 22 6 5 3 2 2" xfId="53970" xr:uid="{E9B58AF4-1B8E-4B06-ADF4-A5755091DA95}"/>
    <cellStyle name="Normal 22 6 5 3 2 3" xfId="40320" xr:uid="{79267690-ED32-4C7A-A2FA-93A28F998A9A}"/>
    <cellStyle name="Normal 22 6 5 3 2 4" xfId="26757" xr:uid="{A6EB3397-331D-4B24-8654-D1B14D049892}"/>
    <cellStyle name="Normal 22 6 5 3 3" xfId="53969" xr:uid="{7F7BD9A2-6C59-446A-A3E0-65BC70E79FC5}"/>
    <cellStyle name="Normal 22 6 5 3 4" xfId="40319" xr:uid="{3B24B19F-27A8-4134-B7A6-74A96DB3CC3C}"/>
    <cellStyle name="Normal 22 6 5 3 5" xfId="26756" xr:uid="{11D9848B-A70B-4C3C-B1C9-4A0D2E848EDD}"/>
    <cellStyle name="Normal 22 6 5 4" xfId="13033" xr:uid="{EF219E1D-A87A-40D5-9F8F-08DCA38FAB44}"/>
    <cellStyle name="Normal 22 6 5 4 2" xfId="53971" xr:uid="{C88A0922-2CD7-47C8-AE71-5D2DC36AF56C}"/>
    <cellStyle name="Normal 22 6 5 4 3" xfId="40321" xr:uid="{0FCF8D1E-98FF-4209-8758-312B0EEFD9E2}"/>
    <cellStyle name="Normal 22 6 5 4 4" xfId="26758" xr:uid="{5138CBA8-7534-438F-B3E9-17711A89C4CC}"/>
    <cellStyle name="Normal 22 6 5 5" xfId="53966" xr:uid="{0FD85459-1D13-4B78-B798-DDCE9528557D}"/>
    <cellStyle name="Normal 22 6 5 6" xfId="40316" xr:uid="{C6446F77-74C1-448E-8A54-F4A0F43F242D}"/>
    <cellStyle name="Normal 22 6 5 7" xfId="26753" xr:uid="{F7C529A4-6991-4E34-ACF6-FFC82A6F9CA0}"/>
    <cellStyle name="Normal 22 6 6" xfId="13034" xr:uid="{500C43B7-CE70-4394-BA5C-BBB822B5A10D}"/>
    <cellStyle name="Normal 22 6 6 2" xfId="13035" xr:uid="{996FC716-9DB1-4502-8471-AEC086F09B4E}"/>
    <cellStyle name="Normal 22 6 6 2 2" xfId="53973" xr:uid="{58839E4D-D9F8-4383-A9BE-723881ECE533}"/>
    <cellStyle name="Normal 22 6 6 2 3" xfId="40323" xr:uid="{012856C3-8A8E-4BC8-B7AE-328F6A971EE7}"/>
    <cellStyle name="Normal 22 6 6 2 4" xfId="26760" xr:uid="{FAA4AC8B-ED9B-4F08-902B-13BA336BAE3B}"/>
    <cellStyle name="Normal 22 6 6 3" xfId="53972" xr:uid="{D6904FD5-4ADE-4711-BCCA-1915CCC1C065}"/>
    <cellStyle name="Normal 22 6 6 4" xfId="40322" xr:uid="{B12E42BB-2434-4DC3-A27E-FEC6468D73B9}"/>
    <cellStyle name="Normal 22 6 6 5" xfId="26759" xr:uid="{0F96ACC3-39D5-4E6F-AB1C-FB321640DD97}"/>
    <cellStyle name="Normal 22 6 7" xfId="13036" xr:uid="{70FFDE08-A6F8-452B-A68A-90BF672BBD28}"/>
    <cellStyle name="Normal 22 6 7 2" xfId="13037" xr:uid="{EA59875E-D47D-45E2-A3E7-07CE8DA45FBD}"/>
    <cellStyle name="Normal 22 6 7 2 2" xfId="53975" xr:uid="{19B0973E-D16D-486C-839C-212E9FE0DB28}"/>
    <cellStyle name="Normal 22 6 7 2 3" xfId="40325" xr:uid="{D71A645C-B607-4AA5-A49B-54CD0FA6C31C}"/>
    <cellStyle name="Normal 22 6 7 2 4" xfId="26762" xr:uid="{7D72D731-298D-4D1B-A36B-1F4755DF0EB3}"/>
    <cellStyle name="Normal 22 6 7 3" xfId="53974" xr:uid="{A859247A-F6E2-40C7-B6A7-1387E71A8D3C}"/>
    <cellStyle name="Normal 22 6 7 4" xfId="40324" xr:uid="{02F433A0-30C0-49E4-97BB-C772AF13F2B0}"/>
    <cellStyle name="Normal 22 6 7 5" xfId="26761" xr:uid="{CDBAB45C-DBDA-43FA-A485-29AB1DA73E99}"/>
    <cellStyle name="Normal 22 6 8" xfId="13038" xr:uid="{7334FFED-79ED-421E-88D5-E00EBF11EA6C}"/>
    <cellStyle name="Normal 22 6 8 2" xfId="53976" xr:uid="{274BB5C2-2BD2-4221-B590-55F1D516684F}"/>
    <cellStyle name="Normal 22 6 8 3" xfId="40326" xr:uid="{DD5EEB0B-A530-4B6B-9772-5278067140E2}"/>
    <cellStyle name="Normal 22 6 8 4" xfId="26763" xr:uid="{F0686210-E666-4B26-88D5-2AB429F610B2}"/>
    <cellStyle name="Normal 22 6 9" xfId="53941" xr:uid="{A635B44E-EBE1-4D5B-9573-69C3ACABD30F}"/>
    <cellStyle name="Normal 22 7" xfId="13039" xr:uid="{A5C73800-3EA5-406F-B7D3-C8157341EE6F}"/>
    <cellStyle name="Normal 22 7 10" xfId="40327" xr:uid="{4D15591F-35E1-4C23-9426-5BD1D4F03F2C}"/>
    <cellStyle name="Normal 22 7 11" xfId="26764" xr:uid="{4D7ED9A6-5562-4DC6-9CCB-366E255FEBCA}"/>
    <cellStyle name="Normal 22 7 2" xfId="13040" xr:uid="{CE23B265-C5BA-45D4-A9DD-1707836604AE}"/>
    <cellStyle name="Normal 22 7 2 2" xfId="13041" xr:uid="{A92A2D44-0BD4-4EAD-9D21-4ED6F7C4DBF5}"/>
    <cellStyle name="Normal 22 7 2 2 2" xfId="13042" xr:uid="{10CE6F39-EBCF-4250-86DF-0EA04CC25F80}"/>
    <cellStyle name="Normal 22 7 2 2 2 2" xfId="13043" xr:uid="{CF1A244B-84B9-40EC-8E10-0698AE5E2381}"/>
    <cellStyle name="Normal 22 7 2 2 2 2 2" xfId="53981" xr:uid="{C21D3504-AA89-48DD-B7DF-3E681C6E07A3}"/>
    <cellStyle name="Normal 22 7 2 2 2 2 3" xfId="40331" xr:uid="{CCAE5E21-7645-4360-A10C-867ED9953A91}"/>
    <cellStyle name="Normal 22 7 2 2 2 2 4" xfId="26768" xr:uid="{E9E47C02-5D59-48D4-91EF-73099D283240}"/>
    <cellStyle name="Normal 22 7 2 2 2 3" xfId="53980" xr:uid="{06BAA05F-AAAA-4926-83B2-5AEC852FCB62}"/>
    <cellStyle name="Normal 22 7 2 2 2 4" xfId="40330" xr:uid="{8E01C34D-4D55-4BCE-842C-C7FB630EC899}"/>
    <cellStyle name="Normal 22 7 2 2 2 5" xfId="26767" xr:uid="{E236A8CA-0517-40E0-B7D3-21B4C4E512F5}"/>
    <cellStyle name="Normal 22 7 2 2 3" xfId="13044" xr:uid="{7A63FA2E-417B-4294-8BFA-2D381A5A41C2}"/>
    <cellStyle name="Normal 22 7 2 2 3 2" xfId="13045" xr:uid="{FE1A0498-A64B-43B5-A6FF-A707F401B1DA}"/>
    <cellStyle name="Normal 22 7 2 2 3 2 2" xfId="53983" xr:uid="{2947B148-5895-4E4C-85E5-F3E61E8AF162}"/>
    <cellStyle name="Normal 22 7 2 2 3 2 3" xfId="40333" xr:uid="{D25D05D9-D65E-4FE6-936F-460D075B1E7B}"/>
    <cellStyle name="Normal 22 7 2 2 3 2 4" xfId="26770" xr:uid="{6DBDBD8E-2E69-4BF1-9090-A269463B17BE}"/>
    <cellStyle name="Normal 22 7 2 2 3 3" xfId="53982" xr:uid="{C00F8858-740A-488E-ADE9-A6EB12463942}"/>
    <cellStyle name="Normal 22 7 2 2 3 4" xfId="40332" xr:uid="{5A7A5C2D-50BE-434C-B561-98FA8713CBC1}"/>
    <cellStyle name="Normal 22 7 2 2 3 5" xfId="26769" xr:uid="{367E8405-A5EC-416F-85BE-26FEA363B1CA}"/>
    <cellStyle name="Normal 22 7 2 2 4" xfId="13046" xr:uid="{9EC5610A-4BB4-4FCF-BCBD-3BA1F35DA4F0}"/>
    <cellStyle name="Normal 22 7 2 2 4 2" xfId="53984" xr:uid="{71BF7711-91BD-4911-845F-790E5FDA0D19}"/>
    <cellStyle name="Normal 22 7 2 2 4 3" xfId="40334" xr:uid="{EE7B8292-976F-4EB0-989C-38BD62418BAB}"/>
    <cellStyle name="Normal 22 7 2 2 4 4" xfId="26771" xr:uid="{19E0482F-43C3-4C7F-BEE9-2FDC8CD7C55C}"/>
    <cellStyle name="Normal 22 7 2 2 5" xfId="53979" xr:uid="{17223ED7-855D-43FF-8674-6CD44F47098F}"/>
    <cellStyle name="Normal 22 7 2 2 6" xfId="40329" xr:uid="{86E5524E-D084-4EC7-B619-DD01B9A1484A}"/>
    <cellStyle name="Normal 22 7 2 2 7" xfId="26766" xr:uid="{3483B340-1D05-40EB-9A13-A4C17E5C5AE6}"/>
    <cellStyle name="Normal 22 7 2 3" xfId="13047" xr:uid="{C061DE4C-689D-40FD-B260-6529A3E0CAAA}"/>
    <cellStyle name="Normal 22 7 2 3 2" xfId="13048" xr:uid="{A856A710-C939-4646-B5FB-BD5EB33C604C}"/>
    <cellStyle name="Normal 22 7 2 3 2 2" xfId="53986" xr:uid="{87503A1F-C61B-44A7-9F75-BC55330D75B6}"/>
    <cellStyle name="Normal 22 7 2 3 2 3" xfId="40336" xr:uid="{3D41C917-5E9E-4AFB-84DF-40915FB128FF}"/>
    <cellStyle name="Normal 22 7 2 3 2 4" xfId="26773" xr:uid="{30BAB4AC-ADBF-4BEE-8BCA-ADCDD86C2CE5}"/>
    <cellStyle name="Normal 22 7 2 3 3" xfId="53985" xr:uid="{7B4552C4-8F80-4179-8BE3-DB1EA01E4B4F}"/>
    <cellStyle name="Normal 22 7 2 3 4" xfId="40335" xr:uid="{B1BD4FA4-8A28-4886-A1D8-5D9A1A90CCBF}"/>
    <cellStyle name="Normal 22 7 2 3 5" xfId="26772" xr:uid="{9647D268-DCD3-4D2B-80C1-6C9A50F9A21D}"/>
    <cellStyle name="Normal 22 7 2 4" xfId="13049" xr:uid="{C95392B9-8A92-4B07-80D4-84BF2CECE5DF}"/>
    <cellStyle name="Normal 22 7 2 4 2" xfId="13050" xr:uid="{9327EFF7-16F3-4D40-BD26-08C6DB9C3BDB}"/>
    <cellStyle name="Normal 22 7 2 4 2 2" xfId="53988" xr:uid="{66DF80A1-A584-4535-BBA7-02340B1C2A0B}"/>
    <cellStyle name="Normal 22 7 2 4 2 3" xfId="40338" xr:uid="{6389C238-B0B3-49E6-8C21-D3912A715684}"/>
    <cellStyle name="Normal 22 7 2 4 2 4" xfId="26775" xr:uid="{A0D1DD0A-4A9D-4E86-A698-0C17511B357A}"/>
    <cellStyle name="Normal 22 7 2 4 3" xfId="53987" xr:uid="{CF12AB46-7206-4B9B-ABF2-8E319EF22610}"/>
    <cellStyle name="Normal 22 7 2 4 4" xfId="40337" xr:uid="{524F948F-5C84-4701-B039-ED9C1602FEAC}"/>
    <cellStyle name="Normal 22 7 2 4 5" xfId="26774" xr:uid="{F0FF76C9-A22A-4D07-9814-CDCEA20E4F7F}"/>
    <cellStyle name="Normal 22 7 2 5" xfId="13051" xr:uid="{94C345D3-31B9-4003-AE9C-9563E9BCA500}"/>
    <cellStyle name="Normal 22 7 2 5 2" xfId="53989" xr:uid="{E706433D-6740-4CB2-8A7A-2928E21672D3}"/>
    <cellStyle name="Normal 22 7 2 5 3" xfId="40339" xr:uid="{66C046E7-142E-4F8A-A91B-8D8CED1C21FC}"/>
    <cellStyle name="Normal 22 7 2 5 4" xfId="26776" xr:uid="{26485A77-CC2E-45F8-8467-99732D40A7AC}"/>
    <cellStyle name="Normal 22 7 2 6" xfId="53978" xr:uid="{CECD810B-0025-4C88-A03F-4BA99E5B3455}"/>
    <cellStyle name="Normal 22 7 2 7" xfId="40328" xr:uid="{9868912D-219D-486F-B863-0917066EA7DC}"/>
    <cellStyle name="Normal 22 7 2 8" xfId="26765" xr:uid="{8484AD57-D836-4ABB-B718-65304C49A6CA}"/>
    <cellStyle name="Normal 22 7 3" xfId="13052" xr:uid="{BCF8F3E4-49D8-46B9-B500-6FE5A2BC645C}"/>
    <cellStyle name="Normal 22 7 3 2" xfId="13053" xr:uid="{72292F20-B051-4E7D-B83F-C0AC2DCA2335}"/>
    <cellStyle name="Normal 22 7 3 2 2" xfId="13054" xr:uid="{F2CD872E-F770-41FD-9380-95703C0FE3CA}"/>
    <cellStyle name="Normal 22 7 3 2 2 2" xfId="53992" xr:uid="{8DCB4DC9-F355-4246-BC8D-5E59BD2CC167}"/>
    <cellStyle name="Normal 22 7 3 2 2 3" xfId="40342" xr:uid="{17947985-6FB4-4447-AD84-F9B00ADFB891}"/>
    <cellStyle name="Normal 22 7 3 2 2 4" xfId="26779" xr:uid="{0CB529C9-B3E6-45CA-A5D6-15577F508DEB}"/>
    <cellStyle name="Normal 22 7 3 2 3" xfId="53991" xr:uid="{271604E3-E101-458E-A270-A17AA4637D8C}"/>
    <cellStyle name="Normal 22 7 3 2 4" xfId="40341" xr:uid="{2F743D7E-8541-48C8-8123-2BCDB61412A3}"/>
    <cellStyle name="Normal 22 7 3 2 5" xfId="26778" xr:uid="{0E71948C-BED7-435C-A134-5AF9ED3CC410}"/>
    <cellStyle name="Normal 22 7 3 3" xfId="13055" xr:uid="{F9E0D5F6-CD59-4943-A631-8100A1AB1280}"/>
    <cellStyle name="Normal 22 7 3 3 2" xfId="13056" xr:uid="{215E127F-E018-4109-89DA-D87C6E20DD18}"/>
    <cellStyle name="Normal 22 7 3 3 2 2" xfId="53994" xr:uid="{DA59EAE7-C0D4-47D7-BE82-BAA2835FADC5}"/>
    <cellStyle name="Normal 22 7 3 3 2 3" xfId="40344" xr:uid="{D044C0E7-D0A8-4C19-82A5-F848987B0463}"/>
    <cellStyle name="Normal 22 7 3 3 2 4" xfId="26781" xr:uid="{6546443E-A288-4110-95E2-588A63F2A296}"/>
    <cellStyle name="Normal 22 7 3 3 3" xfId="53993" xr:uid="{BD53D13D-2E8F-44E8-BC6F-CCAC3E3D641D}"/>
    <cellStyle name="Normal 22 7 3 3 4" xfId="40343" xr:uid="{BA1847A8-E476-4A32-9A36-176CD46AB204}"/>
    <cellStyle name="Normal 22 7 3 3 5" xfId="26780" xr:uid="{B1597928-5CD8-4D96-A610-AA79FCFDA53E}"/>
    <cellStyle name="Normal 22 7 3 4" xfId="13057" xr:uid="{8329FEC7-E636-48B9-B758-6C1462FF567A}"/>
    <cellStyle name="Normal 22 7 3 4 2" xfId="53995" xr:uid="{E8B83855-5550-499F-AEB5-ED88E2D684BB}"/>
    <cellStyle name="Normal 22 7 3 4 3" xfId="40345" xr:uid="{8270EE94-CB96-438A-9F7D-10509E8EAD1A}"/>
    <cellStyle name="Normal 22 7 3 4 4" xfId="26782" xr:uid="{A695942F-7A7F-411E-95BB-124CE8A94EDE}"/>
    <cellStyle name="Normal 22 7 3 5" xfId="53990" xr:uid="{A626DC0D-F444-49B6-A9A4-1FC5F6B73B0B}"/>
    <cellStyle name="Normal 22 7 3 6" xfId="40340" xr:uid="{103D0C78-7088-49BC-8F3C-11BC5CD850B9}"/>
    <cellStyle name="Normal 22 7 3 7" xfId="26777" xr:uid="{4EB796A0-342C-40A0-9EE3-1F7B61135C82}"/>
    <cellStyle name="Normal 22 7 4" xfId="13058" xr:uid="{8C7F21C5-93A5-4D6A-B0E4-A15B0B595CAB}"/>
    <cellStyle name="Normal 22 7 4 2" xfId="13059" xr:uid="{7EF28701-FE66-43CE-A7D6-010F11D0D7A5}"/>
    <cellStyle name="Normal 22 7 4 2 2" xfId="13060" xr:uid="{9712F89D-9007-4CBB-83F7-D02D2D4ED67F}"/>
    <cellStyle name="Normal 22 7 4 2 2 2" xfId="53998" xr:uid="{BE77FFA2-2B36-4089-8CAB-FE724098CD64}"/>
    <cellStyle name="Normal 22 7 4 2 2 3" xfId="40348" xr:uid="{449594AA-2D39-44B9-A217-E7A1FE9E1701}"/>
    <cellStyle name="Normal 22 7 4 2 2 4" xfId="26785" xr:uid="{57683F28-963F-4B67-A617-0EDEE5481E62}"/>
    <cellStyle name="Normal 22 7 4 2 3" xfId="53997" xr:uid="{C81CF724-CC04-4FBE-BE8B-2A95753BEFA4}"/>
    <cellStyle name="Normal 22 7 4 2 4" xfId="40347" xr:uid="{77E5D736-912C-452C-ADD2-69CE1EA6CE2E}"/>
    <cellStyle name="Normal 22 7 4 2 5" xfId="26784" xr:uid="{BF7FBA22-520C-4F79-8585-EFF07C79EC25}"/>
    <cellStyle name="Normal 22 7 4 3" xfId="13061" xr:uid="{53590CA2-1E3D-4D34-BE26-3ABA9881536C}"/>
    <cellStyle name="Normal 22 7 4 3 2" xfId="13062" xr:uid="{79A6CC44-53AC-4EFC-B048-7C8895FE63EE}"/>
    <cellStyle name="Normal 22 7 4 3 2 2" xfId="54000" xr:uid="{2B84CCAD-3DF0-447B-936B-C7C6B5BBEF05}"/>
    <cellStyle name="Normal 22 7 4 3 2 3" xfId="40350" xr:uid="{9265ED7B-5000-4D9D-AEE9-D2B736D9D628}"/>
    <cellStyle name="Normal 22 7 4 3 2 4" xfId="26787" xr:uid="{3DC4865F-328B-4B1E-AA00-8BF7EF04B05A}"/>
    <cellStyle name="Normal 22 7 4 3 3" xfId="53999" xr:uid="{37165DDF-BF12-4D6C-9B65-C7E5FC3AEA40}"/>
    <cellStyle name="Normal 22 7 4 3 4" xfId="40349" xr:uid="{E2E55B39-F4F9-486A-9042-5A81AC0EDE5A}"/>
    <cellStyle name="Normal 22 7 4 3 5" xfId="26786" xr:uid="{C8E76278-5253-4F1B-A5B7-5242519480E3}"/>
    <cellStyle name="Normal 22 7 4 4" xfId="13063" xr:uid="{624651FC-6AAE-418C-BFBF-3DE69B6827EA}"/>
    <cellStyle name="Normal 22 7 4 4 2" xfId="54001" xr:uid="{1B61CDAF-6DA0-4F8E-AB9F-0CC6C6B4FECB}"/>
    <cellStyle name="Normal 22 7 4 4 3" xfId="40351" xr:uid="{D2061DA4-CBE2-4EC4-AFDD-624624EAE5C4}"/>
    <cellStyle name="Normal 22 7 4 4 4" xfId="26788" xr:uid="{49220DB7-17E9-49A4-9EB9-CA1309E43DD5}"/>
    <cellStyle name="Normal 22 7 4 5" xfId="53996" xr:uid="{181D028E-D33B-41E0-B1CB-6652958D8B94}"/>
    <cellStyle name="Normal 22 7 4 6" xfId="40346" xr:uid="{7E9D00E0-1219-4132-B661-A2C8A28C6627}"/>
    <cellStyle name="Normal 22 7 4 7" xfId="26783" xr:uid="{CF376C52-09BD-4D8A-88D2-68FA5F22E8B3}"/>
    <cellStyle name="Normal 22 7 5" xfId="13064" xr:uid="{5559EB18-503A-4C2D-A065-8F231C9C5867}"/>
    <cellStyle name="Normal 22 7 5 2" xfId="13065" xr:uid="{D255F2E1-EF91-48B9-9909-E8913239DDDB}"/>
    <cellStyle name="Normal 22 7 5 2 2" xfId="13066" xr:uid="{DD2B927E-B251-4185-B873-9EE835850AC8}"/>
    <cellStyle name="Normal 22 7 5 2 2 2" xfId="54004" xr:uid="{DB656546-D7D8-4372-8E7E-88C98DB89313}"/>
    <cellStyle name="Normal 22 7 5 2 2 3" xfId="40354" xr:uid="{56F6FD31-CE99-4513-9D81-C6BB90E9475E}"/>
    <cellStyle name="Normal 22 7 5 2 2 4" xfId="26791" xr:uid="{28C0964E-C2C3-400D-842B-ADC852CC3D1D}"/>
    <cellStyle name="Normal 22 7 5 2 3" xfId="54003" xr:uid="{D40192F5-9144-4AC5-9BF8-00729A09AA7B}"/>
    <cellStyle name="Normal 22 7 5 2 4" xfId="40353" xr:uid="{96BC5897-3100-4889-BFD8-54888AA98733}"/>
    <cellStyle name="Normal 22 7 5 2 5" xfId="26790" xr:uid="{9D9C6F8D-7320-473B-A25F-DE08E114A854}"/>
    <cellStyle name="Normal 22 7 5 3" xfId="13067" xr:uid="{A9F31578-3732-41CE-9807-816DEEE5044E}"/>
    <cellStyle name="Normal 22 7 5 3 2" xfId="13068" xr:uid="{753A4EFD-205E-4F36-A9B0-FF35EFF3EE79}"/>
    <cellStyle name="Normal 22 7 5 3 2 2" xfId="54006" xr:uid="{4F81D6AA-9873-4991-8B18-B3F88F0BCAA5}"/>
    <cellStyle name="Normal 22 7 5 3 2 3" xfId="40356" xr:uid="{DF2377E3-1EBE-44DC-B36F-0342CB88FA7D}"/>
    <cellStyle name="Normal 22 7 5 3 2 4" xfId="26793" xr:uid="{BF86F40F-82B8-4577-858A-161E99F392AB}"/>
    <cellStyle name="Normal 22 7 5 3 3" xfId="54005" xr:uid="{B55FBEDC-DF03-4321-A45B-F0CF513262CF}"/>
    <cellStyle name="Normal 22 7 5 3 4" xfId="40355" xr:uid="{C4D22BD5-4117-4276-B7BB-7F65E9D5D5FD}"/>
    <cellStyle name="Normal 22 7 5 3 5" xfId="26792" xr:uid="{01CEFC7C-1F21-4791-8619-0A676C1E6BE7}"/>
    <cellStyle name="Normal 22 7 5 4" xfId="13069" xr:uid="{68520186-2892-4A53-9D12-BD18FFCE7447}"/>
    <cellStyle name="Normal 22 7 5 4 2" xfId="54007" xr:uid="{17247872-0EEB-4077-8C88-7766A512BBCB}"/>
    <cellStyle name="Normal 22 7 5 4 3" xfId="40357" xr:uid="{8768CD0D-BEC3-416A-A6A7-DF22B20E16D8}"/>
    <cellStyle name="Normal 22 7 5 4 4" xfId="26794" xr:uid="{EC2A0D8F-F3F4-410E-86F9-8E6AD72F747D}"/>
    <cellStyle name="Normal 22 7 5 5" xfId="54002" xr:uid="{378CC4EE-1598-4CFF-9154-9057C99E3FF1}"/>
    <cellStyle name="Normal 22 7 5 6" xfId="40352" xr:uid="{1B6E7A5B-8D65-4F81-8E12-E30627E0BC0F}"/>
    <cellStyle name="Normal 22 7 5 7" xfId="26789" xr:uid="{0FFDF850-3866-4608-9B35-0120DE9C4BE5}"/>
    <cellStyle name="Normal 22 7 6" xfId="13070" xr:uid="{5428EE9B-B21B-4372-9A31-0A7C9A92C44D}"/>
    <cellStyle name="Normal 22 7 6 2" xfId="13071" xr:uid="{35AC914F-F187-4D4E-97B0-452E5D0D80B9}"/>
    <cellStyle name="Normal 22 7 6 2 2" xfId="54009" xr:uid="{69D66E53-41D9-4031-B3D3-FD72AAA0A0DF}"/>
    <cellStyle name="Normal 22 7 6 2 3" xfId="40359" xr:uid="{12D645FB-1238-4C24-A999-1BCAC95EAAFD}"/>
    <cellStyle name="Normal 22 7 6 2 4" xfId="26796" xr:uid="{C28CB6B5-79CD-43ED-A60B-3693DBD19074}"/>
    <cellStyle name="Normal 22 7 6 3" xfId="54008" xr:uid="{4FD27417-F145-49A7-AE90-D4DA722D658E}"/>
    <cellStyle name="Normal 22 7 6 4" xfId="40358" xr:uid="{6A02EFB0-E4D8-4961-9975-73DDFC308BE8}"/>
    <cellStyle name="Normal 22 7 6 5" xfId="26795" xr:uid="{CF21F255-3B77-41F0-9EB5-60F7ECC9264A}"/>
    <cellStyle name="Normal 22 7 7" xfId="13072" xr:uid="{EA695160-5404-4E33-81A7-E1AE6FCF6BB1}"/>
    <cellStyle name="Normal 22 7 7 2" xfId="13073" xr:uid="{F678B2C5-A7FC-4A5C-9CCD-DD0841D8FE90}"/>
    <cellStyle name="Normal 22 7 7 2 2" xfId="54011" xr:uid="{ABCAEF7D-320A-4820-9A2D-25AA6BA3D92A}"/>
    <cellStyle name="Normal 22 7 7 2 3" xfId="40361" xr:uid="{6E59459A-0429-4C19-9503-BAF8F6B8F489}"/>
    <cellStyle name="Normal 22 7 7 2 4" xfId="26798" xr:uid="{888C3335-1823-4BE2-870C-74F0BBE2BE50}"/>
    <cellStyle name="Normal 22 7 7 3" xfId="54010" xr:uid="{C2C152DD-1E0E-4FC7-9C70-4C9528045A06}"/>
    <cellStyle name="Normal 22 7 7 4" xfId="40360" xr:uid="{2450097D-B0B2-49B2-B475-E2A6CADBA6C0}"/>
    <cellStyle name="Normal 22 7 7 5" xfId="26797" xr:uid="{CD131250-99A4-4D9D-A38C-71E87DC1FAEE}"/>
    <cellStyle name="Normal 22 7 8" xfId="13074" xr:uid="{A965B2D1-D12B-42E6-AB20-95590AE9B379}"/>
    <cellStyle name="Normal 22 7 8 2" xfId="54012" xr:uid="{540BB9D1-4BE1-4A33-B6A7-0D9B15D6D66A}"/>
    <cellStyle name="Normal 22 7 8 3" xfId="40362" xr:uid="{71F6E2C3-9BD8-4E76-A549-463D201076F1}"/>
    <cellStyle name="Normal 22 7 8 4" xfId="26799" xr:uid="{38CC6923-0778-497D-BD69-86C34EC837CF}"/>
    <cellStyle name="Normal 22 7 9" xfId="53977" xr:uid="{602CA703-1956-4C05-AD63-9A568EFED0FF}"/>
    <cellStyle name="Normal 22 8" xfId="13075" xr:uid="{C2009EC1-1B0D-4CBD-A6EB-4BDE0339CF96}"/>
    <cellStyle name="Normal 22 8 2" xfId="13076" xr:uid="{F38C733C-F040-47B8-A65F-D34DDC820442}"/>
    <cellStyle name="Normal 22 8 2 2" xfId="13077" xr:uid="{34A7C8DF-59B4-48FE-AC75-F75E4DE92671}"/>
    <cellStyle name="Normal 22 8 2 2 2" xfId="13078" xr:uid="{2CF0D2DF-CF17-41A1-B1FE-96C2A1B0E7AA}"/>
    <cellStyle name="Normal 22 8 2 2 2 2" xfId="54016" xr:uid="{062855B5-6C93-4270-802F-E031E0F99C9B}"/>
    <cellStyle name="Normal 22 8 2 2 2 3" xfId="40366" xr:uid="{F3FE3461-908B-46E6-BD2E-CA73DB3731E2}"/>
    <cellStyle name="Normal 22 8 2 2 2 4" xfId="26803" xr:uid="{495D9048-8338-4595-A1A6-CF05D33F6051}"/>
    <cellStyle name="Normal 22 8 2 2 3" xfId="54015" xr:uid="{E634E987-E941-45C4-B22F-D5030C67B82C}"/>
    <cellStyle name="Normal 22 8 2 2 4" xfId="40365" xr:uid="{D7540C53-26C0-422C-9F9D-D583FE65D0EE}"/>
    <cellStyle name="Normal 22 8 2 2 5" xfId="26802" xr:uid="{525B1A5F-55D1-476D-BF9B-1DF78196E30F}"/>
    <cellStyle name="Normal 22 8 2 3" xfId="13079" xr:uid="{FEB54CE6-4259-4A1B-82DB-C93520CA1726}"/>
    <cellStyle name="Normal 22 8 2 3 2" xfId="13080" xr:uid="{FED723B5-9A73-4059-B4F1-2C2E7C5F65AA}"/>
    <cellStyle name="Normal 22 8 2 3 2 2" xfId="54018" xr:uid="{77D525E8-5407-47E1-8431-2D24237DE999}"/>
    <cellStyle name="Normal 22 8 2 3 2 3" xfId="40368" xr:uid="{8F186F40-A892-4443-BF19-DBCE8E92FEF9}"/>
    <cellStyle name="Normal 22 8 2 3 2 4" xfId="26805" xr:uid="{EFE3DFA3-13CF-4E38-9E60-7FD8C146B75D}"/>
    <cellStyle name="Normal 22 8 2 3 3" xfId="54017" xr:uid="{7826F2DC-1E3B-4917-9DCF-75349D8C3B63}"/>
    <cellStyle name="Normal 22 8 2 3 4" xfId="40367" xr:uid="{AC871A83-965B-4D00-84BB-345EEC6FFCDF}"/>
    <cellStyle name="Normal 22 8 2 3 5" xfId="26804" xr:uid="{6788ACAF-8CAE-42BF-8599-141232D3F558}"/>
    <cellStyle name="Normal 22 8 2 4" xfId="13081" xr:uid="{F942852D-B20D-4A10-968A-C8E82A39868F}"/>
    <cellStyle name="Normal 22 8 2 4 2" xfId="54019" xr:uid="{12284EA7-4BD0-4CF3-A53B-E609A00940D5}"/>
    <cellStyle name="Normal 22 8 2 4 3" xfId="40369" xr:uid="{4ACF37FF-BEEF-4CED-BEEB-3205B6DF33F4}"/>
    <cellStyle name="Normal 22 8 2 4 4" xfId="26806" xr:uid="{09F5D024-4CC4-4672-A382-772F85EDE68A}"/>
    <cellStyle name="Normal 22 8 2 5" xfId="54014" xr:uid="{20F07407-F7D4-4BB1-BD66-D36D693944F7}"/>
    <cellStyle name="Normal 22 8 2 6" xfId="40364" xr:uid="{576AE125-CDF5-49CD-80F6-78DE5064019B}"/>
    <cellStyle name="Normal 22 8 2 7" xfId="26801" xr:uid="{9612E927-7BE0-4B3E-912B-AAC53E43DCFB}"/>
    <cellStyle name="Normal 22 8 3" xfId="13082" xr:uid="{9EE77F7F-E970-4A49-A0A2-D61718B822AE}"/>
    <cellStyle name="Normal 22 8 3 2" xfId="13083" xr:uid="{DC43D882-5F2E-43B3-9D87-B201A0009063}"/>
    <cellStyle name="Normal 22 8 3 2 2" xfId="13084" xr:uid="{AA8D617D-D277-4D2B-935E-7060EE4CCD88}"/>
    <cellStyle name="Normal 22 8 3 2 2 2" xfId="54022" xr:uid="{6BD0D268-C30B-4A4B-BBAD-DA7B63AE2330}"/>
    <cellStyle name="Normal 22 8 3 2 2 3" xfId="40372" xr:uid="{3D4B5369-D543-4005-A831-53D057F887A2}"/>
    <cellStyle name="Normal 22 8 3 2 2 4" xfId="26809" xr:uid="{8E790E7B-1C48-4AF0-8EDC-AB2ABC87D9DF}"/>
    <cellStyle name="Normal 22 8 3 2 3" xfId="54021" xr:uid="{55D64F61-0C46-4BE0-A52E-BB5FD517312C}"/>
    <cellStyle name="Normal 22 8 3 2 4" xfId="40371" xr:uid="{1B60047B-7D36-4BB8-ACE9-CB09AD6C896A}"/>
    <cellStyle name="Normal 22 8 3 2 5" xfId="26808" xr:uid="{E58B38DA-3BF9-4ABA-9E3B-E32905D4A9CA}"/>
    <cellStyle name="Normal 22 8 3 3" xfId="13085" xr:uid="{4097E77C-03E2-47AA-A148-EBAB8DAD5BA3}"/>
    <cellStyle name="Normal 22 8 3 3 2" xfId="13086" xr:uid="{31331420-0D8A-472A-A2DB-9DD87EEA41F3}"/>
    <cellStyle name="Normal 22 8 3 3 2 2" xfId="54024" xr:uid="{E223467E-C958-481C-83D7-82B83DDE9571}"/>
    <cellStyle name="Normal 22 8 3 3 2 3" xfId="40374" xr:uid="{B4654F51-6437-4B4B-9CEA-63727AB8BCA5}"/>
    <cellStyle name="Normal 22 8 3 3 2 4" xfId="26811" xr:uid="{A98D7EB4-FAA1-46DB-9C6D-2D03498E7718}"/>
    <cellStyle name="Normal 22 8 3 3 3" xfId="54023" xr:uid="{D7DD32E2-68E2-4596-A8B4-BF1C50605BF7}"/>
    <cellStyle name="Normal 22 8 3 3 4" xfId="40373" xr:uid="{3575858A-3468-4880-AA72-EA974D1202FF}"/>
    <cellStyle name="Normal 22 8 3 3 5" xfId="26810" xr:uid="{B31BBBDC-C7E7-4B87-9B6F-57488DBC0B12}"/>
    <cellStyle name="Normal 22 8 3 4" xfId="13087" xr:uid="{2902E058-5D2C-40EB-80A0-8E505451814A}"/>
    <cellStyle name="Normal 22 8 3 4 2" xfId="54025" xr:uid="{9538245B-4238-41E1-8FDD-B9E6329BC0A3}"/>
    <cellStyle name="Normal 22 8 3 4 3" xfId="40375" xr:uid="{0F28264C-8AFE-4048-B5C6-BB038E60D0FA}"/>
    <cellStyle name="Normal 22 8 3 4 4" xfId="26812" xr:uid="{EC2FFC15-F250-4AF9-A059-D5303F4F8109}"/>
    <cellStyle name="Normal 22 8 3 5" xfId="54020" xr:uid="{85A98B2E-8F81-49EE-BFF0-64E606050DE3}"/>
    <cellStyle name="Normal 22 8 3 6" xfId="40370" xr:uid="{C89290EC-4EDA-400C-BB9F-65696E9956DF}"/>
    <cellStyle name="Normal 22 8 3 7" xfId="26807" xr:uid="{B6D4D6BA-E3BF-4EF1-961E-959BEA8E6324}"/>
    <cellStyle name="Normal 22 8 4" xfId="13088" xr:uid="{6B861312-EB92-4F22-A64C-06D50CDA9F89}"/>
    <cellStyle name="Normal 22 8 4 2" xfId="13089" xr:uid="{3B60E3FC-EE8B-46EF-BC43-CD3268E02F35}"/>
    <cellStyle name="Normal 22 8 4 2 2" xfId="54027" xr:uid="{78B4459E-B7CB-49A4-BF7A-7ADECA5F5E0F}"/>
    <cellStyle name="Normal 22 8 4 2 3" xfId="40377" xr:uid="{F81EDB20-72A2-49DA-9733-1207A4B71339}"/>
    <cellStyle name="Normal 22 8 4 2 4" xfId="26814" xr:uid="{2059ADA6-9CA4-4276-97FB-C9A43126A272}"/>
    <cellStyle name="Normal 22 8 4 3" xfId="54026" xr:uid="{3407BCC2-A7DC-4EB5-9042-093E801A1368}"/>
    <cellStyle name="Normal 22 8 4 4" xfId="40376" xr:uid="{0D31F89E-8EBE-474C-B212-B564D549A508}"/>
    <cellStyle name="Normal 22 8 4 5" xfId="26813" xr:uid="{4E008621-C624-4FBD-B011-877656C6F70A}"/>
    <cellStyle name="Normal 22 8 5" xfId="13090" xr:uid="{C3CA8370-CC45-4858-9EB0-56F70D19BB28}"/>
    <cellStyle name="Normal 22 8 5 2" xfId="13091" xr:uid="{250235BA-9080-456E-A42F-F518A2DA6EE9}"/>
    <cellStyle name="Normal 22 8 5 2 2" xfId="54029" xr:uid="{0880CBFE-9410-4FAF-A07D-91168A234FE4}"/>
    <cellStyle name="Normal 22 8 5 2 3" xfId="40379" xr:uid="{A4476791-427F-4B6D-9DB1-F1AA5FFDDF93}"/>
    <cellStyle name="Normal 22 8 5 2 4" xfId="26816" xr:uid="{70C2930B-9ED0-42CD-9C30-96CFE5492C46}"/>
    <cellStyle name="Normal 22 8 5 3" xfId="54028" xr:uid="{23F9A984-1912-4545-B00A-9C4A356B9312}"/>
    <cellStyle name="Normal 22 8 5 4" xfId="40378" xr:uid="{2E73E235-99C5-49A8-B9E0-4D7462A7FE15}"/>
    <cellStyle name="Normal 22 8 5 5" xfId="26815" xr:uid="{65579AE9-AF9A-4200-9AE6-2BFC75640FF9}"/>
    <cellStyle name="Normal 22 8 6" xfId="13092" xr:uid="{B9AA21B7-5840-40E1-96E4-0509C4684E4C}"/>
    <cellStyle name="Normal 22 8 6 2" xfId="54030" xr:uid="{3097F9D7-9338-4656-B6EF-3DBFF53F88FF}"/>
    <cellStyle name="Normal 22 8 6 3" xfId="40380" xr:uid="{0DB2BD23-1F08-457B-A676-7A8A0090E48C}"/>
    <cellStyle name="Normal 22 8 6 4" xfId="26817" xr:uid="{1495EEDB-E9C0-496B-AE9D-1D5209F9947F}"/>
    <cellStyle name="Normal 22 8 7" xfId="54013" xr:uid="{5A324E83-5A85-4CA3-8916-F8B0DC6BE48E}"/>
    <cellStyle name="Normal 22 8 8" xfId="40363" xr:uid="{3340BC19-248E-49DF-8946-2FD554EDA118}"/>
    <cellStyle name="Normal 22 8 9" xfId="26800" xr:uid="{2231473C-FF80-4C4B-B1BC-8E4143AA6FE3}"/>
    <cellStyle name="Normal 22 9" xfId="13093" xr:uid="{57A846F4-78D9-41D5-A542-DEA6EA895607}"/>
    <cellStyle name="Normal 22 9 2" xfId="13094" xr:uid="{D43968D3-2096-4D3A-8B9C-DD6005F5B60A}"/>
    <cellStyle name="Normal 22 9 2 2" xfId="13095" xr:uid="{EBB6C43B-8EC8-434A-B79C-E3EBCA4D1B38}"/>
    <cellStyle name="Normal 22 9 2 2 2" xfId="13096" xr:uid="{AA65FF27-1109-4B84-9041-9BB1C84864BA}"/>
    <cellStyle name="Normal 22 9 2 2 2 2" xfId="54034" xr:uid="{24F9C966-9565-4537-88B5-D8E7D017CCE9}"/>
    <cellStyle name="Normal 22 9 2 2 2 3" xfId="40384" xr:uid="{D35DCE91-01BF-4E9B-99BE-16612E55A9A1}"/>
    <cellStyle name="Normal 22 9 2 2 2 4" xfId="26821" xr:uid="{7F65AEE9-912B-442F-AC5C-9A37901A8464}"/>
    <cellStyle name="Normal 22 9 2 2 3" xfId="54033" xr:uid="{FD2C1FD5-D5CF-48AA-984A-2093E24F03EE}"/>
    <cellStyle name="Normal 22 9 2 2 4" xfId="40383" xr:uid="{A7CA70E5-368F-48E0-B90E-9E13B7F977BE}"/>
    <cellStyle name="Normal 22 9 2 2 5" xfId="26820" xr:uid="{4FBB84CD-781E-4489-BBDA-62DA86C0C1CC}"/>
    <cellStyle name="Normal 22 9 2 3" xfId="13097" xr:uid="{163C82D2-29B3-4A89-BA2A-8128EC4F3F06}"/>
    <cellStyle name="Normal 22 9 2 3 2" xfId="13098" xr:uid="{927F65C0-3FF5-4233-8A07-F7AAC321BD23}"/>
    <cellStyle name="Normal 22 9 2 3 2 2" xfId="54036" xr:uid="{5396D4E5-9614-489D-B5E5-3830D83DD90A}"/>
    <cellStyle name="Normal 22 9 2 3 2 3" xfId="40386" xr:uid="{25C07955-F44E-4895-B050-3160F0224F84}"/>
    <cellStyle name="Normal 22 9 2 3 2 4" xfId="26823" xr:uid="{FEA838E6-9B4C-430B-A888-1DC76D81CD6D}"/>
    <cellStyle name="Normal 22 9 2 3 3" xfId="54035" xr:uid="{FFD7D805-61D2-43EB-9405-503D0C0D329B}"/>
    <cellStyle name="Normal 22 9 2 3 4" xfId="40385" xr:uid="{A2F85B3C-68EF-4DE6-88C5-267FFA0934C8}"/>
    <cellStyle name="Normal 22 9 2 3 5" xfId="26822" xr:uid="{5D5698ED-10F5-45AA-AAAF-910C9A2481DE}"/>
    <cellStyle name="Normal 22 9 2 4" xfId="13099" xr:uid="{4F613FAF-AEF8-417B-B284-B70FB72A76CC}"/>
    <cellStyle name="Normal 22 9 2 4 2" xfId="54037" xr:uid="{C1946DB6-74CF-4A42-8AD3-B660BAE2D6A6}"/>
    <cellStyle name="Normal 22 9 2 4 3" xfId="40387" xr:uid="{1DCF9503-F05A-4381-9A0F-15920F709CFC}"/>
    <cellStyle name="Normal 22 9 2 4 4" xfId="26824" xr:uid="{BBDFD863-2EED-4770-B3CA-6AFCA5930008}"/>
    <cellStyle name="Normal 22 9 2 5" xfId="54032" xr:uid="{52DB5E73-59F2-44CB-AC9A-557BA9EAE07C}"/>
    <cellStyle name="Normal 22 9 2 6" xfId="40382" xr:uid="{C5C81259-C95A-4019-ACCB-E4734EA3F0A5}"/>
    <cellStyle name="Normal 22 9 2 7" xfId="26819" xr:uid="{8E4AB49E-D81F-47AE-B4D5-A1FF5B451997}"/>
    <cellStyle name="Normal 22 9 3" xfId="13100" xr:uid="{B5303BBC-3E08-473B-9014-A563125CE770}"/>
    <cellStyle name="Normal 22 9 3 2" xfId="13101" xr:uid="{F7CDD157-E400-4D91-8D33-DB1C1A5AAA3D}"/>
    <cellStyle name="Normal 22 9 3 2 2" xfId="13102" xr:uid="{7D804A55-586C-4820-A9EC-B308DD76CB50}"/>
    <cellStyle name="Normal 22 9 3 2 2 2" xfId="54040" xr:uid="{AE890C74-6758-4EAE-921C-2DC342688B7A}"/>
    <cellStyle name="Normal 22 9 3 2 2 3" xfId="40390" xr:uid="{B7C09055-5432-49AC-898E-12E2068A823E}"/>
    <cellStyle name="Normal 22 9 3 2 2 4" xfId="26827" xr:uid="{B9DE29F4-B242-45BD-84E0-F27B97C4CF46}"/>
    <cellStyle name="Normal 22 9 3 2 3" xfId="54039" xr:uid="{9FA1F4C9-7D15-4CA5-9822-6ADC50ECE8DA}"/>
    <cellStyle name="Normal 22 9 3 2 4" xfId="40389" xr:uid="{76C6A24D-36AA-4FEA-921A-C21E8D592F8F}"/>
    <cellStyle name="Normal 22 9 3 2 5" xfId="26826" xr:uid="{DA389F15-BE9A-4A36-9EF0-E8E188CFCFFC}"/>
    <cellStyle name="Normal 22 9 3 3" xfId="13103" xr:uid="{F8BC61D6-50C4-4028-AF5A-95AEA31B8B7E}"/>
    <cellStyle name="Normal 22 9 3 3 2" xfId="13104" xr:uid="{1ABFA573-7EC1-4743-AFBC-64F0B83D9F42}"/>
    <cellStyle name="Normal 22 9 3 3 2 2" xfId="54042" xr:uid="{91B2F020-FCBD-4140-B6E6-788F23848732}"/>
    <cellStyle name="Normal 22 9 3 3 2 3" xfId="40392" xr:uid="{806E0AC0-2702-4F82-8E11-2C70D63B6327}"/>
    <cellStyle name="Normal 22 9 3 3 2 4" xfId="26829" xr:uid="{B94DB3BF-C242-45FA-9946-F4E4C5265420}"/>
    <cellStyle name="Normal 22 9 3 3 3" xfId="54041" xr:uid="{400D22A4-5F26-491B-8F27-9ED1A99D9B69}"/>
    <cellStyle name="Normal 22 9 3 3 4" xfId="40391" xr:uid="{AA0526DA-F737-4E17-A72D-2EFC8A866C8E}"/>
    <cellStyle name="Normal 22 9 3 3 5" xfId="26828" xr:uid="{3C51B182-74D9-4FE3-BD76-18A516A3A69F}"/>
    <cellStyle name="Normal 22 9 3 4" xfId="13105" xr:uid="{CE6F75C6-983D-461A-AE25-EAD48B539900}"/>
    <cellStyle name="Normal 22 9 3 4 2" xfId="54043" xr:uid="{1A1F1D85-3A42-454D-A14C-5FF16AED87CC}"/>
    <cellStyle name="Normal 22 9 3 4 3" xfId="40393" xr:uid="{3CE4CA85-04E0-4B65-AEBB-F168304204E8}"/>
    <cellStyle name="Normal 22 9 3 4 4" xfId="26830" xr:uid="{BA493987-6BFE-478D-92F7-E7DF37060838}"/>
    <cellStyle name="Normal 22 9 3 5" xfId="54038" xr:uid="{4F42BD3E-575C-443E-892F-18476D497026}"/>
    <cellStyle name="Normal 22 9 3 6" xfId="40388" xr:uid="{DC996827-A991-43C6-A2A8-A3E9ED6AEA58}"/>
    <cellStyle name="Normal 22 9 3 7" xfId="26825" xr:uid="{0CBFEB9E-DC73-404F-A5A5-F1C398BDCBA3}"/>
    <cellStyle name="Normal 22 9 4" xfId="13106" xr:uid="{F980296D-CBA2-4593-9121-D52957CB77AF}"/>
    <cellStyle name="Normal 22 9 4 2" xfId="13107" xr:uid="{B45A1C2D-3670-43E8-87B6-CCD627EB0709}"/>
    <cellStyle name="Normal 22 9 4 2 2" xfId="54045" xr:uid="{29A52836-A8CD-4743-A32C-C3F01A966114}"/>
    <cellStyle name="Normal 22 9 4 2 3" xfId="40395" xr:uid="{5B12DC83-E6FB-4CCB-8CE6-256B9DB2976C}"/>
    <cellStyle name="Normal 22 9 4 2 4" xfId="26832" xr:uid="{DAF70411-970F-4329-A375-1C8A0DDA9A6B}"/>
    <cellStyle name="Normal 22 9 4 3" xfId="54044" xr:uid="{8BEB9270-051B-4E8D-A2DB-1F7FF9E74AC1}"/>
    <cellStyle name="Normal 22 9 4 4" xfId="40394" xr:uid="{ABFD36EE-89E1-4E04-9DE3-A1FEBDDD566B}"/>
    <cellStyle name="Normal 22 9 4 5" xfId="26831" xr:uid="{C2CBDC2D-0712-49A3-AED0-084B8A59A60C}"/>
    <cellStyle name="Normal 22 9 5" xfId="13108" xr:uid="{F1581FD7-3E13-4A17-838C-2BCCBBDC21FE}"/>
    <cellStyle name="Normal 22 9 5 2" xfId="13109" xr:uid="{335E618A-98CD-4DEB-912E-10979FFE0063}"/>
    <cellStyle name="Normal 22 9 5 2 2" xfId="54047" xr:uid="{6223526F-82ED-4BC8-BB34-BB4ACD236E68}"/>
    <cellStyle name="Normal 22 9 5 2 3" xfId="40397" xr:uid="{A7A0C3CD-46C5-4478-B04A-B056ED5282CC}"/>
    <cellStyle name="Normal 22 9 5 2 4" xfId="26834" xr:uid="{23EB7171-737F-4C73-8DEF-3D871AEA13B7}"/>
    <cellStyle name="Normal 22 9 5 3" xfId="54046" xr:uid="{DAD854FA-9CCB-4D6D-8B1F-43FB98A2125B}"/>
    <cellStyle name="Normal 22 9 5 4" xfId="40396" xr:uid="{60D405F8-5A3A-457B-9A8A-99C04D58651E}"/>
    <cellStyle name="Normal 22 9 5 5" xfId="26833" xr:uid="{3A4141FA-57E9-4F3B-8545-DB111826368B}"/>
    <cellStyle name="Normal 22 9 6" xfId="13110" xr:uid="{48B2C56F-237F-417E-AE78-2381537EB265}"/>
    <cellStyle name="Normal 22 9 6 2" xfId="54048" xr:uid="{36B6742A-85BB-4AA2-BC04-97F58F5DF48C}"/>
    <cellStyle name="Normal 22 9 6 3" xfId="40398" xr:uid="{B663DC88-958F-4F01-96CD-4FF6977039E5}"/>
    <cellStyle name="Normal 22 9 6 4" xfId="26835" xr:uid="{70246CFF-6338-4C00-9BBC-27661E6F1056}"/>
    <cellStyle name="Normal 22 9 7" xfId="54031" xr:uid="{03985480-2A20-4AE0-B617-FD57D9EC1DED}"/>
    <cellStyle name="Normal 22 9 8" xfId="40381" xr:uid="{199B004C-9F51-47AB-AB20-F75E4AC84451}"/>
    <cellStyle name="Normal 22 9 9" xfId="26818" xr:uid="{04D3FB0F-2A92-4847-AFBE-9116CC3DD719}"/>
    <cellStyle name="Normal 220" xfId="13111" xr:uid="{77141327-5513-42C6-A8EF-E4679DFD4EFC}"/>
    <cellStyle name="Normal 221" xfId="13112" xr:uid="{A85D5E03-FD79-48B0-A862-29FAF491A667}"/>
    <cellStyle name="Normal 222" xfId="13113" xr:uid="{F6B17ED4-608B-4613-8B66-B18CEC5DCF10}"/>
    <cellStyle name="Normal 222 2" xfId="13114" xr:uid="{697AD087-DB2F-44C5-93DF-E8D09232D67D}"/>
    <cellStyle name="Normal 222 2 2" xfId="54050" xr:uid="{776220F5-27AF-45A9-BCE2-3DF28EA21CBC}"/>
    <cellStyle name="Normal 222 2 3" xfId="40400" xr:uid="{CDA74F6B-1E90-45AD-B5AA-3163E5C26CDC}"/>
    <cellStyle name="Normal 222 2 4" xfId="26837" xr:uid="{5264985E-9335-4268-AB1C-C098688AE9EC}"/>
    <cellStyle name="Normal 222 3" xfId="13115" xr:uid="{DB2B0CFC-56CD-4A9B-B5F4-DB13CAA66CD6}"/>
    <cellStyle name="Normal 222 3 2" xfId="54051" xr:uid="{A9FFC3EC-7040-48E1-9ADF-CEF19A9B5C59}"/>
    <cellStyle name="Normal 222 3 3" xfId="40401" xr:uid="{7C5979B5-BF76-43EE-9132-3B8D8B127E4D}"/>
    <cellStyle name="Normal 222 3 4" xfId="26838" xr:uid="{C8168FF7-679B-4CF8-84EE-EF2A9A2374F8}"/>
    <cellStyle name="Normal 222 4" xfId="13116" xr:uid="{720FB192-8518-4561-9A12-78ACC790EF1B}"/>
    <cellStyle name="Normal 222 4 2" xfId="54052" xr:uid="{7251F6DF-C735-44CD-84E9-DE6054E9FBBD}"/>
    <cellStyle name="Normal 222 4 3" xfId="40402" xr:uid="{CF60AC97-52C4-4217-8505-4534DAEA659B}"/>
    <cellStyle name="Normal 222 4 4" xfId="26839" xr:uid="{B3C9D7EC-8FF0-489F-8E2D-DD586B8DDF28}"/>
    <cellStyle name="Normal 222 5" xfId="54049" xr:uid="{D2E908B8-D4BF-4323-BBA1-3370E3186E6E}"/>
    <cellStyle name="Normal 222 6" xfId="40399" xr:uid="{A8D672D9-12B2-495E-9099-E35317FBE4AF}"/>
    <cellStyle name="Normal 222 7" xfId="26836" xr:uid="{84941DCC-0743-4CB9-A53B-41A07206EA40}"/>
    <cellStyle name="Normal 223" xfId="13117" xr:uid="{4F737BC4-31DC-4B4F-825A-287643BC748C}"/>
    <cellStyle name="Normal 224" xfId="13118" xr:uid="{6545EF1A-6089-41FB-9E29-26F354364C25}"/>
    <cellStyle name="Normal 225" xfId="13119" xr:uid="{E38D41AB-E909-4480-8EAE-3394D331AC21}"/>
    <cellStyle name="Normal 226" xfId="13120" xr:uid="{8AD3B799-7306-42D4-9EED-36DED797195E}"/>
    <cellStyle name="Normal 227" xfId="13121" xr:uid="{3D4F40B1-BDF0-464B-99B8-594DDB3633A7}"/>
    <cellStyle name="Normal 228" xfId="13122" xr:uid="{C654E87B-FBC7-4A1A-A62D-956744A32B5A}"/>
    <cellStyle name="Normal 229" xfId="13123" xr:uid="{86A185F2-A3B3-4893-BA06-9DE78DEF5402}"/>
    <cellStyle name="Normal 23" xfId="13124" xr:uid="{3094B1B4-023F-402F-88A9-8318D9E807DF}"/>
    <cellStyle name="Normal 23 2" xfId="13125" xr:uid="{3EDEDF02-655D-4900-AC0A-05F62AD4E4DA}"/>
    <cellStyle name="Normal 23 2 2" xfId="54054" xr:uid="{83CC5178-8EDE-42E8-BA2A-A0307C2F2CF5}"/>
    <cellStyle name="Normal 23 2 3" xfId="40404" xr:uid="{E082E461-C296-4868-A726-043519322EF5}"/>
    <cellStyle name="Normal 23 2 4" xfId="26841" xr:uid="{01E1C669-35F9-472A-9EC5-1CED70F99DEB}"/>
    <cellStyle name="Normal 23 3" xfId="54053" xr:uid="{CF99B8BA-A41F-4C7D-8D1B-7815FEB7456F}"/>
    <cellStyle name="Normal 23 4" xfId="40403" xr:uid="{2A76BA74-37E7-489D-AD99-91D73CD351F7}"/>
    <cellStyle name="Normal 23 5" xfId="26840" xr:uid="{6DF2AD68-4C9A-461D-B06E-98E2FD2043B2}"/>
    <cellStyle name="Normal 230" xfId="13126" xr:uid="{C8BE0FEE-DC10-469E-B1B1-38444FF46125}"/>
    <cellStyle name="Normal 230 2" xfId="13127" xr:uid="{DFAAEC72-1F40-4E82-883B-481E62B4D245}"/>
    <cellStyle name="Normal 230 2 2" xfId="13128" xr:uid="{3E328E90-7223-4AE3-95A1-57D4F9D04EFC}"/>
    <cellStyle name="Normal 230 2 2 2" xfId="54057" xr:uid="{C8DFFD65-4FAE-45C5-A661-C047D219C8D1}"/>
    <cellStyle name="Normal 230 2 2 3" xfId="40407" xr:uid="{0B52A591-A81B-476A-9DAF-DBD09F94EEEC}"/>
    <cellStyle name="Normal 230 2 2 4" xfId="26844" xr:uid="{9D7C26CB-B9E0-4381-9A5A-3E20B0796FDF}"/>
    <cellStyle name="Normal 230 2 3" xfId="54056" xr:uid="{798AFDA7-EF61-40E3-BEC0-76249A6A2808}"/>
    <cellStyle name="Normal 230 2 4" xfId="40406" xr:uid="{03E62A9F-BA73-4175-A563-E7FF8FBCAF6D}"/>
    <cellStyle name="Normal 230 2 5" xfId="26843" xr:uid="{2816C812-BA23-423F-BC17-0E0FC2D5AEE5}"/>
    <cellStyle name="Normal 230 3" xfId="13129" xr:uid="{A3921268-177B-4891-890D-CB01ACFE23DB}"/>
    <cellStyle name="Normal 230 3 2" xfId="13130" xr:uid="{9F382280-26E5-49D6-AA8C-B5FEE268B601}"/>
    <cellStyle name="Normal 230 3 2 2" xfId="54059" xr:uid="{0BD8BBD2-44C0-429D-A241-EB15D4AF42AC}"/>
    <cellStyle name="Normal 230 3 2 3" xfId="40409" xr:uid="{A23C6885-82EB-4437-A32F-FE0C7F92B2A1}"/>
    <cellStyle name="Normal 230 3 2 4" xfId="26846" xr:uid="{733F0200-2CC2-40BE-8669-7B603E5710E7}"/>
    <cellStyle name="Normal 230 3 3" xfId="54058" xr:uid="{63839BD4-1188-48B2-8781-A3824CABB9E7}"/>
    <cellStyle name="Normal 230 3 4" xfId="40408" xr:uid="{E2C440EC-1047-4099-B9F2-2D90815F2515}"/>
    <cellStyle name="Normal 230 3 5" xfId="26845" xr:uid="{5647E116-A3EC-4060-9602-D3A256D6540C}"/>
    <cellStyle name="Normal 230 4" xfId="13131" xr:uid="{A5F23734-D4C4-48A8-B9C3-CD25195BCEB4}"/>
    <cellStyle name="Normal 230 4 2" xfId="54060" xr:uid="{67A0E043-3D73-48D2-BAB8-ADCA69FD9AC8}"/>
    <cellStyle name="Normal 230 4 3" xfId="40410" xr:uid="{3157A993-E7A7-4B20-9EAC-99E89B3377A1}"/>
    <cellStyle name="Normal 230 4 4" xfId="26847" xr:uid="{CD0747A2-5721-4DE6-BA67-627F3659389D}"/>
    <cellStyle name="Normal 230 5" xfId="54055" xr:uid="{23ED73DC-9A15-4D9D-8F32-23A28959B609}"/>
    <cellStyle name="Normal 230 6" xfId="40405" xr:uid="{42FB4C69-D096-45DA-A0A0-226A59A754B7}"/>
    <cellStyle name="Normal 230 7" xfId="26842" xr:uid="{27ADB9C2-56D4-4E09-AFE2-4E2562963B51}"/>
    <cellStyle name="Normal 231" xfId="13132" xr:uid="{7605C586-8440-4E11-821F-4A36853D5525}"/>
    <cellStyle name="Normal 231 2" xfId="54061" xr:uid="{47D2EAC7-9AF3-49D6-BF7C-06496F37AF61}"/>
    <cellStyle name="Normal 231 3" xfId="40411" xr:uid="{D8657CD6-AA1D-4E77-9834-BBAE7D775E8E}"/>
    <cellStyle name="Normal 231 4" xfId="26848" xr:uid="{AAA0E71C-BA56-46EA-9AAC-B121921E5985}"/>
    <cellStyle name="Normal 232" xfId="13133" xr:uid="{E780E5B8-CEFC-4700-B24A-10C662F80846}"/>
    <cellStyle name="Normal 232 2" xfId="54062" xr:uid="{1AB783F3-4C40-4060-907F-BE5737B16339}"/>
    <cellStyle name="Normal 232 3" xfId="40412" xr:uid="{ACC53C39-6F9B-453E-B6B0-324A3F070143}"/>
    <cellStyle name="Normal 232 4" xfId="26849" xr:uid="{5901A497-399C-4A7E-974E-61FFC9D610CF}"/>
    <cellStyle name="Normal 233" xfId="13134" xr:uid="{96C32B5E-388B-42FE-A3F1-FC7A43EA391C}"/>
    <cellStyle name="Normal 233 2" xfId="54063" xr:uid="{9A33BA7D-DA25-4048-8B52-8A2AB97C4FF1}"/>
    <cellStyle name="Normal 233 3" xfId="40413" xr:uid="{F4847FEB-7DD1-4F46-924E-B00E05F17F09}"/>
    <cellStyle name="Normal 233 4" xfId="26850" xr:uid="{399965CA-6C32-412E-AC19-013F30C2CE84}"/>
    <cellStyle name="Normal 234" xfId="13135" xr:uid="{82C534ED-6AB2-4855-A7B3-7480B76E7829}"/>
    <cellStyle name="Normal 235" xfId="13136" xr:uid="{8B20DAB8-4A00-4934-842A-301AFEA8939A}"/>
    <cellStyle name="Normal 235 2" xfId="13137" xr:uid="{E5EB606E-1684-4688-A25B-7251BE759FC2}"/>
    <cellStyle name="Normal 235 2 2" xfId="13138" xr:uid="{182CFC47-8C73-4B2A-91CE-771B9E9F0526}"/>
    <cellStyle name="Normal 235 2 2 2" xfId="54066" xr:uid="{B9FA9CE0-3095-43F4-AAEE-A4C68624293D}"/>
    <cellStyle name="Normal 235 2 2 3" xfId="40416" xr:uid="{20896555-6C27-42AD-8010-2D37245C0EC8}"/>
    <cellStyle name="Normal 235 2 2 4" xfId="26853" xr:uid="{F435A463-D745-4C43-83B7-8FF106818727}"/>
    <cellStyle name="Normal 235 2 3" xfId="54065" xr:uid="{41309FEC-CF6D-487F-873B-88C821821A77}"/>
    <cellStyle name="Normal 235 2 4" xfId="40415" xr:uid="{D3A65366-B668-4112-B30F-D1F7AFF6829F}"/>
    <cellStyle name="Normal 235 2 5" xfId="26852" xr:uid="{E399C82A-AAD6-4B80-8238-EE801F0CB0A1}"/>
    <cellStyle name="Normal 235 3" xfId="13139" xr:uid="{A01DA3A7-F876-43B2-940B-BE2A5DD672E2}"/>
    <cellStyle name="Normal 235 3 2" xfId="13140" xr:uid="{380F7433-46B2-4548-8FA2-445C5F83F771}"/>
    <cellStyle name="Normal 235 3 2 2" xfId="54068" xr:uid="{CB8358A7-F1BD-46B4-9393-4359C1902030}"/>
    <cellStyle name="Normal 235 3 2 3" xfId="40418" xr:uid="{07508EEB-7BBF-4517-A8CD-8BE25A9686D9}"/>
    <cellStyle name="Normal 235 3 2 4" xfId="26855" xr:uid="{A71839F6-9FCA-4656-B667-68BDEAC1D3D0}"/>
    <cellStyle name="Normal 235 3 3" xfId="54067" xr:uid="{542496B8-C966-4EE8-9EBD-037A524BDC86}"/>
    <cellStyle name="Normal 235 3 4" xfId="40417" xr:uid="{E2E04D60-3F97-4047-B0E7-5A096B46BB7B}"/>
    <cellStyle name="Normal 235 3 5" xfId="26854" xr:uid="{14763605-89E5-487D-8579-18BE7164885E}"/>
    <cellStyle name="Normal 235 4" xfId="13141" xr:uid="{16FFB9EB-3B81-456F-8832-E344D790BD0C}"/>
    <cellStyle name="Normal 235 4 2" xfId="54069" xr:uid="{620CB523-F1FF-4165-B56E-E36A3F4E52AC}"/>
    <cellStyle name="Normal 235 4 3" xfId="40419" xr:uid="{4644687F-1BCF-4C36-8A55-A93E6BAE121E}"/>
    <cellStyle name="Normal 235 4 4" xfId="26856" xr:uid="{5F427655-5F13-4CF7-841D-D81C0BBCE6BC}"/>
    <cellStyle name="Normal 235 5" xfId="54064" xr:uid="{D68DB2A5-60B5-4B00-93AF-DE0A470AAD1C}"/>
    <cellStyle name="Normal 235 6" xfId="40414" xr:uid="{CD4E9876-69D3-4D5E-B146-46E929167B57}"/>
    <cellStyle name="Normal 235 7" xfId="26851" xr:uid="{599DD77F-F18F-458E-94C0-C0EE297211DD}"/>
    <cellStyle name="Normal 236" xfId="13142" xr:uid="{34370651-0C72-48C8-82F1-71707B2C2231}"/>
    <cellStyle name="Normal 236 2" xfId="13143" xr:uid="{C2DF9326-885F-4015-8913-EDFFD14D6749}"/>
    <cellStyle name="Normal 236 2 2" xfId="54071" xr:uid="{2792C838-5DC5-43E1-9AA9-27EC1D63E43F}"/>
    <cellStyle name="Normal 236 2 3" xfId="40421" xr:uid="{D29DC013-A262-4C4D-A268-A909CB23ED85}"/>
    <cellStyle name="Normal 236 2 4" xfId="26858" xr:uid="{45D9E9EB-7C4B-4773-8DBD-EE89151F98FB}"/>
    <cellStyle name="Normal 236 3" xfId="54070" xr:uid="{79DCCC80-85D2-45F4-B776-9CDE45C616E8}"/>
    <cellStyle name="Normal 236 4" xfId="40420" xr:uid="{7F9483E8-01E6-44F8-969C-C08B330B9DF5}"/>
    <cellStyle name="Normal 236 5" xfId="26857" xr:uid="{CEEAFEBE-4736-41DC-B286-C3A14967857B}"/>
    <cellStyle name="Normal 237" xfId="13144" xr:uid="{05FD8718-174B-490A-8344-3A27EA75A680}"/>
    <cellStyle name="Normal 238" xfId="13145" xr:uid="{0BFA978B-A40F-48CC-ADFB-9A00F32646D4}"/>
    <cellStyle name="Normal 238 2" xfId="54072" xr:uid="{F77EB128-BFC1-49F7-853D-05764D92D383}"/>
    <cellStyle name="Normal 238 3" xfId="40422" xr:uid="{A7B22520-F2A4-4CA8-8D66-E4D12049D4BD}"/>
    <cellStyle name="Normal 238 4" xfId="26859" xr:uid="{12CE6D7B-8143-44BF-AC41-C1D4268E1E08}"/>
    <cellStyle name="Normal 239" xfId="13146" xr:uid="{52647766-EA79-4A30-8BC3-F29517ADF6F0}"/>
    <cellStyle name="Normal 239 2" xfId="54073" xr:uid="{BEA65D1D-A7CF-45C9-B13A-EE11E9366DF2}"/>
    <cellStyle name="Normal 239 3" xfId="40423" xr:uid="{EDAF1942-1726-413A-8833-BC034578B125}"/>
    <cellStyle name="Normal 239 4" xfId="26860" xr:uid="{7A6F90C2-3177-4D82-BB89-06EE2B7ED9EA}"/>
    <cellStyle name="Normal 24" xfId="13147" xr:uid="{8AE091FD-05D5-4D14-801E-A089021D991D}"/>
    <cellStyle name="Normal 24 10" xfId="13148" xr:uid="{88C0BEC7-04DE-4519-B30A-2100D6DD33AB}"/>
    <cellStyle name="Normal 24 10 2" xfId="13149" xr:uid="{7A8A1AD8-8402-4D53-A398-1654EC27CDBD}"/>
    <cellStyle name="Normal 24 10 2 2" xfId="13150" xr:uid="{9135AC01-F594-4099-ADB4-870B348E760E}"/>
    <cellStyle name="Normal 24 10 2 2 2" xfId="54077" xr:uid="{38B4BD4C-8A78-4F31-B091-030CF66BBE90}"/>
    <cellStyle name="Normal 24 10 2 2 3" xfId="40427" xr:uid="{7182A249-A85D-4E8C-8FFA-D0A6CCAB6CDD}"/>
    <cellStyle name="Normal 24 10 2 2 4" xfId="26864" xr:uid="{6223AA8B-47AC-476C-9F63-C5C863194054}"/>
    <cellStyle name="Normal 24 10 2 3" xfId="54076" xr:uid="{8FCD254D-604F-43B6-BE0B-21C99887CF79}"/>
    <cellStyle name="Normal 24 10 2 4" xfId="40426" xr:uid="{71A17C5A-0F78-45CE-BCEE-E0303FC6F039}"/>
    <cellStyle name="Normal 24 10 2 5" xfId="26863" xr:uid="{69A49E67-12B6-4F63-BB25-0303889B2676}"/>
    <cellStyle name="Normal 24 10 3" xfId="13151" xr:uid="{67DFA223-0EC5-4C99-8597-A8BD8DA0C8C9}"/>
    <cellStyle name="Normal 24 10 3 2" xfId="13152" xr:uid="{ACCA8A9B-2EBC-49CB-BB9C-5C5EE299A9F0}"/>
    <cellStyle name="Normal 24 10 3 2 2" xfId="54079" xr:uid="{26DC54B9-547B-4D1B-B0DC-1912D7DC3579}"/>
    <cellStyle name="Normal 24 10 3 2 3" xfId="40429" xr:uid="{85AEC142-D115-44C2-8715-FDCB2F090992}"/>
    <cellStyle name="Normal 24 10 3 2 4" xfId="26866" xr:uid="{87EBE06F-C8B1-478E-8F78-CDDE63CCE025}"/>
    <cellStyle name="Normal 24 10 3 3" xfId="54078" xr:uid="{A662CA69-0780-4EF4-8410-386CB3461735}"/>
    <cellStyle name="Normal 24 10 3 4" xfId="40428" xr:uid="{1219E89F-39B2-4BE1-AD9A-624633058A82}"/>
    <cellStyle name="Normal 24 10 3 5" xfId="26865" xr:uid="{9D8BF403-3A87-4BE4-A126-DABCA7B65490}"/>
    <cellStyle name="Normal 24 10 4" xfId="13153" xr:uid="{1DCB35A8-6C72-422C-A4F0-841DE021A3B1}"/>
    <cellStyle name="Normal 24 10 4 2" xfId="54080" xr:uid="{9DDEF82E-7F74-40D4-9DF7-F3A3232A272C}"/>
    <cellStyle name="Normal 24 10 4 3" xfId="40430" xr:uid="{D875ABE9-09EB-4606-B4C3-951192678D14}"/>
    <cellStyle name="Normal 24 10 4 4" xfId="26867" xr:uid="{2C6FE39A-BA9A-4602-986E-AEB5F6AF16FB}"/>
    <cellStyle name="Normal 24 10 5" xfId="54075" xr:uid="{76E9DA50-5AA0-48A4-A88A-F76600DBED6B}"/>
    <cellStyle name="Normal 24 10 6" xfId="40425" xr:uid="{7C144E45-4A93-45DD-B104-B6625C4A1748}"/>
    <cellStyle name="Normal 24 10 7" xfId="26862" xr:uid="{4D390E60-7A4C-4522-A55A-6876C6217506}"/>
    <cellStyle name="Normal 24 11" xfId="13154" xr:uid="{D0F65A67-879C-4093-845A-E2CD75C008B4}"/>
    <cellStyle name="Normal 24 11 2" xfId="13155" xr:uid="{E4E786CE-C866-45BA-B4F8-27670C035F5A}"/>
    <cellStyle name="Normal 24 11 2 2" xfId="13156" xr:uid="{DC759B6C-E9F4-40A4-9F07-8AE36419E7CC}"/>
    <cellStyle name="Normal 24 11 2 2 2" xfId="54083" xr:uid="{7826C51F-3ECE-45E4-84A0-85AB36501B11}"/>
    <cellStyle name="Normal 24 11 2 2 3" xfId="40433" xr:uid="{671A0D73-5393-450B-AD67-8C2A7E3194F2}"/>
    <cellStyle name="Normal 24 11 2 2 4" xfId="26870" xr:uid="{C64A5BEB-B663-4B02-859B-00D1345BDF7B}"/>
    <cellStyle name="Normal 24 11 2 3" xfId="54082" xr:uid="{7E6FC6B8-8F30-43A8-A7C3-65A51ED1AEBA}"/>
    <cellStyle name="Normal 24 11 2 4" xfId="40432" xr:uid="{0C7E41FE-5157-48B4-B0F5-978A15448A09}"/>
    <cellStyle name="Normal 24 11 2 5" xfId="26869" xr:uid="{B208DD60-5C12-4F00-B684-7BAE5113FB33}"/>
    <cellStyle name="Normal 24 11 3" xfId="13157" xr:uid="{96F01883-358E-4CDB-BBB2-231F0CE06EAC}"/>
    <cellStyle name="Normal 24 11 3 2" xfId="13158" xr:uid="{60B6CBA4-DAB2-4A28-9FF5-3BCE15251C14}"/>
    <cellStyle name="Normal 24 11 3 2 2" xfId="54085" xr:uid="{5D04B17E-933B-48FB-A235-51E464569C35}"/>
    <cellStyle name="Normal 24 11 3 2 3" xfId="40435" xr:uid="{23A74AC8-FE36-4FFE-B900-E1F6A691F1F1}"/>
    <cellStyle name="Normal 24 11 3 2 4" xfId="26872" xr:uid="{266EC8D7-0284-45F0-9885-B13D2F9EB778}"/>
    <cellStyle name="Normal 24 11 3 3" xfId="54084" xr:uid="{ABA858C2-C4E5-423D-ABD6-EC750E151491}"/>
    <cellStyle name="Normal 24 11 3 4" xfId="40434" xr:uid="{06E5BD79-3E3C-4167-A3DE-A49AFF0D7317}"/>
    <cellStyle name="Normal 24 11 3 5" xfId="26871" xr:uid="{E08E3BE1-4719-4F67-B59E-EBEFA4F69546}"/>
    <cellStyle name="Normal 24 11 4" xfId="13159" xr:uid="{FC54DC67-395D-4601-98A3-790C618BF799}"/>
    <cellStyle name="Normal 24 11 4 2" xfId="54086" xr:uid="{523FEB6D-5FFC-4695-989F-6F94568F302E}"/>
    <cellStyle name="Normal 24 11 4 3" xfId="40436" xr:uid="{20BDA094-0CF9-43DE-98BD-F09A1138492E}"/>
    <cellStyle name="Normal 24 11 4 4" xfId="26873" xr:uid="{B0DD19F9-543D-4BD0-9102-A7DBD8E74F6F}"/>
    <cellStyle name="Normal 24 11 5" xfId="54081" xr:uid="{68F33FD1-196D-4351-9509-7FA7685D799B}"/>
    <cellStyle name="Normal 24 11 6" xfId="40431" xr:uid="{888CD5BB-9EBE-4A00-A95F-B01D2AF1D0B8}"/>
    <cellStyle name="Normal 24 11 7" xfId="26868" xr:uid="{0C44408B-73CA-42FB-A705-8469994C5575}"/>
    <cellStyle name="Normal 24 12" xfId="13160" xr:uid="{77EE139D-1D68-4841-B269-32FA61B6C0B8}"/>
    <cellStyle name="Normal 24 12 2" xfId="13161" xr:uid="{43043B15-5AF1-4F13-9BFE-1A5897CF2E5A}"/>
    <cellStyle name="Normal 24 12 2 2" xfId="13162" xr:uid="{EA7ACE0F-EFAB-4EEE-B9B2-FF3269AF6846}"/>
    <cellStyle name="Normal 24 12 2 2 2" xfId="54089" xr:uid="{7C0E3FAB-893D-4E40-B3AC-24EC7DF5CA10}"/>
    <cellStyle name="Normal 24 12 2 2 3" xfId="40439" xr:uid="{98475321-FEC9-46A8-BE18-F28AEBB6F2CA}"/>
    <cellStyle name="Normal 24 12 2 2 4" xfId="26876" xr:uid="{17D15670-3274-4927-8660-720153D1978F}"/>
    <cellStyle name="Normal 24 12 2 3" xfId="54088" xr:uid="{CC57FA9E-689C-45AA-B45D-2A2AB282AC4E}"/>
    <cellStyle name="Normal 24 12 2 4" xfId="40438" xr:uid="{02006485-5DF9-4994-A507-519D9484A4A0}"/>
    <cellStyle name="Normal 24 12 2 5" xfId="26875" xr:uid="{938E9805-B347-4326-A159-A932B055CD37}"/>
    <cellStyle name="Normal 24 12 3" xfId="13163" xr:uid="{F4B36E87-A184-4ABC-9E47-9AE6D03F8F5D}"/>
    <cellStyle name="Normal 24 12 3 2" xfId="13164" xr:uid="{181B1660-1A94-4961-A97D-126DCDB36524}"/>
    <cellStyle name="Normal 24 12 3 2 2" xfId="54091" xr:uid="{CBAF5697-0FCC-407F-BC0C-A4BAF94545C6}"/>
    <cellStyle name="Normal 24 12 3 2 3" xfId="40441" xr:uid="{C1837826-185E-4166-BD25-16EF2E6A1194}"/>
    <cellStyle name="Normal 24 12 3 2 4" xfId="26878" xr:uid="{109C7EFD-FC40-4EB9-B8D0-C7EF1984E121}"/>
    <cellStyle name="Normal 24 12 3 3" xfId="54090" xr:uid="{872BBD4C-41FF-45D0-B2CF-B4A8056E9597}"/>
    <cellStyle name="Normal 24 12 3 4" xfId="40440" xr:uid="{B8B744D1-EC3E-429D-9D2E-A0E00E14E9BF}"/>
    <cellStyle name="Normal 24 12 3 5" xfId="26877" xr:uid="{1493B8C0-51A4-4D5F-BAE3-0779A6709BE2}"/>
    <cellStyle name="Normal 24 12 4" xfId="13165" xr:uid="{47AA8A9A-8E2E-4E2E-9646-E61FA099D20A}"/>
    <cellStyle name="Normal 24 12 4 2" xfId="54092" xr:uid="{AF740D7D-0216-492C-8EF5-CB6768185423}"/>
    <cellStyle name="Normal 24 12 4 3" xfId="40442" xr:uid="{70209B98-2EA2-4106-9340-92074285E868}"/>
    <cellStyle name="Normal 24 12 4 4" xfId="26879" xr:uid="{E19F60A6-9E30-4ABE-A358-39FE32ADD02C}"/>
    <cellStyle name="Normal 24 12 5" xfId="54087" xr:uid="{E6940036-FCA5-4801-9B2A-994B636CFC2A}"/>
    <cellStyle name="Normal 24 12 6" xfId="40437" xr:uid="{C2B7CC01-72BF-4D0E-BF5C-93184E660E7A}"/>
    <cellStyle name="Normal 24 12 7" xfId="26874" xr:uid="{5E856394-91AD-4659-9321-80043AF6D67A}"/>
    <cellStyle name="Normal 24 13" xfId="13166" xr:uid="{17847D97-66D7-46CB-8A4B-171B925FE916}"/>
    <cellStyle name="Normal 24 13 2" xfId="13167" xr:uid="{7E081556-E55D-4257-9A12-11FE638BB674}"/>
    <cellStyle name="Normal 24 13 2 2" xfId="13168" xr:uid="{126044A5-8E24-4866-A757-D115B435B768}"/>
    <cellStyle name="Normal 24 13 2 2 2" xfId="54095" xr:uid="{B2CD3A47-4C92-4876-A407-0F6435A9F5F2}"/>
    <cellStyle name="Normal 24 13 2 2 3" xfId="40445" xr:uid="{FB7A7626-D260-49D2-8571-BC92791A1F4B}"/>
    <cellStyle name="Normal 24 13 2 2 4" xfId="26882" xr:uid="{FF7A8682-4A9D-4125-A231-E0FCE809DFBD}"/>
    <cellStyle name="Normal 24 13 2 3" xfId="54094" xr:uid="{3A2DD072-6144-4EA6-9C68-C320CAD0F818}"/>
    <cellStyle name="Normal 24 13 2 4" xfId="40444" xr:uid="{5B649671-98A3-4377-A7DB-9B3B1F78ABC3}"/>
    <cellStyle name="Normal 24 13 2 5" xfId="26881" xr:uid="{E19EEB7A-35E5-4AF9-BCA1-525ACBF8B6C4}"/>
    <cellStyle name="Normal 24 13 3" xfId="13169" xr:uid="{25EA8FE0-4EEE-4412-A5BA-B6CF044282F5}"/>
    <cellStyle name="Normal 24 13 3 2" xfId="13170" xr:uid="{6715E74C-FF63-4BEE-93BC-5844ECE365F6}"/>
    <cellStyle name="Normal 24 13 3 2 2" xfId="54097" xr:uid="{562CA905-E18C-47AD-BF63-4049D09596B0}"/>
    <cellStyle name="Normal 24 13 3 2 3" xfId="40447" xr:uid="{9E369942-5ECE-4796-815C-7AA4D328FCFD}"/>
    <cellStyle name="Normal 24 13 3 2 4" xfId="26884" xr:uid="{757D9620-DDE3-442F-8231-1385BEC4D595}"/>
    <cellStyle name="Normal 24 13 3 3" xfId="54096" xr:uid="{857C0751-F6DF-406F-89C2-966A85A68595}"/>
    <cellStyle name="Normal 24 13 3 4" xfId="40446" xr:uid="{CC70EFA7-18CE-46A7-B802-75B4FCE8EC47}"/>
    <cellStyle name="Normal 24 13 3 5" xfId="26883" xr:uid="{9E1B95FB-A6ED-4B29-8ECE-CB0E3ACF4DE3}"/>
    <cellStyle name="Normal 24 13 4" xfId="13171" xr:uid="{653C8E9E-490D-4524-8283-55DB080A9B7E}"/>
    <cellStyle name="Normal 24 13 4 2" xfId="54098" xr:uid="{CA73569C-C32A-476C-BBE2-1E2E8B8E2D03}"/>
    <cellStyle name="Normal 24 13 4 3" xfId="40448" xr:uid="{5731D0EF-FCFB-4B3B-9562-6E14C874D34D}"/>
    <cellStyle name="Normal 24 13 4 4" xfId="26885" xr:uid="{E46D7006-B131-4C33-8A88-2131EA6DE4C8}"/>
    <cellStyle name="Normal 24 13 5" xfId="54093" xr:uid="{8B324128-6599-4A40-BFC9-52F13E9B3030}"/>
    <cellStyle name="Normal 24 13 6" xfId="40443" xr:uid="{4587EF7B-879E-4592-B27B-0F0D8B2E998F}"/>
    <cellStyle name="Normal 24 13 7" xfId="26880" xr:uid="{457FF736-1264-4267-8C1C-539B9D198D10}"/>
    <cellStyle name="Normal 24 14" xfId="13172" xr:uid="{847E2D8A-BB1D-4FEB-AC0B-96476BC8EAB4}"/>
    <cellStyle name="Normal 24 14 2" xfId="54099" xr:uid="{D5812742-07F5-49C6-AA78-146A9F87857D}"/>
    <cellStyle name="Normal 24 14 3" xfId="40449" xr:uid="{92FE2553-F6E2-4484-9C26-67613548D430}"/>
    <cellStyle name="Normal 24 14 4" xfId="26886" xr:uid="{2E38B97C-EE04-404F-B7C1-EE316BFE6A31}"/>
    <cellStyle name="Normal 24 15" xfId="13173" xr:uid="{2DAACFAF-3A6E-42D1-A3A0-B77B3FF41B77}"/>
    <cellStyle name="Normal 24 15 2" xfId="13174" xr:uid="{B8966DC2-4482-462B-B8DE-E9FA5AE81B3C}"/>
    <cellStyle name="Normal 24 15 2 2" xfId="54101" xr:uid="{B80E2D76-B9CE-4BE7-B221-7D24B4BB104D}"/>
    <cellStyle name="Normal 24 15 2 3" xfId="40451" xr:uid="{EDD6C02E-F148-46E0-953D-3F4EB5FD0F8B}"/>
    <cellStyle name="Normal 24 15 2 4" xfId="26888" xr:uid="{C9CF5F7E-26C1-4DA1-B75B-996EF9006CDE}"/>
    <cellStyle name="Normal 24 15 3" xfId="54100" xr:uid="{7F02252D-6A24-4593-9ABB-AA28A5B4019B}"/>
    <cellStyle name="Normal 24 15 4" xfId="40450" xr:uid="{D188A822-5336-4650-9D64-01391C5C9357}"/>
    <cellStyle name="Normal 24 15 5" xfId="26887" xr:uid="{89DBD652-E7DD-4998-AF7C-83879D633547}"/>
    <cellStyle name="Normal 24 16" xfId="13175" xr:uid="{1CCF68BD-04CC-4524-987E-C06F68D3C6F9}"/>
    <cellStyle name="Normal 24 16 2" xfId="13176" xr:uid="{13C433F7-A25E-4857-A426-092C9B3D8769}"/>
    <cellStyle name="Normal 24 16 2 2" xfId="54103" xr:uid="{FB339997-72C6-4A09-BF6F-B662E04D9388}"/>
    <cellStyle name="Normal 24 16 2 3" xfId="40453" xr:uid="{528389B3-9894-49D4-9C62-6AEA31FC123B}"/>
    <cellStyle name="Normal 24 16 2 4" xfId="26890" xr:uid="{BABB9435-E6A7-492F-8FB2-E568C21874F7}"/>
    <cellStyle name="Normal 24 16 3" xfId="54102" xr:uid="{A3D9FDDF-EBAF-459A-A2A4-46E284E7BFD9}"/>
    <cellStyle name="Normal 24 16 4" xfId="40452" xr:uid="{F4C661A2-057B-4796-8CDE-8237D3782391}"/>
    <cellStyle name="Normal 24 16 5" xfId="26889" xr:uid="{B4B9E644-BE8B-4BBE-A383-443000AB1328}"/>
    <cellStyle name="Normal 24 17" xfId="13177" xr:uid="{2137CAB4-E0C8-41ED-A150-F36E60C129EB}"/>
    <cellStyle name="Normal 24 17 2" xfId="54104" xr:uid="{F4698DD7-8724-403A-A49D-D6A8615E4EAA}"/>
    <cellStyle name="Normal 24 17 3" xfId="40454" xr:uid="{11DDB173-D33E-4CA8-8E3F-D1A681118818}"/>
    <cellStyle name="Normal 24 17 4" xfId="26891" xr:uid="{E9BB1C1B-A508-4995-8CC5-87BCE1BF0BA6}"/>
    <cellStyle name="Normal 24 18" xfId="54074" xr:uid="{B193C4D5-6DBA-425F-8942-82969F52EEA5}"/>
    <cellStyle name="Normal 24 19" xfId="40424" xr:uid="{DD74B6EE-AAF7-4C4D-B817-33FDC8F51C98}"/>
    <cellStyle name="Normal 24 2" xfId="13178" xr:uid="{0AFC5AD0-26E8-42CD-811B-CC9F428875AF}"/>
    <cellStyle name="Normal 24 2 10" xfId="40455" xr:uid="{AB5B084E-6200-47B2-9111-D638EB7839CC}"/>
    <cellStyle name="Normal 24 2 11" xfId="26892" xr:uid="{E75B4015-DCB0-402D-82E1-8F027184227E}"/>
    <cellStyle name="Normal 24 2 2" xfId="13179" xr:uid="{2F642C9B-1E9C-4A10-919B-179E521843AE}"/>
    <cellStyle name="Normal 24 2 2 2" xfId="13180" xr:uid="{B088F93B-2F3F-466B-B6C6-34D1D3C9BEF1}"/>
    <cellStyle name="Normal 24 2 2 2 2" xfId="13181" xr:uid="{56B7BE79-62E0-4410-B5DD-29D6C39398EF}"/>
    <cellStyle name="Normal 24 2 2 2 2 2" xfId="13182" xr:uid="{9E1DD220-A9C6-4921-B6BE-18327782117F}"/>
    <cellStyle name="Normal 24 2 2 2 2 2 2" xfId="54109" xr:uid="{3629A763-0BFC-491C-AD02-A8065FAC7C4E}"/>
    <cellStyle name="Normal 24 2 2 2 2 2 3" xfId="40459" xr:uid="{DBE92A7C-7B9B-4E9F-9710-7C1586FF25B1}"/>
    <cellStyle name="Normal 24 2 2 2 2 2 4" xfId="26896" xr:uid="{563459B2-9500-47CC-8DB0-ECD52555D07D}"/>
    <cellStyle name="Normal 24 2 2 2 2 3" xfId="54108" xr:uid="{27D1CF89-7270-4E74-9647-C7728E1ED7F5}"/>
    <cellStyle name="Normal 24 2 2 2 2 4" xfId="40458" xr:uid="{236CBCE1-C79D-45CC-9F13-14FC0A45858F}"/>
    <cellStyle name="Normal 24 2 2 2 2 5" xfId="26895" xr:uid="{D34FC511-9EF9-4832-87B2-69105DC55859}"/>
    <cellStyle name="Normal 24 2 2 2 3" xfId="13183" xr:uid="{F51BF350-EA55-4A64-9FC1-73D6FA56C467}"/>
    <cellStyle name="Normal 24 2 2 2 3 2" xfId="13184" xr:uid="{D10E59DD-F380-4592-8563-11BD04CEB379}"/>
    <cellStyle name="Normal 24 2 2 2 3 2 2" xfId="54111" xr:uid="{515343F6-43BA-437E-91C4-9A2FE26C4F6E}"/>
    <cellStyle name="Normal 24 2 2 2 3 2 3" xfId="40461" xr:uid="{020D5C3F-0706-4550-B284-6143E5A22C72}"/>
    <cellStyle name="Normal 24 2 2 2 3 2 4" xfId="26898" xr:uid="{6CDE8102-CED9-4521-BA06-841EE22FB31E}"/>
    <cellStyle name="Normal 24 2 2 2 3 3" xfId="54110" xr:uid="{A16EAF1A-A329-454B-B1C0-8E012E3B2A40}"/>
    <cellStyle name="Normal 24 2 2 2 3 4" xfId="40460" xr:uid="{6FA72220-2960-420C-BF91-61352E7690A1}"/>
    <cellStyle name="Normal 24 2 2 2 3 5" xfId="26897" xr:uid="{9E84747B-540B-4AE4-A5E3-F457787101D0}"/>
    <cellStyle name="Normal 24 2 2 2 4" xfId="13185" xr:uid="{B843C373-E8AB-4CD5-BE5D-4B03F9930D1C}"/>
    <cellStyle name="Normal 24 2 2 2 4 2" xfId="54112" xr:uid="{050A484F-FB4B-443A-99C8-9351013BB163}"/>
    <cellStyle name="Normal 24 2 2 2 4 3" xfId="40462" xr:uid="{42E2F3AC-45DD-478E-9F27-A49A4784099D}"/>
    <cellStyle name="Normal 24 2 2 2 4 4" xfId="26899" xr:uid="{3E6127BF-36E1-404B-B0AF-4E40E9D63E80}"/>
    <cellStyle name="Normal 24 2 2 2 5" xfId="54107" xr:uid="{4151B96A-57B0-4F53-8143-CEFBFE2DDFCB}"/>
    <cellStyle name="Normal 24 2 2 2 6" xfId="40457" xr:uid="{FB174644-36F9-499E-9FA6-C2C06F9FF5BB}"/>
    <cellStyle name="Normal 24 2 2 2 7" xfId="26894" xr:uid="{DBDD2268-15F6-4D30-ABAF-282B6449091B}"/>
    <cellStyle name="Normal 24 2 2 3" xfId="13186" xr:uid="{D60E1F8E-76C3-46B3-9F46-7261E396C55C}"/>
    <cellStyle name="Normal 24 2 2 3 2" xfId="13187" xr:uid="{97FE9CAF-79FD-4EEA-9744-DE0C9F34BEDC}"/>
    <cellStyle name="Normal 24 2 2 3 2 2" xfId="54114" xr:uid="{AD6A0C22-9B9C-475D-8997-34141217B179}"/>
    <cellStyle name="Normal 24 2 2 3 2 3" xfId="40464" xr:uid="{4786FD5B-A97A-4219-9510-5E2F10EEBC31}"/>
    <cellStyle name="Normal 24 2 2 3 2 4" xfId="26901" xr:uid="{A89BCFFC-F685-4C7E-A373-CDB35FD3CB35}"/>
    <cellStyle name="Normal 24 2 2 3 3" xfId="54113" xr:uid="{1874F692-E6CF-405B-B1EE-E098F7D5384F}"/>
    <cellStyle name="Normal 24 2 2 3 4" xfId="40463" xr:uid="{7477F156-0439-4000-8977-73F3BC7E09DA}"/>
    <cellStyle name="Normal 24 2 2 3 5" xfId="26900" xr:uid="{BEFC2015-6407-4490-82AD-87057A02F029}"/>
    <cellStyle name="Normal 24 2 2 4" xfId="13188" xr:uid="{7DA09055-8BEA-4D05-ABB4-85F72C6420F4}"/>
    <cellStyle name="Normal 24 2 2 4 2" xfId="13189" xr:uid="{E193B710-19A7-46AE-9CF7-4B785019FD9E}"/>
    <cellStyle name="Normal 24 2 2 4 2 2" xfId="54116" xr:uid="{973BA791-7EB2-48FE-99EB-16EEEB142FEB}"/>
    <cellStyle name="Normal 24 2 2 4 2 3" xfId="40466" xr:uid="{441BD4D1-8088-4249-816D-052AED634D4B}"/>
    <cellStyle name="Normal 24 2 2 4 2 4" xfId="26903" xr:uid="{17BB1711-B389-4159-A454-A16CC783D56D}"/>
    <cellStyle name="Normal 24 2 2 4 3" xfId="54115" xr:uid="{DCA7619C-1E00-4FCD-BA58-B345400BD1CD}"/>
    <cellStyle name="Normal 24 2 2 4 4" xfId="40465" xr:uid="{B073114B-3383-4473-B32C-ADF3B87B8907}"/>
    <cellStyle name="Normal 24 2 2 4 5" xfId="26902" xr:uid="{10D2A706-A5B5-45DC-86BB-F69E618C50A9}"/>
    <cellStyle name="Normal 24 2 2 5" xfId="13190" xr:uid="{4A3D801A-C9DF-42B2-A08C-5CA7E7FC7481}"/>
    <cellStyle name="Normal 24 2 2 5 2" xfId="54117" xr:uid="{1FE152E6-8CAE-4865-B3D3-B87E7B578AB0}"/>
    <cellStyle name="Normal 24 2 2 5 3" xfId="40467" xr:uid="{56C3A683-1EBD-4477-BE5C-B64CFDA1400C}"/>
    <cellStyle name="Normal 24 2 2 5 4" xfId="26904" xr:uid="{531F8691-1037-4525-95A6-1C5AB406B6BC}"/>
    <cellStyle name="Normal 24 2 2 6" xfId="54106" xr:uid="{8FD60C4F-CA14-4FF7-969E-80FB2BFCE0C2}"/>
    <cellStyle name="Normal 24 2 2 7" xfId="40456" xr:uid="{4FEB97EA-3C3F-4CDF-B973-E42753059B90}"/>
    <cellStyle name="Normal 24 2 2 8" xfId="26893" xr:uid="{07FE169E-C159-4962-82B3-1DBD1833D6D6}"/>
    <cellStyle name="Normal 24 2 3" xfId="13191" xr:uid="{4DF7914B-24E9-40EC-A965-8E5EBD380E55}"/>
    <cellStyle name="Normal 24 2 3 2" xfId="13192" xr:uid="{8F9B3485-0216-4964-8166-49DCD457B159}"/>
    <cellStyle name="Normal 24 2 3 2 2" xfId="13193" xr:uid="{301D5D5B-F799-4664-93AA-E1B97C094140}"/>
    <cellStyle name="Normal 24 2 3 2 2 2" xfId="54120" xr:uid="{97668753-ADCD-436A-855F-CDB416736336}"/>
    <cellStyle name="Normal 24 2 3 2 2 3" xfId="40470" xr:uid="{35665CE4-1833-4DE6-B204-7DFB62C0582A}"/>
    <cellStyle name="Normal 24 2 3 2 2 4" xfId="26907" xr:uid="{269F4C8D-8454-4AE3-921C-F8149F5BD0D5}"/>
    <cellStyle name="Normal 24 2 3 2 3" xfId="54119" xr:uid="{138E656C-3405-4B91-A19A-310FC6A1A03C}"/>
    <cellStyle name="Normal 24 2 3 2 4" xfId="40469" xr:uid="{7A7B4053-4515-485F-A0FB-78C018B57F62}"/>
    <cellStyle name="Normal 24 2 3 2 5" xfId="26906" xr:uid="{66F3276B-4FA7-4BEA-9A76-510F09D2C121}"/>
    <cellStyle name="Normal 24 2 3 3" xfId="13194" xr:uid="{011D39A2-CDF3-450F-9948-E4120137FE15}"/>
    <cellStyle name="Normal 24 2 3 3 2" xfId="13195" xr:uid="{5483E88F-FBA1-4405-8558-5D47C6BD227F}"/>
    <cellStyle name="Normal 24 2 3 3 2 2" xfId="54122" xr:uid="{D5B67711-6702-4128-8F47-83E22081AD8E}"/>
    <cellStyle name="Normal 24 2 3 3 2 3" xfId="40472" xr:uid="{1E927903-6826-4E63-85AF-5E8354E2871E}"/>
    <cellStyle name="Normal 24 2 3 3 2 4" xfId="26909" xr:uid="{D8B3E821-D9A1-4AE4-B856-667C39866B02}"/>
    <cellStyle name="Normal 24 2 3 3 3" xfId="54121" xr:uid="{22CFB288-207D-438F-AD61-514422EE26EF}"/>
    <cellStyle name="Normal 24 2 3 3 4" xfId="40471" xr:uid="{B6479FFB-26AA-4499-BA0C-93D41F3DF06F}"/>
    <cellStyle name="Normal 24 2 3 3 5" xfId="26908" xr:uid="{39559AA1-B574-4ACC-8381-BD509C7EE93E}"/>
    <cellStyle name="Normal 24 2 3 4" xfId="13196" xr:uid="{D55991D1-65DC-4966-A41F-842B04A89E1A}"/>
    <cellStyle name="Normal 24 2 3 4 2" xfId="54123" xr:uid="{289DB4AC-7FE2-43FA-9B01-58D5383A2F95}"/>
    <cellStyle name="Normal 24 2 3 4 3" xfId="40473" xr:uid="{11FDDADF-D8FC-44AE-A178-F5E1AEB5E5BF}"/>
    <cellStyle name="Normal 24 2 3 4 4" xfId="26910" xr:uid="{B64175AF-3F35-42F6-B070-604297628062}"/>
    <cellStyle name="Normal 24 2 3 5" xfId="54118" xr:uid="{0AA06971-D567-483D-AB46-1B7BDC269374}"/>
    <cellStyle name="Normal 24 2 3 6" xfId="40468" xr:uid="{6095C822-1FBE-4E45-BC5A-1FD051DAFEB0}"/>
    <cellStyle name="Normal 24 2 3 7" xfId="26905" xr:uid="{051794F8-6D5C-4A22-8FA7-43B84E8523B5}"/>
    <cellStyle name="Normal 24 2 4" xfId="13197" xr:uid="{04B13FD9-DA44-48B6-93EA-791AE6A7A4D9}"/>
    <cellStyle name="Normal 24 2 4 2" xfId="13198" xr:uid="{29BBD419-69DA-4533-B81E-212D5B77CA4F}"/>
    <cellStyle name="Normal 24 2 4 2 2" xfId="13199" xr:uid="{D82CF68F-A3EF-4C17-A879-A57EFE4DEFAB}"/>
    <cellStyle name="Normal 24 2 4 2 2 2" xfId="54126" xr:uid="{0B6A02DE-3419-43FB-B437-CBF43A8129E1}"/>
    <cellStyle name="Normal 24 2 4 2 2 3" xfId="40476" xr:uid="{CA56712D-8769-4028-B888-214EF3D70DA0}"/>
    <cellStyle name="Normal 24 2 4 2 2 4" xfId="26913" xr:uid="{B8B7E511-78F6-44E2-842A-F1C7A8A5BE82}"/>
    <cellStyle name="Normal 24 2 4 2 3" xfId="54125" xr:uid="{6B791323-0A28-4B08-A7BC-E8B57F7F178F}"/>
    <cellStyle name="Normal 24 2 4 2 4" xfId="40475" xr:uid="{10FC39B2-5D50-4F74-B33F-33C62022364D}"/>
    <cellStyle name="Normal 24 2 4 2 5" xfId="26912" xr:uid="{04D9123B-C64B-4398-841E-722D8AEF7BFA}"/>
    <cellStyle name="Normal 24 2 4 3" xfId="13200" xr:uid="{DE60C4C8-936A-4D0F-B363-CE4CAEC53512}"/>
    <cellStyle name="Normal 24 2 4 3 2" xfId="13201" xr:uid="{8CF6003D-5707-4938-9509-EF3502F1AB9C}"/>
    <cellStyle name="Normal 24 2 4 3 2 2" xfId="54128" xr:uid="{7EF84A08-A51E-40C2-B7CC-F0F0A37F91B3}"/>
    <cellStyle name="Normal 24 2 4 3 2 3" xfId="40478" xr:uid="{D9C0568F-E0E2-42B2-BE9D-DE1479FF411C}"/>
    <cellStyle name="Normal 24 2 4 3 2 4" xfId="26915" xr:uid="{16F6BE2E-2602-467F-B331-4DC005C7DB65}"/>
    <cellStyle name="Normal 24 2 4 3 3" xfId="54127" xr:uid="{B852278E-1568-4E27-ACE4-C72842BE2119}"/>
    <cellStyle name="Normal 24 2 4 3 4" xfId="40477" xr:uid="{4FC89876-B455-49AF-9FC4-378A183F2A73}"/>
    <cellStyle name="Normal 24 2 4 3 5" xfId="26914" xr:uid="{03881D28-8E5F-4195-B1A2-9C7B146342DA}"/>
    <cellStyle name="Normal 24 2 4 4" xfId="13202" xr:uid="{19612784-7C11-4C48-B38F-61F5A87D8E22}"/>
    <cellStyle name="Normal 24 2 4 4 2" xfId="54129" xr:uid="{08462C1D-DDFA-4141-A0D2-047533CCCAC7}"/>
    <cellStyle name="Normal 24 2 4 4 3" xfId="40479" xr:uid="{A677D362-1696-4D9D-A1E1-AB8E80D76039}"/>
    <cellStyle name="Normal 24 2 4 4 4" xfId="26916" xr:uid="{917B7DAF-275C-4D98-813A-32EB711C1A0A}"/>
    <cellStyle name="Normal 24 2 4 5" xfId="54124" xr:uid="{C5216668-48B1-44AD-87C7-A6E28A5514DA}"/>
    <cellStyle name="Normal 24 2 4 6" xfId="40474" xr:uid="{52A68611-D22D-42E3-B2A8-7C3CC10F0313}"/>
    <cellStyle name="Normal 24 2 4 7" xfId="26911" xr:uid="{91BD933B-368A-4DBB-B33F-B8428CDC1508}"/>
    <cellStyle name="Normal 24 2 5" xfId="13203" xr:uid="{18679B37-6FED-4942-B133-B247FC57A2F8}"/>
    <cellStyle name="Normal 24 2 5 2" xfId="13204" xr:uid="{9D20A306-64AE-43B4-AB3B-F354941F8BAC}"/>
    <cellStyle name="Normal 24 2 5 2 2" xfId="13205" xr:uid="{818E6A4E-0A65-4D5A-8309-4F7199268292}"/>
    <cellStyle name="Normal 24 2 5 2 2 2" xfId="54132" xr:uid="{AAFD5E78-E03D-4870-BA2F-46776FEB4F15}"/>
    <cellStyle name="Normal 24 2 5 2 2 3" xfId="40482" xr:uid="{3FAD9E60-546D-4FBE-B233-B7368C97C7B9}"/>
    <cellStyle name="Normal 24 2 5 2 2 4" xfId="26919" xr:uid="{AE4B88CB-AD45-4E35-88A6-A27897B9FFF2}"/>
    <cellStyle name="Normal 24 2 5 2 3" xfId="54131" xr:uid="{1036B867-E5AD-4F8D-A4E6-F5147CA4F824}"/>
    <cellStyle name="Normal 24 2 5 2 4" xfId="40481" xr:uid="{B8E1D54E-C6D5-438D-9E31-2711C27A6790}"/>
    <cellStyle name="Normal 24 2 5 2 5" xfId="26918" xr:uid="{E0EC36EB-C71B-4C57-AAFE-8CF77C865BA0}"/>
    <cellStyle name="Normal 24 2 5 3" xfId="13206" xr:uid="{09BA3788-C002-4260-85F9-A3F7E886A4C3}"/>
    <cellStyle name="Normal 24 2 5 3 2" xfId="13207" xr:uid="{8CB2691E-89A6-4B1A-9BDF-14F5BCB59120}"/>
    <cellStyle name="Normal 24 2 5 3 2 2" xfId="54134" xr:uid="{BA8B8707-48DF-49B4-B002-15289AC901E0}"/>
    <cellStyle name="Normal 24 2 5 3 2 3" xfId="40484" xr:uid="{F70C5A30-DE9C-4955-9898-7526ED690E31}"/>
    <cellStyle name="Normal 24 2 5 3 2 4" xfId="26921" xr:uid="{46C6F0F6-697C-440E-B9C0-E57F9628F75A}"/>
    <cellStyle name="Normal 24 2 5 3 3" xfId="54133" xr:uid="{08A25C89-9D41-4CBA-BA93-C6A156761199}"/>
    <cellStyle name="Normal 24 2 5 3 4" xfId="40483" xr:uid="{0F12DF75-BFD6-4D37-A2A6-18AB160B3503}"/>
    <cellStyle name="Normal 24 2 5 3 5" xfId="26920" xr:uid="{2C7D7BCB-C698-448C-AEBD-A1B3CC621AA9}"/>
    <cellStyle name="Normal 24 2 5 4" xfId="13208" xr:uid="{218982F1-F82C-44A4-B772-423F958CE9D3}"/>
    <cellStyle name="Normal 24 2 5 4 2" xfId="54135" xr:uid="{603DAACE-6DC3-415D-92FB-5C6815582175}"/>
    <cellStyle name="Normal 24 2 5 4 3" xfId="40485" xr:uid="{ABFBBA9D-EF69-4E47-B703-B665CE6C7D68}"/>
    <cellStyle name="Normal 24 2 5 4 4" xfId="26922" xr:uid="{E831D8C6-D973-4F1B-BE8D-AE7FCBFF71A8}"/>
    <cellStyle name="Normal 24 2 5 5" xfId="54130" xr:uid="{1B435DD7-CBA4-438B-AC80-2FDF8FE1618B}"/>
    <cellStyle name="Normal 24 2 5 6" xfId="40480" xr:uid="{28E1F45A-4EA6-4C05-8D20-277BC173591A}"/>
    <cellStyle name="Normal 24 2 5 7" xfId="26917" xr:uid="{D27ADFC8-9560-4BF9-8604-CA84FAB2242D}"/>
    <cellStyle name="Normal 24 2 6" xfId="13209" xr:uid="{88601252-87DE-467A-BF98-3DF2A2637ADB}"/>
    <cellStyle name="Normal 24 2 6 2" xfId="13210" xr:uid="{A034C93A-6593-46A8-BFDA-AB270C4DBA1F}"/>
    <cellStyle name="Normal 24 2 6 2 2" xfId="54137" xr:uid="{3DF6B0A8-DB52-4E75-8BE7-21CABD99547E}"/>
    <cellStyle name="Normal 24 2 6 2 3" xfId="40487" xr:uid="{C015E341-4E2A-4902-9619-0F7D8B1D597E}"/>
    <cellStyle name="Normal 24 2 6 2 4" xfId="26924" xr:uid="{5C16BE08-3FC2-4121-B0B8-4D45FAC7AFFE}"/>
    <cellStyle name="Normal 24 2 6 3" xfId="54136" xr:uid="{CFDAD0D2-297F-4A12-960C-82D63BAAF010}"/>
    <cellStyle name="Normal 24 2 6 4" xfId="40486" xr:uid="{6BE1C252-511E-45C5-9B04-7BBCA27308D7}"/>
    <cellStyle name="Normal 24 2 6 5" xfId="26923" xr:uid="{ACB21CE6-0CD5-41C8-B185-1107E6D50951}"/>
    <cellStyle name="Normal 24 2 7" xfId="13211" xr:uid="{E70BE733-C2A3-4D21-BC30-EEA2A1A57121}"/>
    <cellStyle name="Normal 24 2 7 2" xfId="13212" xr:uid="{FE4821F7-1324-4DA5-9127-DAEFDC30C771}"/>
    <cellStyle name="Normal 24 2 7 2 2" xfId="54139" xr:uid="{58709DCA-6C90-4D46-B66F-C8161861A7D9}"/>
    <cellStyle name="Normal 24 2 7 2 3" xfId="40489" xr:uid="{B1ABA448-1799-4EF4-9A42-66BF65A05327}"/>
    <cellStyle name="Normal 24 2 7 2 4" xfId="26926" xr:uid="{F523E87E-487D-4888-8AB6-470BA8D850E9}"/>
    <cellStyle name="Normal 24 2 7 3" xfId="54138" xr:uid="{D403DE5E-1C2A-4583-AD37-0946DAB45755}"/>
    <cellStyle name="Normal 24 2 7 4" xfId="40488" xr:uid="{AB96C2B8-B0E0-4A3D-8BD1-3E53AED5972F}"/>
    <cellStyle name="Normal 24 2 7 5" xfId="26925" xr:uid="{E3B72552-2251-460E-9CC4-AAB9429D25F0}"/>
    <cellStyle name="Normal 24 2 8" xfId="13213" xr:uid="{BB3E2F0F-8EB3-4077-B45F-CC69A8581A7A}"/>
    <cellStyle name="Normal 24 2 8 2" xfId="54140" xr:uid="{46C6D8EA-C313-45B5-AEC2-77FB18C7DCA6}"/>
    <cellStyle name="Normal 24 2 8 3" xfId="40490" xr:uid="{E8E98347-7236-4B4E-AFA1-105371C3A037}"/>
    <cellStyle name="Normal 24 2 8 4" xfId="26927" xr:uid="{7A1835E6-28BB-4C35-A048-1B0253DD40F2}"/>
    <cellStyle name="Normal 24 2 9" xfId="54105" xr:uid="{BCBC47A7-2130-44D8-B867-FF58D53CD80F}"/>
    <cellStyle name="Normal 24 20" xfId="26861" xr:uid="{E97DEBA0-5517-4399-B03B-34D3A856DBFD}"/>
    <cellStyle name="Normal 24 3" xfId="13214" xr:uid="{2D610CD3-D4FB-49EB-9292-6C4FFA2DD663}"/>
    <cellStyle name="Normal 24 3 10" xfId="40491" xr:uid="{4E0C09B1-0772-4609-BD14-160D0E32F979}"/>
    <cellStyle name="Normal 24 3 11" xfId="26928" xr:uid="{75041239-548B-4203-AE5D-C3D4FCFBAD22}"/>
    <cellStyle name="Normal 24 3 2" xfId="13215" xr:uid="{2F0954AB-6E45-4CC4-B1CF-BC063D3D5CD8}"/>
    <cellStyle name="Normal 24 3 2 2" xfId="13216" xr:uid="{77DFACEC-B24F-4001-B1EA-91B93127558B}"/>
    <cellStyle name="Normal 24 3 2 2 2" xfId="13217" xr:uid="{86563820-4D22-43FB-A74A-1CDA3CE60ED9}"/>
    <cellStyle name="Normal 24 3 2 2 2 2" xfId="13218" xr:uid="{4E2CE2E6-98E9-4BCF-8D53-32153C202E44}"/>
    <cellStyle name="Normal 24 3 2 2 2 2 2" xfId="54145" xr:uid="{06516042-840B-42AE-82CA-EC172220E8A5}"/>
    <cellStyle name="Normal 24 3 2 2 2 2 3" xfId="40495" xr:uid="{F34A2C70-E416-41CB-BD70-B7E7C43EB7CA}"/>
    <cellStyle name="Normal 24 3 2 2 2 2 4" xfId="26932" xr:uid="{6D487669-20BE-4281-AAA9-ADF7D506B110}"/>
    <cellStyle name="Normal 24 3 2 2 2 3" xfId="54144" xr:uid="{E3280611-D860-46DD-92B7-D0905818C6E5}"/>
    <cellStyle name="Normal 24 3 2 2 2 4" xfId="40494" xr:uid="{F1310CE1-3F0C-464E-9F31-53624A5E140A}"/>
    <cellStyle name="Normal 24 3 2 2 2 5" xfId="26931" xr:uid="{25F38345-88E2-4730-8D3A-0036CA4C3A8C}"/>
    <cellStyle name="Normal 24 3 2 2 3" xfId="13219" xr:uid="{6A209733-C319-47B5-A8AA-1A4F68E144D9}"/>
    <cellStyle name="Normal 24 3 2 2 3 2" xfId="13220" xr:uid="{7A4B4880-23CF-485E-8CEF-9DA915A9EDFE}"/>
    <cellStyle name="Normal 24 3 2 2 3 2 2" xfId="54147" xr:uid="{DACC180D-2385-467A-8C3D-E5F3513125E1}"/>
    <cellStyle name="Normal 24 3 2 2 3 2 3" xfId="40497" xr:uid="{C71B13FE-48CB-4408-9A75-B0ED40B5C661}"/>
    <cellStyle name="Normal 24 3 2 2 3 2 4" xfId="26934" xr:uid="{9211DBA7-5604-42BF-B35F-381638F33B12}"/>
    <cellStyle name="Normal 24 3 2 2 3 3" xfId="54146" xr:uid="{3DF3DE4F-E2ED-46E7-B161-3A38A723A8E1}"/>
    <cellStyle name="Normal 24 3 2 2 3 4" xfId="40496" xr:uid="{01CEC07A-76CB-4C41-90F3-DF1DF5664B00}"/>
    <cellStyle name="Normal 24 3 2 2 3 5" xfId="26933" xr:uid="{53F58797-F132-43FE-A3CD-516A9D861BEE}"/>
    <cellStyle name="Normal 24 3 2 2 4" xfId="13221" xr:uid="{00F89BC1-9D0C-4B40-A9D0-4EBCE81223CF}"/>
    <cellStyle name="Normal 24 3 2 2 4 2" xfId="54148" xr:uid="{301C82A1-541E-45AB-8D00-12FFB83D7566}"/>
    <cellStyle name="Normal 24 3 2 2 4 3" xfId="40498" xr:uid="{54343DA2-70FB-4FB6-A853-F1E05EFE2541}"/>
    <cellStyle name="Normal 24 3 2 2 4 4" xfId="26935" xr:uid="{CCCB38F4-6035-4F1C-AEAA-629B1F63198D}"/>
    <cellStyle name="Normal 24 3 2 2 5" xfId="54143" xr:uid="{ED85D181-6EC4-44A9-90AA-5274ABE37EA6}"/>
    <cellStyle name="Normal 24 3 2 2 6" xfId="40493" xr:uid="{1A7C1D8A-E5D5-4945-BAEB-DAFF1E6F38EA}"/>
    <cellStyle name="Normal 24 3 2 2 7" xfId="26930" xr:uid="{2E3B622A-7532-4A36-9F85-25B86D571C04}"/>
    <cellStyle name="Normal 24 3 2 3" xfId="13222" xr:uid="{CE25B836-36F2-4CE7-81B5-8C9DCDB923DF}"/>
    <cellStyle name="Normal 24 3 2 3 2" xfId="13223" xr:uid="{262C5E77-B764-4979-92EC-A3DD56EFBEF4}"/>
    <cellStyle name="Normal 24 3 2 3 2 2" xfId="54150" xr:uid="{CCB689A0-B258-436D-89D6-247CE8148D00}"/>
    <cellStyle name="Normal 24 3 2 3 2 3" xfId="40500" xr:uid="{3C72D055-C7A9-4DA6-96BE-C716AD89FE25}"/>
    <cellStyle name="Normal 24 3 2 3 2 4" xfId="26937" xr:uid="{EB378EC9-980C-43C3-9BC4-2CEE869C3238}"/>
    <cellStyle name="Normal 24 3 2 3 3" xfId="54149" xr:uid="{AC616F94-0D21-4507-8FAD-579DA0E79689}"/>
    <cellStyle name="Normal 24 3 2 3 4" xfId="40499" xr:uid="{BE7CB9C2-F45B-40F5-837B-85BD21BBE9FE}"/>
    <cellStyle name="Normal 24 3 2 3 5" xfId="26936" xr:uid="{FD1577D6-8F77-4A6F-AFC4-2C551795D4CE}"/>
    <cellStyle name="Normal 24 3 2 4" xfId="13224" xr:uid="{04CA93EA-8E05-487A-9130-4976944C594E}"/>
    <cellStyle name="Normal 24 3 2 4 2" xfId="13225" xr:uid="{3BFA2F14-8F0D-407D-8FF2-229DF14B056C}"/>
    <cellStyle name="Normal 24 3 2 4 2 2" xfId="54152" xr:uid="{CB8C3711-2E19-4286-B845-0C1E1295FD44}"/>
    <cellStyle name="Normal 24 3 2 4 2 3" xfId="40502" xr:uid="{7A6B0B69-402A-4FB7-8066-D63AE1FE6E0B}"/>
    <cellStyle name="Normal 24 3 2 4 2 4" xfId="26939" xr:uid="{125EB12B-513A-4297-9267-DE041390071A}"/>
    <cellStyle name="Normal 24 3 2 4 3" xfId="54151" xr:uid="{46D628F7-5563-4971-9ED1-1FA09E20C156}"/>
    <cellStyle name="Normal 24 3 2 4 4" xfId="40501" xr:uid="{CEDD3F10-E3D8-4A83-B96F-E0886506C057}"/>
    <cellStyle name="Normal 24 3 2 4 5" xfId="26938" xr:uid="{2C23D994-A16E-4359-9EAE-2A15666BBF00}"/>
    <cellStyle name="Normal 24 3 2 5" xfId="13226" xr:uid="{BE17AAE1-5F53-4068-95DB-B7AF7543C9F6}"/>
    <cellStyle name="Normal 24 3 2 5 2" xfId="54153" xr:uid="{0901CCDA-08B1-4E5E-863D-D28E08C5497F}"/>
    <cellStyle name="Normal 24 3 2 5 3" xfId="40503" xr:uid="{43F24DF3-EC13-4EBA-BB01-95D9D05E7129}"/>
    <cellStyle name="Normal 24 3 2 5 4" xfId="26940" xr:uid="{C665AD93-DBB0-4728-8BB4-09CB19F6BA2B}"/>
    <cellStyle name="Normal 24 3 2 6" xfId="54142" xr:uid="{D26ACB92-A531-4F6C-B7D2-59F52D5E919B}"/>
    <cellStyle name="Normal 24 3 2 7" xfId="40492" xr:uid="{A9F08D94-7EE6-411F-B9C4-0268E012BBEB}"/>
    <cellStyle name="Normal 24 3 2 8" xfId="26929" xr:uid="{907FD7E4-5130-437A-869E-6FF8ACF70970}"/>
    <cellStyle name="Normal 24 3 3" xfId="13227" xr:uid="{56185FB8-3A62-4DCF-BC99-34C6F3656ECB}"/>
    <cellStyle name="Normal 24 3 3 2" xfId="13228" xr:uid="{23E61227-31F1-443B-969C-C688427F4794}"/>
    <cellStyle name="Normal 24 3 3 2 2" xfId="13229" xr:uid="{5BCDD11B-1162-42B9-ABCE-F2F0DB7A24E4}"/>
    <cellStyle name="Normal 24 3 3 2 2 2" xfId="54156" xr:uid="{60843615-BA8D-49A5-AC7D-F855026F429F}"/>
    <cellStyle name="Normal 24 3 3 2 2 3" xfId="40506" xr:uid="{54FD32D0-1E92-4D96-AFC7-766B61DC98E3}"/>
    <cellStyle name="Normal 24 3 3 2 2 4" xfId="26943" xr:uid="{16F5F264-5B7F-49C4-B7C1-AC5D404C88AF}"/>
    <cellStyle name="Normal 24 3 3 2 3" xfId="54155" xr:uid="{6BDB477D-0A71-492A-8FA7-5B63CF40509D}"/>
    <cellStyle name="Normal 24 3 3 2 4" xfId="40505" xr:uid="{D831FC7E-E596-4CF3-922C-7BEF5DB9A54A}"/>
    <cellStyle name="Normal 24 3 3 2 5" xfId="26942" xr:uid="{F80D110B-0A29-4CD4-85C8-A8F7F3994527}"/>
    <cellStyle name="Normal 24 3 3 3" xfId="13230" xr:uid="{01888549-D38A-4480-8B84-F63770EE78EA}"/>
    <cellStyle name="Normal 24 3 3 3 2" xfId="13231" xr:uid="{E0BA6A3A-7036-46A7-A26F-E4467FD805D3}"/>
    <cellStyle name="Normal 24 3 3 3 2 2" xfId="54158" xr:uid="{E5B50972-9488-49EA-AE9B-5515780693C8}"/>
    <cellStyle name="Normal 24 3 3 3 2 3" xfId="40508" xr:uid="{D7E55FEB-F33C-4240-B4A3-FA9B426D55F6}"/>
    <cellStyle name="Normal 24 3 3 3 2 4" xfId="26945" xr:uid="{770DA5EC-FA77-4490-BF31-2A94DC935A39}"/>
    <cellStyle name="Normal 24 3 3 3 3" xfId="54157" xr:uid="{4EFEE23C-6C2C-4B5E-A7AB-F38DD0F32F36}"/>
    <cellStyle name="Normal 24 3 3 3 4" xfId="40507" xr:uid="{4548367E-D827-4335-B820-8312BE627565}"/>
    <cellStyle name="Normal 24 3 3 3 5" xfId="26944" xr:uid="{1C088C9F-D32C-45C5-A00A-8387DF15B3A0}"/>
    <cellStyle name="Normal 24 3 3 4" xfId="13232" xr:uid="{72EFFBAA-0F81-42A9-95C4-2A361FB9EBFD}"/>
    <cellStyle name="Normal 24 3 3 4 2" xfId="54159" xr:uid="{76C91B2A-C7D0-463C-9919-E0168731F786}"/>
    <cellStyle name="Normal 24 3 3 4 3" xfId="40509" xr:uid="{022B5A6A-8F02-48D1-8165-B96EB8609C0D}"/>
    <cellStyle name="Normal 24 3 3 4 4" xfId="26946" xr:uid="{FCED102A-863F-4F95-B794-03358051C3E8}"/>
    <cellStyle name="Normal 24 3 3 5" xfId="54154" xr:uid="{E2CAD31E-F964-4E14-91B7-25F9E10089D4}"/>
    <cellStyle name="Normal 24 3 3 6" xfId="40504" xr:uid="{D555157A-D90B-4E7A-A4F7-A5E836173E4D}"/>
    <cellStyle name="Normal 24 3 3 7" xfId="26941" xr:uid="{2685C146-C89C-4E78-ACE1-D1D5F31E962D}"/>
    <cellStyle name="Normal 24 3 4" xfId="13233" xr:uid="{4E4C0024-5D31-492C-890D-54048D641596}"/>
    <cellStyle name="Normal 24 3 4 2" xfId="13234" xr:uid="{FC4CC6B8-D0F2-4EC2-958E-6E2A0DB660EB}"/>
    <cellStyle name="Normal 24 3 4 2 2" xfId="13235" xr:uid="{B51D149F-77A4-4C72-9343-94F7D8DD4651}"/>
    <cellStyle name="Normal 24 3 4 2 2 2" xfId="54162" xr:uid="{AA1BF108-8652-4D1B-ABEE-B6A07FC118FA}"/>
    <cellStyle name="Normal 24 3 4 2 2 3" xfId="40512" xr:uid="{8303742F-46C9-4593-8CBB-5EC146ED0909}"/>
    <cellStyle name="Normal 24 3 4 2 2 4" xfId="26949" xr:uid="{AD6730F8-0F97-46AB-B592-55B2449ACA80}"/>
    <cellStyle name="Normal 24 3 4 2 3" xfId="54161" xr:uid="{2AD1880C-F774-459C-BBD9-75DF95C57A64}"/>
    <cellStyle name="Normal 24 3 4 2 4" xfId="40511" xr:uid="{247E8922-C026-40D2-8E40-2908CDFD7AB9}"/>
    <cellStyle name="Normal 24 3 4 2 5" xfId="26948" xr:uid="{50665CFC-2C10-406F-B959-2408BF7DF2F7}"/>
    <cellStyle name="Normal 24 3 4 3" xfId="13236" xr:uid="{93DB41AD-8C35-42A6-AE7E-52868A39C9A4}"/>
    <cellStyle name="Normal 24 3 4 3 2" xfId="13237" xr:uid="{CC59EF53-B147-4C05-AC11-508DA7F18E79}"/>
    <cellStyle name="Normal 24 3 4 3 2 2" xfId="54164" xr:uid="{57D98715-2080-4FEA-BCAA-173031CA4FE0}"/>
    <cellStyle name="Normal 24 3 4 3 2 3" xfId="40514" xr:uid="{8790FBDE-2E71-4F14-8CCB-57100408161A}"/>
    <cellStyle name="Normal 24 3 4 3 2 4" xfId="26951" xr:uid="{2A061011-F6C6-46E5-A347-17F0FE14C529}"/>
    <cellStyle name="Normal 24 3 4 3 3" xfId="54163" xr:uid="{C1F3D0A5-1D36-44CA-815E-DE99C1CC6F49}"/>
    <cellStyle name="Normal 24 3 4 3 4" xfId="40513" xr:uid="{64E9C229-D5D2-4B27-9957-9416EDA69A92}"/>
    <cellStyle name="Normal 24 3 4 3 5" xfId="26950" xr:uid="{00F9CBAE-880A-45D5-BDF4-229B272A5972}"/>
    <cellStyle name="Normal 24 3 4 4" xfId="13238" xr:uid="{42CA9657-CEE9-4ACC-B0F9-88FA7475035D}"/>
    <cellStyle name="Normal 24 3 4 4 2" xfId="54165" xr:uid="{B2C6F50E-CB9B-43CB-921C-C28B5FD4F314}"/>
    <cellStyle name="Normal 24 3 4 4 3" xfId="40515" xr:uid="{61A125C5-5BED-45CF-8489-DE75B7C46679}"/>
    <cellStyle name="Normal 24 3 4 4 4" xfId="26952" xr:uid="{9CF7E02A-DAAC-426C-8DFE-3A2447819F72}"/>
    <cellStyle name="Normal 24 3 4 5" xfId="54160" xr:uid="{2B8446BF-EBEC-4C3D-BF61-F8A53635C1D0}"/>
    <cellStyle name="Normal 24 3 4 6" xfId="40510" xr:uid="{F8FB0B0B-5820-4531-8346-D799527A6ED5}"/>
    <cellStyle name="Normal 24 3 4 7" xfId="26947" xr:uid="{77C4841B-9A95-4A8C-8CD5-9BDB9C00F065}"/>
    <cellStyle name="Normal 24 3 5" xfId="13239" xr:uid="{8DC06459-C11F-48EC-94B8-787D28700137}"/>
    <cellStyle name="Normal 24 3 5 2" xfId="13240" xr:uid="{B9BB146B-3058-4DBB-8780-0AD147D199C5}"/>
    <cellStyle name="Normal 24 3 5 2 2" xfId="13241" xr:uid="{2FE72EB7-2030-490B-A828-AC74196CAECF}"/>
    <cellStyle name="Normal 24 3 5 2 2 2" xfId="54168" xr:uid="{4C155D69-4A82-4F3A-9D84-A56E47C17C5E}"/>
    <cellStyle name="Normal 24 3 5 2 2 3" xfId="40518" xr:uid="{104CF029-F613-4A73-8D53-FA7B7A4D5860}"/>
    <cellStyle name="Normal 24 3 5 2 2 4" xfId="26955" xr:uid="{48F2DD64-6E97-4D28-8311-3E091429EC35}"/>
    <cellStyle name="Normal 24 3 5 2 3" xfId="54167" xr:uid="{B8426196-0721-4A66-8495-C7676F113529}"/>
    <cellStyle name="Normal 24 3 5 2 4" xfId="40517" xr:uid="{E3BC6450-B6DB-4618-A127-B595043768E3}"/>
    <cellStyle name="Normal 24 3 5 2 5" xfId="26954" xr:uid="{EFA8BBC4-A65B-407B-9BBF-54E034171DD2}"/>
    <cellStyle name="Normal 24 3 5 3" xfId="13242" xr:uid="{E93F06F8-B96E-47A0-9B1D-52E7D219587B}"/>
    <cellStyle name="Normal 24 3 5 3 2" xfId="13243" xr:uid="{F462B0B3-A0DB-43AB-93E6-0102B86EB935}"/>
    <cellStyle name="Normal 24 3 5 3 2 2" xfId="54170" xr:uid="{F0E61DF3-D981-436D-82EE-38FA7D2191CF}"/>
    <cellStyle name="Normal 24 3 5 3 2 3" xfId="40520" xr:uid="{F67E290E-67B4-4E25-8716-0EC57F678539}"/>
    <cellStyle name="Normal 24 3 5 3 2 4" xfId="26957" xr:uid="{A5CB3874-EC7D-4245-93DD-7079CF35CFF4}"/>
    <cellStyle name="Normal 24 3 5 3 3" xfId="54169" xr:uid="{119AD52E-A6AF-4F54-A5A5-84D956333B5F}"/>
    <cellStyle name="Normal 24 3 5 3 4" xfId="40519" xr:uid="{C883840F-8D4A-41F6-AAA6-D0A7DA696F97}"/>
    <cellStyle name="Normal 24 3 5 3 5" xfId="26956" xr:uid="{D1C616C6-C83F-49CF-8286-697390A30F53}"/>
    <cellStyle name="Normal 24 3 5 4" xfId="13244" xr:uid="{54C1C1DC-C77D-4D4B-BAE3-BE15EA2611CC}"/>
    <cellStyle name="Normal 24 3 5 4 2" xfId="54171" xr:uid="{E08DE0C5-F037-48B0-BB6A-F949C525F342}"/>
    <cellStyle name="Normal 24 3 5 4 3" xfId="40521" xr:uid="{C32DCB52-77FD-483E-BAA8-174A6A2E91BB}"/>
    <cellStyle name="Normal 24 3 5 4 4" xfId="26958" xr:uid="{B9244EBC-CB28-4ED0-A9FE-6F728E1F7E8C}"/>
    <cellStyle name="Normal 24 3 5 5" xfId="54166" xr:uid="{5401EECB-99ED-4F1E-9493-09FF579EE15C}"/>
    <cellStyle name="Normal 24 3 5 6" xfId="40516" xr:uid="{504BF7A8-F9CD-4798-AF31-97F9615AFFF9}"/>
    <cellStyle name="Normal 24 3 5 7" xfId="26953" xr:uid="{2099149F-7EC8-4EDC-900A-C030E16497FB}"/>
    <cellStyle name="Normal 24 3 6" xfId="13245" xr:uid="{09F27869-95A0-4B35-8B6F-B61716B028DF}"/>
    <cellStyle name="Normal 24 3 6 2" xfId="13246" xr:uid="{468D2790-8F48-4DAC-B4AA-0C876DAD7168}"/>
    <cellStyle name="Normal 24 3 6 2 2" xfId="54173" xr:uid="{82FB38FE-419E-4774-A3F3-29627D7AEB9D}"/>
    <cellStyle name="Normal 24 3 6 2 3" xfId="40523" xr:uid="{7842FB47-3551-4AC7-87FA-D23B0866688C}"/>
    <cellStyle name="Normal 24 3 6 2 4" xfId="26960" xr:uid="{2E9708D3-FFC2-4845-92BE-25B08F6A364B}"/>
    <cellStyle name="Normal 24 3 6 3" xfId="54172" xr:uid="{44D6D8F3-FA80-4E1A-8192-E3ABBA708444}"/>
    <cellStyle name="Normal 24 3 6 4" xfId="40522" xr:uid="{4C3DF720-700F-44AC-B4BA-3A82DB6431DD}"/>
    <cellStyle name="Normal 24 3 6 5" xfId="26959" xr:uid="{8FFD1F71-E46E-44D1-8D89-E7F9C1E4E827}"/>
    <cellStyle name="Normal 24 3 7" xfId="13247" xr:uid="{989944E1-2762-452A-9269-3D291B25D0B7}"/>
    <cellStyle name="Normal 24 3 7 2" xfId="13248" xr:uid="{4271B93D-70FE-4FB9-8B6D-2A8125B69503}"/>
    <cellStyle name="Normal 24 3 7 2 2" xfId="54175" xr:uid="{41A1835B-55AC-47E3-B3C8-B9634E10D69E}"/>
    <cellStyle name="Normal 24 3 7 2 3" xfId="40525" xr:uid="{6B58637D-67B6-4D00-85E5-CF8347DF374A}"/>
    <cellStyle name="Normal 24 3 7 2 4" xfId="26962" xr:uid="{D3BD8718-540E-40B7-955B-C7A89BC89EAE}"/>
    <cellStyle name="Normal 24 3 7 3" xfId="54174" xr:uid="{86E94F57-25C2-4E9B-B902-184923D04851}"/>
    <cellStyle name="Normal 24 3 7 4" xfId="40524" xr:uid="{9FC8978C-BFFC-4525-936B-F237D9E954E6}"/>
    <cellStyle name="Normal 24 3 7 5" xfId="26961" xr:uid="{DE020A04-F8F8-432D-9791-766C478CEF92}"/>
    <cellStyle name="Normal 24 3 8" xfId="13249" xr:uid="{3DFDFA9D-A3A3-4649-AA74-A776354EC36D}"/>
    <cellStyle name="Normal 24 3 8 2" xfId="54176" xr:uid="{EEEA9C0B-BEF1-47CB-94D8-3FB52C78745F}"/>
    <cellStyle name="Normal 24 3 8 3" xfId="40526" xr:uid="{B0BFA04D-3FC0-4499-BBFC-4FFA8D1B46A4}"/>
    <cellStyle name="Normal 24 3 8 4" xfId="26963" xr:uid="{B64FCD70-3CF4-4F4B-A7FD-68C02241B6F4}"/>
    <cellStyle name="Normal 24 3 9" xfId="54141" xr:uid="{A1DFDC89-42DF-4480-BA3A-F073BE04B215}"/>
    <cellStyle name="Normal 24 4" xfId="13250" xr:uid="{C0EA279F-47C1-4131-9B52-776D1BF110B9}"/>
    <cellStyle name="Normal 24 4 10" xfId="40527" xr:uid="{241A479C-8165-4D11-A674-DB38332EA6CA}"/>
    <cellStyle name="Normal 24 4 11" xfId="26964" xr:uid="{A036E588-3EDE-49EE-9609-9ADB278C48AB}"/>
    <cellStyle name="Normal 24 4 2" xfId="13251" xr:uid="{22DD3E56-862C-4B22-9FF3-27D457F695E9}"/>
    <cellStyle name="Normal 24 4 2 2" xfId="13252" xr:uid="{69DDC49C-722E-4D02-ADC8-F337D2427AE4}"/>
    <cellStyle name="Normal 24 4 2 2 2" xfId="13253" xr:uid="{9127AE3B-B7FA-49E0-A7C1-AA97CC4D6E15}"/>
    <cellStyle name="Normal 24 4 2 2 2 2" xfId="13254" xr:uid="{41503B98-607C-43B3-992B-C427072464DC}"/>
    <cellStyle name="Normal 24 4 2 2 2 2 2" xfId="54181" xr:uid="{E5F78C4A-9823-4981-810A-68D15E4DB3BF}"/>
    <cellStyle name="Normal 24 4 2 2 2 2 3" xfId="40531" xr:uid="{BE09FDCF-3927-4137-AEF4-EA07A2BC294D}"/>
    <cellStyle name="Normal 24 4 2 2 2 2 4" xfId="26968" xr:uid="{CA5542DB-3202-416B-82B8-AD0F5AD3066F}"/>
    <cellStyle name="Normal 24 4 2 2 2 3" xfId="54180" xr:uid="{7431A43B-1A49-4EF1-9666-D628D29F09F8}"/>
    <cellStyle name="Normal 24 4 2 2 2 4" xfId="40530" xr:uid="{C01E71E3-022B-4635-9E67-19E498DF95D8}"/>
    <cellStyle name="Normal 24 4 2 2 2 5" xfId="26967" xr:uid="{50BC7127-1A87-4906-AD41-9FE2C4E01823}"/>
    <cellStyle name="Normal 24 4 2 2 3" xfId="13255" xr:uid="{685E8662-A1FA-4842-A512-01AF633FAEDC}"/>
    <cellStyle name="Normal 24 4 2 2 3 2" xfId="13256" xr:uid="{DD6AB53F-E8BB-4B41-BC25-54813FD60380}"/>
    <cellStyle name="Normal 24 4 2 2 3 2 2" xfId="54183" xr:uid="{1A816EFF-9E45-4B74-BDE4-DDBAA49FFA1C}"/>
    <cellStyle name="Normal 24 4 2 2 3 2 3" xfId="40533" xr:uid="{23E2EDE4-9F12-456D-9814-DAF0130244DA}"/>
    <cellStyle name="Normal 24 4 2 2 3 2 4" xfId="26970" xr:uid="{6872F3CF-1738-4C34-A82E-625749161EB8}"/>
    <cellStyle name="Normal 24 4 2 2 3 3" xfId="54182" xr:uid="{170A8B48-EA61-4763-9DBF-23519323FD00}"/>
    <cellStyle name="Normal 24 4 2 2 3 4" xfId="40532" xr:uid="{E0006B95-BB48-41CA-9CDF-5BDF2BA7C1F2}"/>
    <cellStyle name="Normal 24 4 2 2 3 5" xfId="26969" xr:uid="{4822DD2A-C372-4353-82C5-2EE60C7825DE}"/>
    <cellStyle name="Normal 24 4 2 2 4" xfId="13257" xr:uid="{A59C7346-E9C0-4D6E-97FA-FCF72CC993AD}"/>
    <cellStyle name="Normal 24 4 2 2 4 2" xfId="54184" xr:uid="{3D2A7197-CB6D-41AF-99F5-B6DA1B522372}"/>
    <cellStyle name="Normal 24 4 2 2 4 3" xfId="40534" xr:uid="{66081EEB-28D7-4623-9F4D-5BA217AE2398}"/>
    <cellStyle name="Normal 24 4 2 2 4 4" xfId="26971" xr:uid="{DFF0B5C6-0CD3-46ED-BA8B-0FCE6B97F082}"/>
    <cellStyle name="Normal 24 4 2 2 5" xfId="54179" xr:uid="{3DE537C6-6067-4FBB-AFCF-F69F61411C81}"/>
    <cellStyle name="Normal 24 4 2 2 6" xfId="40529" xr:uid="{8240123B-5699-46B1-A9E9-4CF686D2D046}"/>
    <cellStyle name="Normal 24 4 2 2 7" xfId="26966" xr:uid="{37335D4D-E708-4FC4-ACD1-DD301A9F8487}"/>
    <cellStyle name="Normal 24 4 2 3" xfId="13258" xr:uid="{B1419729-362E-43D3-B66A-AEAB9585C53E}"/>
    <cellStyle name="Normal 24 4 2 3 2" xfId="13259" xr:uid="{FD52C54C-A949-44D4-BD57-92F4F86EE05A}"/>
    <cellStyle name="Normal 24 4 2 3 2 2" xfId="54186" xr:uid="{71206051-EC16-4ABE-978E-55703B03615D}"/>
    <cellStyle name="Normal 24 4 2 3 2 3" xfId="40536" xr:uid="{721E5B08-F046-4641-BEA7-08ABF1512364}"/>
    <cellStyle name="Normal 24 4 2 3 2 4" xfId="26973" xr:uid="{CEC0F09B-CEE5-429A-9934-DD3135223C25}"/>
    <cellStyle name="Normal 24 4 2 3 3" xfId="54185" xr:uid="{3FEA6CE9-EFF9-4561-953D-87AC84EA1082}"/>
    <cellStyle name="Normal 24 4 2 3 4" xfId="40535" xr:uid="{7EF2A1F4-4527-4576-B0BB-448A2F6C909D}"/>
    <cellStyle name="Normal 24 4 2 3 5" xfId="26972" xr:uid="{0C0EED47-9492-4D37-AE2F-DBBD315B5A37}"/>
    <cellStyle name="Normal 24 4 2 4" xfId="13260" xr:uid="{A19D99F7-4BDD-4A14-86D3-B4BB711E09B8}"/>
    <cellStyle name="Normal 24 4 2 4 2" xfId="13261" xr:uid="{170FE63C-399F-46C1-8B75-BAA8AB94CCF2}"/>
    <cellStyle name="Normal 24 4 2 4 2 2" xfId="54188" xr:uid="{60EDB6D3-9AEC-4661-837F-C850DC520119}"/>
    <cellStyle name="Normal 24 4 2 4 2 3" xfId="40538" xr:uid="{ADE6633C-292D-4E83-A070-95CCF2F16B66}"/>
    <cellStyle name="Normal 24 4 2 4 2 4" xfId="26975" xr:uid="{CC53812B-61EB-46BC-B376-496E9F224DAE}"/>
    <cellStyle name="Normal 24 4 2 4 3" xfId="54187" xr:uid="{0715C798-C030-41E7-A700-57409A40527B}"/>
    <cellStyle name="Normal 24 4 2 4 4" xfId="40537" xr:uid="{73F576FD-3183-4F29-8B70-58E7707FE3E0}"/>
    <cellStyle name="Normal 24 4 2 4 5" xfId="26974" xr:uid="{CCCF9797-B546-49F1-A8E4-7D29BBEE021E}"/>
    <cellStyle name="Normal 24 4 2 5" xfId="13262" xr:uid="{9D8327E1-33B9-456B-8508-CD49CB7204BC}"/>
    <cellStyle name="Normal 24 4 2 5 2" xfId="54189" xr:uid="{B53BAB3F-0685-4B8B-9861-06F16C651A1A}"/>
    <cellStyle name="Normal 24 4 2 5 3" xfId="40539" xr:uid="{E012F990-CDD7-4984-A3CE-5C55CF30B9C7}"/>
    <cellStyle name="Normal 24 4 2 5 4" xfId="26976" xr:uid="{B5911457-DBED-4CFD-83B2-E24CC604E87E}"/>
    <cellStyle name="Normal 24 4 2 6" xfId="54178" xr:uid="{6888E93B-19E8-415A-87F2-1F37DAA4C175}"/>
    <cellStyle name="Normal 24 4 2 7" xfId="40528" xr:uid="{742377F7-AE09-48D6-A2E2-1FEF74BE72CA}"/>
    <cellStyle name="Normal 24 4 2 8" xfId="26965" xr:uid="{1BFAF2A7-5D7F-40BE-BF29-A9A142460409}"/>
    <cellStyle name="Normal 24 4 3" xfId="13263" xr:uid="{6E414AEC-AD6E-422F-BD3B-E809C4B60412}"/>
    <cellStyle name="Normal 24 4 3 2" xfId="13264" xr:uid="{5C4F6B6E-FA95-406D-871E-C0C359A8FCCC}"/>
    <cellStyle name="Normal 24 4 3 2 2" xfId="13265" xr:uid="{10B63549-E8E0-4F0F-81FB-F03B4A1936CB}"/>
    <cellStyle name="Normal 24 4 3 2 2 2" xfId="54192" xr:uid="{6216150F-920C-4A23-874E-D29EF89798EB}"/>
    <cellStyle name="Normal 24 4 3 2 2 3" xfId="40542" xr:uid="{FB21E314-318A-4EE4-9D28-3199084D1194}"/>
    <cellStyle name="Normal 24 4 3 2 2 4" xfId="26979" xr:uid="{744F89F3-08A5-43E7-A264-98381472FC2F}"/>
    <cellStyle name="Normal 24 4 3 2 3" xfId="54191" xr:uid="{EC1DE3CF-40F0-4444-B9B1-6BDB72CA493F}"/>
    <cellStyle name="Normal 24 4 3 2 4" xfId="40541" xr:uid="{F53829B0-0C51-47CF-A0E9-21EF70063A6C}"/>
    <cellStyle name="Normal 24 4 3 2 5" xfId="26978" xr:uid="{507D0D0E-1B20-40C6-97AB-10E1611109CF}"/>
    <cellStyle name="Normal 24 4 3 3" xfId="13266" xr:uid="{E819328A-8761-48ED-9C57-6FE9FE4278EF}"/>
    <cellStyle name="Normal 24 4 3 3 2" xfId="13267" xr:uid="{779FE4F9-F204-412C-8C46-EA6DD17278A0}"/>
    <cellStyle name="Normal 24 4 3 3 2 2" xfId="54194" xr:uid="{C4487358-2705-454F-826B-81AA4856B6DF}"/>
    <cellStyle name="Normal 24 4 3 3 2 3" xfId="40544" xr:uid="{18FB1205-09B4-437D-BB1E-B1B98E163D42}"/>
    <cellStyle name="Normal 24 4 3 3 2 4" xfId="26981" xr:uid="{E6731128-AE6B-4796-963A-56F89056BEB2}"/>
    <cellStyle name="Normal 24 4 3 3 3" xfId="54193" xr:uid="{5B52EBB9-230F-4D6C-A9DF-140ED1605C16}"/>
    <cellStyle name="Normal 24 4 3 3 4" xfId="40543" xr:uid="{A0A31C29-7305-4779-9956-16A20A50403A}"/>
    <cellStyle name="Normal 24 4 3 3 5" xfId="26980" xr:uid="{84911B36-5F21-4F83-B271-6A178B59D776}"/>
    <cellStyle name="Normal 24 4 3 4" xfId="13268" xr:uid="{03C83BCA-9C1E-42AD-A78F-1796F2AB425E}"/>
    <cellStyle name="Normal 24 4 3 4 2" xfId="54195" xr:uid="{B693540E-C397-4D80-A222-C4E949D65550}"/>
    <cellStyle name="Normal 24 4 3 4 3" xfId="40545" xr:uid="{F3E5935D-72AC-4562-A8A5-E578241AC63B}"/>
    <cellStyle name="Normal 24 4 3 4 4" xfId="26982" xr:uid="{CD3A3076-F5FD-4A46-83B6-A3517EECA3EA}"/>
    <cellStyle name="Normal 24 4 3 5" xfId="54190" xr:uid="{2E821899-25B0-499D-991F-7DC21A717928}"/>
    <cellStyle name="Normal 24 4 3 6" xfId="40540" xr:uid="{CDFFDE41-7022-4B24-802B-81294496444F}"/>
    <cellStyle name="Normal 24 4 3 7" xfId="26977" xr:uid="{1F884397-1162-4C1A-9CFC-EAA7FA1FBC63}"/>
    <cellStyle name="Normal 24 4 4" xfId="13269" xr:uid="{3F578191-1A29-44FC-93D0-727DA20184E6}"/>
    <cellStyle name="Normal 24 4 4 2" xfId="13270" xr:uid="{839235ED-E9CF-4072-A5E5-8CF974DB91D6}"/>
    <cellStyle name="Normal 24 4 4 2 2" xfId="13271" xr:uid="{DEDDF953-0493-4F23-8104-CFFAA6E4CA36}"/>
    <cellStyle name="Normal 24 4 4 2 2 2" xfId="54198" xr:uid="{7C989BCB-31F6-40DD-A08B-51646183878A}"/>
    <cellStyle name="Normal 24 4 4 2 2 3" xfId="40548" xr:uid="{BE5DC57B-0837-4AC9-8248-8E9A3CA1AB3E}"/>
    <cellStyle name="Normal 24 4 4 2 2 4" xfId="26985" xr:uid="{586F376B-6244-4743-AF36-1605DE03706C}"/>
    <cellStyle name="Normal 24 4 4 2 3" xfId="54197" xr:uid="{8497555B-9F8F-4287-94B1-783032BBC993}"/>
    <cellStyle name="Normal 24 4 4 2 4" xfId="40547" xr:uid="{4A8E31E8-235A-4F98-9EDE-7DA01E02EA52}"/>
    <cellStyle name="Normal 24 4 4 2 5" xfId="26984" xr:uid="{C8A23BE7-C430-435B-81A3-DEF71DDCEDC2}"/>
    <cellStyle name="Normal 24 4 4 3" xfId="13272" xr:uid="{31805BE1-ED93-4F96-AC45-C100BDCCB965}"/>
    <cellStyle name="Normal 24 4 4 3 2" xfId="13273" xr:uid="{D5F4B532-A48E-4E30-8755-89E7146F3B75}"/>
    <cellStyle name="Normal 24 4 4 3 2 2" xfId="54200" xr:uid="{617E2F79-A683-4643-8AE1-72AC78F1C674}"/>
    <cellStyle name="Normal 24 4 4 3 2 3" xfId="40550" xr:uid="{63904C16-9469-4631-A28B-6DA816AEA207}"/>
    <cellStyle name="Normal 24 4 4 3 2 4" xfId="26987" xr:uid="{9DD71F63-C7F6-4A0F-AAB7-359B733620A2}"/>
    <cellStyle name="Normal 24 4 4 3 3" xfId="54199" xr:uid="{435E0F25-97D7-4CD4-8B26-BAB42FB348A0}"/>
    <cellStyle name="Normal 24 4 4 3 4" xfId="40549" xr:uid="{47C539A2-04EB-4149-8C43-D5177F72CBA5}"/>
    <cellStyle name="Normal 24 4 4 3 5" xfId="26986" xr:uid="{CA76CDEB-39A8-4427-B243-A2C8EF01FF7C}"/>
    <cellStyle name="Normal 24 4 4 4" xfId="13274" xr:uid="{C0D68AA6-0988-4ECA-8317-DE800ABC43E6}"/>
    <cellStyle name="Normal 24 4 4 4 2" xfId="54201" xr:uid="{5912D53B-A2A3-44BE-BC35-18C0E6A3D909}"/>
    <cellStyle name="Normal 24 4 4 4 3" xfId="40551" xr:uid="{7D5E5198-78DF-4834-9FA9-51BB93A5BD44}"/>
    <cellStyle name="Normal 24 4 4 4 4" xfId="26988" xr:uid="{43AB7EF1-B3DD-4471-82B9-B6307D423DF5}"/>
    <cellStyle name="Normal 24 4 4 5" xfId="54196" xr:uid="{7A085572-B1D6-473B-8EE9-6380513455AC}"/>
    <cellStyle name="Normal 24 4 4 6" xfId="40546" xr:uid="{3997814F-D075-44B7-AC35-F709D44701DC}"/>
    <cellStyle name="Normal 24 4 4 7" xfId="26983" xr:uid="{5DF231A0-12F3-49D5-8B3F-526ADF0DFFA9}"/>
    <cellStyle name="Normal 24 4 5" xfId="13275" xr:uid="{4C84EDEB-B102-4871-8EF2-F952FE342E51}"/>
    <cellStyle name="Normal 24 4 5 2" xfId="13276" xr:uid="{00522472-EDF0-4C12-B127-B5DA49C45FAA}"/>
    <cellStyle name="Normal 24 4 5 2 2" xfId="13277" xr:uid="{A185990F-84EF-4625-943E-0EC115CD9307}"/>
    <cellStyle name="Normal 24 4 5 2 2 2" xfId="54204" xr:uid="{4377D9CB-E408-4C43-89F5-17B8FC3FAC28}"/>
    <cellStyle name="Normal 24 4 5 2 2 3" xfId="40554" xr:uid="{A5BF8157-1980-4AD7-89EF-F314B50C4179}"/>
    <cellStyle name="Normal 24 4 5 2 2 4" xfId="26991" xr:uid="{751588F0-4115-4619-920D-0225F455FDB2}"/>
    <cellStyle name="Normal 24 4 5 2 3" xfId="54203" xr:uid="{2E751472-08A5-4581-8AA0-400896F616DC}"/>
    <cellStyle name="Normal 24 4 5 2 4" xfId="40553" xr:uid="{C2C502F9-9591-456F-BE05-C95404C5B8CC}"/>
    <cellStyle name="Normal 24 4 5 2 5" xfId="26990" xr:uid="{065A9336-867C-4837-975A-6222367665FD}"/>
    <cellStyle name="Normal 24 4 5 3" xfId="13278" xr:uid="{B2E04FAC-4FB9-492A-B8F7-3F4C8A1D6B0A}"/>
    <cellStyle name="Normal 24 4 5 3 2" xfId="13279" xr:uid="{729CFDD6-B24E-45C4-B63A-81522EE77443}"/>
    <cellStyle name="Normal 24 4 5 3 2 2" xfId="54206" xr:uid="{78064B8F-6882-4BB5-89C4-986B927DDC52}"/>
    <cellStyle name="Normal 24 4 5 3 2 3" xfId="40556" xr:uid="{14E49F47-7E5C-4337-B2DE-CC001C570566}"/>
    <cellStyle name="Normal 24 4 5 3 2 4" xfId="26993" xr:uid="{6EF01027-E89A-467B-B014-0021ECE3A938}"/>
    <cellStyle name="Normal 24 4 5 3 3" xfId="54205" xr:uid="{14725CB0-6C3C-458E-9AE1-A8A06A0EBB6C}"/>
    <cellStyle name="Normal 24 4 5 3 4" xfId="40555" xr:uid="{8E396244-CD5A-4272-8EB2-82AE17014648}"/>
    <cellStyle name="Normal 24 4 5 3 5" xfId="26992" xr:uid="{AC595870-BFEC-4472-AC90-1F8226A674BC}"/>
    <cellStyle name="Normal 24 4 5 4" xfId="13280" xr:uid="{4070B9BE-8F88-46C0-BC4C-E3323F03F754}"/>
    <cellStyle name="Normal 24 4 5 4 2" xfId="54207" xr:uid="{F44C8C62-E89F-4045-BF55-F9C3208A1912}"/>
    <cellStyle name="Normal 24 4 5 4 3" xfId="40557" xr:uid="{1A40B119-39BC-4F8B-98B9-9CFC2130F47D}"/>
    <cellStyle name="Normal 24 4 5 4 4" xfId="26994" xr:uid="{6B1ED883-FDD4-4B71-A6D2-E679E649DFB7}"/>
    <cellStyle name="Normal 24 4 5 5" xfId="54202" xr:uid="{3C866723-EDD0-4C09-89B1-73D23422DCA8}"/>
    <cellStyle name="Normal 24 4 5 6" xfId="40552" xr:uid="{41AF072B-068C-4E2E-A45A-16459B9D14D6}"/>
    <cellStyle name="Normal 24 4 5 7" xfId="26989" xr:uid="{A9808CDA-654B-4ADE-A6C7-C25F2920FC7C}"/>
    <cellStyle name="Normal 24 4 6" xfId="13281" xr:uid="{0512C9CC-B3BB-4BAB-A887-E8DE7E78B41F}"/>
    <cellStyle name="Normal 24 4 6 2" xfId="13282" xr:uid="{CDD8C899-798D-4A7D-84F8-E3D99B3B841D}"/>
    <cellStyle name="Normal 24 4 6 2 2" xfId="54209" xr:uid="{C19FDE32-DACF-48AD-9733-E468750CA284}"/>
    <cellStyle name="Normal 24 4 6 2 3" xfId="40559" xr:uid="{7E61AC36-A463-4ED9-B780-C33DDA7ED669}"/>
    <cellStyle name="Normal 24 4 6 2 4" xfId="26996" xr:uid="{E89AF0FF-FE32-48C8-B8A8-F0D14EE2EF6A}"/>
    <cellStyle name="Normal 24 4 6 3" xfId="54208" xr:uid="{C1ADEFA8-831F-47BF-AFE7-14905BBB1BFC}"/>
    <cellStyle name="Normal 24 4 6 4" xfId="40558" xr:uid="{6840403A-A674-42ED-BCEE-8B485B3D311D}"/>
    <cellStyle name="Normal 24 4 6 5" xfId="26995" xr:uid="{C982B5DE-47AA-4996-B146-1418A54D7C70}"/>
    <cellStyle name="Normal 24 4 7" xfId="13283" xr:uid="{712154C2-133D-4DBB-9AC3-B96591B8C1C4}"/>
    <cellStyle name="Normal 24 4 7 2" xfId="13284" xr:uid="{5FDD6903-AB4D-417A-B596-4B5B60662E1C}"/>
    <cellStyle name="Normal 24 4 7 2 2" xfId="54211" xr:uid="{F4B0E7A6-B575-471E-98A7-C46931BC6265}"/>
    <cellStyle name="Normal 24 4 7 2 3" xfId="40561" xr:uid="{77444908-400C-43BC-80E7-3E8969355BF5}"/>
    <cellStyle name="Normal 24 4 7 2 4" xfId="26998" xr:uid="{BE1DD813-377B-4A6E-AEE8-78BC809CA61D}"/>
    <cellStyle name="Normal 24 4 7 3" xfId="54210" xr:uid="{C630F8C3-E86E-47CB-B95A-58A1753C046E}"/>
    <cellStyle name="Normal 24 4 7 4" xfId="40560" xr:uid="{02EC9A5A-E774-4EFC-8227-3477F2664B94}"/>
    <cellStyle name="Normal 24 4 7 5" xfId="26997" xr:uid="{FA01EF2E-F810-4C73-9E18-594547F5ABEB}"/>
    <cellStyle name="Normal 24 4 8" xfId="13285" xr:uid="{84975E47-E6F7-42F8-BE9F-9BB61A9376AF}"/>
    <cellStyle name="Normal 24 4 8 2" xfId="54212" xr:uid="{7064E9E8-51FD-4142-A6DD-BE4C60ABEB8C}"/>
    <cellStyle name="Normal 24 4 8 3" xfId="40562" xr:uid="{1266AB33-A193-46D9-BE56-DC1E2B8419B9}"/>
    <cellStyle name="Normal 24 4 8 4" xfId="26999" xr:uid="{DA3AFC56-6A0D-418A-9366-2CA093D9AEB4}"/>
    <cellStyle name="Normal 24 4 9" xfId="54177" xr:uid="{F7CAEDE4-B1A0-4E2A-AB0B-D4FE0E79AB64}"/>
    <cellStyle name="Normal 24 5" xfId="13286" xr:uid="{09BE85CF-4715-4968-A071-23C127EB137C}"/>
    <cellStyle name="Normal 24 5 10" xfId="40563" xr:uid="{5E0FD3F7-212B-4718-A8A5-CA19803A26C4}"/>
    <cellStyle name="Normal 24 5 11" xfId="27000" xr:uid="{38BC992C-505A-4D6A-ABF9-9B8543A6426A}"/>
    <cellStyle name="Normal 24 5 2" xfId="13287" xr:uid="{BD7318E7-5904-41CC-A477-ECD82AC54685}"/>
    <cellStyle name="Normal 24 5 2 2" xfId="13288" xr:uid="{FB16D40F-F8F4-4C88-86DA-D887FACEE059}"/>
    <cellStyle name="Normal 24 5 2 2 2" xfId="13289" xr:uid="{7BFBA4A3-267F-46F5-A4E8-F4A0EEF5AD75}"/>
    <cellStyle name="Normal 24 5 2 2 2 2" xfId="13290" xr:uid="{7593ED42-8BE7-4F57-9754-E8AF309883C5}"/>
    <cellStyle name="Normal 24 5 2 2 2 2 2" xfId="54217" xr:uid="{17BBBC79-30AF-45A5-A6BC-0DD3D3B7286D}"/>
    <cellStyle name="Normal 24 5 2 2 2 2 3" xfId="40567" xr:uid="{C1E6DE34-E0C2-4DC5-A52F-9BD00555A1BE}"/>
    <cellStyle name="Normal 24 5 2 2 2 2 4" xfId="27004" xr:uid="{74ED4F79-F9F4-4B99-9F09-EF7F64EEE44C}"/>
    <cellStyle name="Normal 24 5 2 2 2 3" xfId="54216" xr:uid="{9CF41370-0060-4A66-BB84-ABBB0D6AE18A}"/>
    <cellStyle name="Normal 24 5 2 2 2 4" xfId="40566" xr:uid="{B587E858-C857-43AC-A552-1307A407DA3A}"/>
    <cellStyle name="Normal 24 5 2 2 2 5" xfId="27003" xr:uid="{1563F5DC-E4A2-47BC-8C9B-C76594D3B6B6}"/>
    <cellStyle name="Normal 24 5 2 2 3" xfId="13291" xr:uid="{1C8FCA00-47A0-4A35-B1B1-6B50B81B2E56}"/>
    <cellStyle name="Normal 24 5 2 2 3 2" xfId="13292" xr:uid="{170C9CD8-C898-42E0-A018-8E044484B6D1}"/>
    <cellStyle name="Normal 24 5 2 2 3 2 2" xfId="54219" xr:uid="{D95E1B36-CA14-4BDE-8CB1-3A0940B13A4C}"/>
    <cellStyle name="Normal 24 5 2 2 3 2 3" xfId="40569" xr:uid="{1E55A793-FE16-4B82-A8BA-AF6BF7CAE4BF}"/>
    <cellStyle name="Normal 24 5 2 2 3 2 4" xfId="27006" xr:uid="{625A1CA9-E070-4440-A721-50A3B97CE451}"/>
    <cellStyle name="Normal 24 5 2 2 3 3" xfId="54218" xr:uid="{0C2F898A-84C3-4833-BB86-78D431ADEBED}"/>
    <cellStyle name="Normal 24 5 2 2 3 4" xfId="40568" xr:uid="{30776120-535B-497B-AF58-DDC667ED3D88}"/>
    <cellStyle name="Normal 24 5 2 2 3 5" xfId="27005" xr:uid="{C2FB979F-D449-4FB4-880A-298FCCE18600}"/>
    <cellStyle name="Normal 24 5 2 2 4" xfId="13293" xr:uid="{9AE0EECD-EC1A-4F43-9C7D-26E8CE970FD1}"/>
    <cellStyle name="Normal 24 5 2 2 4 2" xfId="54220" xr:uid="{757EF535-0C0F-47D3-9EA6-39208B3F9BAA}"/>
    <cellStyle name="Normal 24 5 2 2 4 3" xfId="40570" xr:uid="{52D9FE05-265E-46FB-8859-8BFEB22F7994}"/>
    <cellStyle name="Normal 24 5 2 2 4 4" xfId="27007" xr:uid="{1A7D11B3-7F09-4743-8C3B-A1126A29AEC2}"/>
    <cellStyle name="Normal 24 5 2 2 5" xfId="54215" xr:uid="{87296C51-5A3F-4FC0-ABD4-21C71ED0FD91}"/>
    <cellStyle name="Normal 24 5 2 2 6" xfId="40565" xr:uid="{6AC079C5-3078-4EAD-891A-BE053E40BA68}"/>
    <cellStyle name="Normal 24 5 2 2 7" xfId="27002" xr:uid="{05E36FDC-989D-4316-8F6D-71B59BDEB216}"/>
    <cellStyle name="Normal 24 5 2 3" xfId="13294" xr:uid="{8347F258-0E85-4DF4-A0EE-446DFFA6EA75}"/>
    <cellStyle name="Normal 24 5 2 3 2" xfId="13295" xr:uid="{B930CF54-F195-4E8D-9395-F70DD18B2815}"/>
    <cellStyle name="Normal 24 5 2 3 2 2" xfId="54222" xr:uid="{49C84C9C-AE1E-4D91-9BE2-A2C747499ACB}"/>
    <cellStyle name="Normal 24 5 2 3 2 3" xfId="40572" xr:uid="{F7B09682-DBD8-47E5-88BB-F7244BCBC7E0}"/>
    <cellStyle name="Normal 24 5 2 3 2 4" xfId="27009" xr:uid="{C08B677B-1663-49E9-B3FA-63027E5F3961}"/>
    <cellStyle name="Normal 24 5 2 3 3" xfId="54221" xr:uid="{2E9A564A-E4F3-4F21-9028-5E960ECD7F96}"/>
    <cellStyle name="Normal 24 5 2 3 4" xfId="40571" xr:uid="{1AEAD9D0-C29A-4742-8EA9-BBC125EB9688}"/>
    <cellStyle name="Normal 24 5 2 3 5" xfId="27008" xr:uid="{900DBD96-CAD9-4F96-99FE-DF11A323AB15}"/>
    <cellStyle name="Normal 24 5 2 4" xfId="13296" xr:uid="{284B0B45-AB76-484C-91B1-DE474E437437}"/>
    <cellStyle name="Normal 24 5 2 4 2" xfId="13297" xr:uid="{B527A507-A966-43A3-B1E9-C38FC71D4E82}"/>
    <cellStyle name="Normal 24 5 2 4 2 2" xfId="54224" xr:uid="{C1338851-FA44-4A8F-B2CA-E814D7B91452}"/>
    <cellStyle name="Normal 24 5 2 4 2 3" xfId="40574" xr:uid="{65127F17-E6F0-40F9-8411-7DB942CD6363}"/>
    <cellStyle name="Normal 24 5 2 4 2 4" xfId="27011" xr:uid="{BB0CD54D-34FD-4A9A-AE38-7E8589CE8572}"/>
    <cellStyle name="Normal 24 5 2 4 3" xfId="54223" xr:uid="{26E3CCC6-3893-487F-9D03-DB2351549C95}"/>
    <cellStyle name="Normal 24 5 2 4 4" xfId="40573" xr:uid="{1CE6E987-DB9B-4DC4-9294-0657CC81F34D}"/>
    <cellStyle name="Normal 24 5 2 4 5" xfId="27010" xr:uid="{8EC568AB-01E0-4FC5-9A4A-DD83EDBE09DB}"/>
    <cellStyle name="Normal 24 5 2 5" xfId="13298" xr:uid="{0BB0A885-E9CA-4CD8-8566-ED947B9D7ED9}"/>
    <cellStyle name="Normal 24 5 2 5 2" xfId="54225" xr:uid="{5D3B4B12-F15A-4772-9829-548A65D18519}"/>
    <cellStyle name="Normal 24 5 2 5 3" xfId="40575" xr:uid="{171079EB-977E-4C55-A740-1B8CD848E5FD}"/>
    <cellStyle name="Normal 24 5 2 5 4" xfId="27012" xr:uid="{195FC11B-8439-4F8A-B819-4F087AA5CDA4}"/>
    <cellStyle name="Normal 24 5 2 6" xfId="54214" xr:uid="{F99D5322-274B-4FA3-B30F-958E42EB2DE9}"/>
    <cellStyle name="Normal 24 5 2 7" xfId="40564" xr:uid="{D287D589-8DC9-4522-83B9-ED04F109B850}"/>
    <cellStyle name="Normal 24 5 2 8" xfId="27001" xr:uid="{8827CD5A-D440-4E9E-AB3A-18A2F5D671A1}"/>
    <cellStyle name="Normal 24 5 3" xfId="13299" xr:uid="{61146935-4373-43B8-B273-75BBDF93B8A2}"/>
    <cellStyle name="Normal 24 5 3 2" xfId="13300" xr:uid="{6BCBCB69-614A-4A21-BFB7-51E15256BCBA}"/>
    <cellStyle name="Normal 24 5 3 2 2" xfId="13301" xr:uid="{A20D572D-9E5E-44C8-ADA2-0CE6D2818DEB}"/>
    <cellStyle name="Normal 24 5 3 2 2 2" xfId="54228" xr:uid="{85240940-B53C-4D96-B8A0-6FC86C694BF5}"/>
    <cellStyle name="Normal 24 5 3 2 2 3" xfId="40578" xr:uid="{2992114E-1ED5-455D-A401-B80A0FD0786A}"/>
    <cellStyle name="Normal 24 5 3 2 2 4" xfId="27015" xr:uid="{CD939E1A-4C09-4CB8-9A1A-A9D0B3D6AE93}"/>
    <cellStyle name="Normal 24 5 3 2 3" xfId="54227" xr:uid="{187F685E-E181-43C7-A3A9-7A66E0105C39}"/>
    <cellStyle name="Normal 24 5 3 2 4" xfId="40577" xr:uid="{36A522DE-735B-4C8F-B5ED-19D8C276D885}"/>
    <cellStyle name="Normal 24 5 3 2 5" xfId="27014" xr:uid="{D835A3E5-9956-44EB-809F-0A718F4CF8E8}"/>
    <cellStyle name="Normal 24 5 3 3" xfId="13302" xr:uid="{6A63B684-11F5-4105-8573-E51339E8D53C}"/>
    <cellStyle name="Normal 24 5 3 3 2" xfId="13303" xr:uid="{48DBDC45-8468-4A9F-B438-068834B6A4DA}"/>
    <cellStyle name="Normal 24 5 3 3 2 2" xfId="54230" xr:uid="{C2D505C7-5E7A-4E2A-B877-DFC55805C970}"/>
    <cellStyle name="Normal 24 5 3 3 2 3" xfId="40580" xr:uid="{4E7AAE3A-C5AA-4659-8C52-AAD7D581E924}"/>
    <cellStyle name="Normal 24 5 3 3 2 4" xfId="27017" xr:uid="{0DA1B793-93EA-4B69-A82F-3257ADFFD64F}"/>
    <cellStyle name="Normal 24 5 3 3 3" xfId="54229" xr:uid="{49C82FBF-234E-4508-9FD1-DE7760290025}"/>
    <cellStyle name="Normal 24 5 3 3 4" xfId="40579" xr:uid="{E6F3C27F-6729-4F07-8C41-2553AC8B6870}"/>
    <cellStyle name="Normal 24 5 3 3 5" xfId="27016" xr:uid="{701BE0AA-C753-4C95-8314-F80B0B7020C9}"/>
    <cellStyle name="Normal 24 5 3 4" xfId="13304" xr:uid="{7702B55D-704E-454F-BD75-DD8187B85E98}"/>
    <cellStyle name="Normal 24 5 3 4 2" xfId="54231" xr:uid="{0E0C09FD-F2EF-4795-ACA4-ED1798E1EC8C}"/>
    <cellStyle name="Normal 24 5 3 4 3" xfId="40581" xr:uid="{648ABF86-15CB-4DD7-89A8-62E03ED94D48}"/>
    <cellStyle name="Normal 24 5 3 4 4" xfId="27018" xr:uid="{63275619-4A2F-4604-A218-5881E2345F9E}"/>
    <cellStyle name="Normal 24 5 3 5" xfId="54226" xr:uid="{C1C560AF-FA05-4A38-9621-8CE66C15E5AD}"/>
    <cellStyle name="Normal 24 5 3 6" xfId="40576" xr:uid="{CA6BDEDD-AD3C-497B-8287-2D232FE578AF}"/>
    <cellStyle name="Normal 24 5 3 7" xfId="27013" xr:uid="{0F32B3A3-6144-4246-BDD2-E1BFEFC107A9}"/>
    <cellStyle name="Normal 24 5 4" xfId="13305" xr:uid="{66590FBA-9EE4-46C4-891C-EB3D169B59EA}"/>
    <cellStyle name="Normal 24 5 4 2" xfId="13306" xr:uid="{920CB84D-A815-4AE6-9B98-8304997549F6}"/>
    <cellStyle name="Normal 24 5 4 2 2" xfId="13307" xr:uid="{617EE240-12D3-456D-A760-581704C62CB5}"/>
    <cellStyle name="Normal 24 5 4 2 2 2" xfId="54234" xr:uid="{927D73E7-5A7C-4647-BC64-15BEB4899B07}"/>
    <cellStyle name="Normal 24 5 4 2 2 3" xfId="40584" xr:uid="{8EA6D103-9F16-45BE-A8CE-A8300108D995}"/>
    <cellStyle name="Normal 24 5 4 2 2 4" xfId="27021" xr:uid="{B1C2BBB6-A09A-41F5-9C72-B2C5D9D52941}"/>
    <cellStyle name="Normal 24 5 4 2 3" xfId="54233" xr:uid="{1EF3040D-CE0E-42F2-B6CB-512152F94078}"/>
    <cellStyle name="Normal 24 5 4 2 4" xfId="40583" xr:uid="{B1D6FF31-3690-49D4-B21E-4D45B54023B0}"/>
    <cellStyle name="Normal 24 5 4 2 5" xfId="27020" xr:uid="{E1C61852-6E54-40AE-B9B1-72702F440B48}"/>
    <cellStyle name="Normal 24 5 4 3" xfId="13308" xr:uid="{62CBDCE7-E330-437E-B36F-447BD81B9525}"/>
    <cellStyle name="Normal 24 5 4 3 2" xfId="13309" xr:uid="{2154530A-9FD5-43A1-B230-08382DE82F1C}"/>
    <cellStyle name="Normal 24 5 4 3 2 2" xfId="54236" xr:uid="{045DF4C5-D6DC-4A2B-A123-9167C323DA31}"/>
    <cellStyle name="Normal 24 5 4 3 2 3" xfId="40586" xr:uid="{804CDD4C-FEDB-4D3C-8A59-94E5E73CDE1B}"/>
    <cellStyle name="Normal 24 5 4 3 2 4" xfId="27023" xr:uid="{EDFF96CD-D636-4415-8410-DE8D100F979F}"/>
    <cellStyle name="Normal 24 5 4 3 3" xfId="54235" xr:uid="{2D070F6A-8A71-48E0-838C-E9EE4171BB75}"/>
    <cellStyle name="Normal 24 5 4 3 4" xfId="40585" xr:uid="{C207A239-229A-4996-9BBD-389FBA117A88}"/>
    <cellStyle name="Normal 24 5 4 3 5" xfId="27022" xr:uid="{0A70EAA4-3462-4462-82E5-19EDC5A805D8}"/>
    <cellStyle name="Normal 24 5 4 4" xfId="13310" xr:uid="{B2D4522A-8962-4F7D-ACEF-6811F12BFD19}"/>
    <cellStyle name="Normal 24 5 4 4 2" xfId="54237" xr:uid="{7E89E693-6429-4124-81BC-D86C8F2C792F}"/>
    <cellStyle name="Normal 24 5 4 4 3" xfId="40587" xr:uid="{CBFBBF56-3447-4F69-A1C9-17E1AC5836CB}"/>
    <cellStyle name="Normal 24 5 4 4 4" xfId="27024" xr:uid="{C6781420-BB3A-4393-B9C2-5F7E4990FF3A}"/>
    <cellStyle name="Normal 24 5 4 5" xfId="54232" xr:uid="{218E9AA6-F954-4B75-A890-22B0F2B3C54D}"/>
    <cellStyle name="Normal 24 5 4 6" xfId="40582" xr:uid="{5D0A6446-2AB5-4002-BFA0-BF0FA2F2F301}"/>
    <cellStyle name="Normal 24 5 4 7" xfId="27019" xr:uid="{F83C311E-4F02-40DD-A3BB-B755CB836FB2}"/>
    <cellStyle name="Normal 24 5 5" xfId="13311" xr:uid="{FFA3E21F-0FBA-4A70-8FD7-6D291FA080AB}"/>
    <cellStyle name="Normal 24 5 5 2" xfId="13312" xr:uid="{DE96473A-4A0A-4701-845F-6493DB325222}"/>
    <cellStyle name="Normal 24 5 5 2 2" xfId="13313" xr:uid="{49EB504C-4D62-4E54-A36B-414EC68BF965}"/>
    <cellStyle name="Normal 24 5 5 2 2 2" xfId="54240" xr:uid="{452551EC-C657-499C-9148-BCB9800C59EA}"/>
    <cellStyle name="Normal 24 5 5 2 2 3" xfId="40590" xr:uid="{982F8ACA-8A1D-49AA-A9C7-AC80A2FD3188}"/>
    <cellStyle name="Normal 24 5 5 2 2 4" xfId="27027" xr:uid="{9E90FFD4-7CA5-4983-87ED-12363D30B006}"/>
    <cellStyle name="Normal 24 5 5 2 3" xfId="54239" xr:uid="{EA09008E-0402-43F0-88AF-D4F11FD555C6}"/>
    <cellStyle name="Normal 24 5 5 2 4" xfId="40589" xr:uid="{3983B7EE-D317-456A-ABA3-227E2CEEF5C7}"/>
    <cellStyle name="Normal 24 5 5 2 5" xfId="27026" xr:uid="{13D9FA42-CBA7-4640-8FCE-64EAC461E6D6}"/>
    <cellStyle name="Normal 24 5 5 3" xfId="13314" xr:uid="{F3AE794C-0B89-4260-A237-243A2A6C0C70}"/>
    <cellStyle name="Normal 24 5 5 3 2" xfId="13315" xr:uid="{C165A39B-2C80-4613-A0C6-5279530AC84E}"/>
    <cellStyle name="Normal 24 5 5 3 2 2" xfId="54242" xr:uid="{54DC3794-C479-441A-B94F-779665EE3EF2}"/>
    <cellStyle name="Normal 24 5 5 3 2 3" xfId="40592" xr:uid="{E6E8501D-BD7D-4F1F-AD13-DDDECC2F7A53}"/>
    <cellStyle name="Normal 24 5 5 3 2 4" xfId="27029" xr:uid="{82580B92-A0CF-451B-B753-A4B4901679EC}"/>
    <cellStyle name="Normal 24 5 5 3 3" xfId="54241" xr:uid="{B8FF4712-F20B-4691-B5D1-0A394A814AC1}"/>
    <cellStyle name="Normal 24 5 5 3 4" xfId="40591" xr:uid="{1DEF0516-9205-44D4-92E6-0BBE4AD1BA96}"/>
    <cellStyle name="Normal 24 5 5 3 5" xfId="27028" xr:uid="{388B7BCA-9354-4E82-A400-95222C386A6A}"/>
    <cellStyle name="Normal 24 5 5 4" xfId="13316" xr:uid="{0C0C4E71-40C5-41EB-8C64-4E13D774DB50}"/>
    <cellStyle name="Normal 24 5 5 4 2" xfId="54243" xr:uid="{EF25BC7F-1C69-4D6F-A337-B6C5E47C8356}"/>
    <cellStyle name="Normal 24 5 5 4 3" xfId="40593" xr:uid="{FEF48ED2-342C-4945-A28E-946A0BBE76BC}"/>
    <cellStyle name="Normal 24 5 5 4 4" xfId="27030" xr:uid="{2B2F3D50-88D1-427A-82A7-AAFD7CE9C6C0}"/>
    <cellStyle name="Normal 24 5 5 5" xfId="54238" xr:uid="{EFCD3627-492B-4989-9258-521A58D83B9C}"/>
    <cellStyle name="Normal 24 5 5 6" xfId="40588" xr:uid="{2738E8E7-C961-4B2A-80E5-80B4C24E33F9}"/>
    <cellStyle name="Normal 24 5 5 7" xfId="27025" xr:uid="{4D9559C6-0606-4D9E-80DC-DFE766499659}"/>
    <cellStyle name="Normal 24 5 6" xfId="13317" xr:uid="{E9335B0A-18D2-4C2A-ABE4-1B43EED8736C}"/>
    <cellStyle name="Normal 24 5 6 2" xfId="13318" xr:uid="{EB5534F7-6EBB-45CF-9C28-4F0BB280B4EB}"/>
    <cellStyle name="Normal 24 5 6 2 2" xfId="54245" xr:uid="{D20F8827-E182-46C8-B7A0-028098B23840}"/>
    <cellStyle name="Normal 24 5 6 2 3" xfId="40595" xr:uid="{90378DB9-3A85-4F06-ADA4-256397CBBEA4}"/>
    <cellStyle name="Normal 24 5 6 2 4" xfId="27032" xr:uid="{60F1AEC4-CFEB-4092-800C-46B5989124DD}"/>
    <cellStyle name="Normal 24 5 6 3" xfId="54244" xr:uid="{F798B72C-AB7A-4D61-9D26-C4355580636D}"/>
    <cellStyle name="Normal 24 5 6 4" xfId="40594" xr:uid="{98D4B675-D591-4351-9C8F-E67B1658E6FA}"/>
    <cellStyle name="Normal 24 5 6 5" xfId="27031" xr:uid="{0BF13181-3AD9-4769-BCFB-4E6F0F8604D8}"/>
    <cellStyle name="Normal 24 5 7" xfId="13319" xr:uid="{7F10371F-F356-467D-A523-70D2C76FC3E1}"/>
    <cellStyle name="Normal 24 5 7 2" xfId="13320" xr:uid="{9ED8AB51-C828-4BFC-ACF6-05671FEA55A2}"/>
    <cellStyle name="Normal 24 5 7 2 2" xfId="54247" xr:uid="{04745287-D466-4357-85B2-AB5044C41001}"/>
    <cellStyle name="Normal 24 5 7 2 3" xfId="40597" xr:uid="{C1863A5A-AC86-418F-B147-07E674ECC1DB}"/>
    <cellStyle name="Normal 24 5 7 2 4" xfId="27034" xr:uid="{6DA6F4C9-1967-4B29-844F-A5F57E7C2C8B}"/>
    <cellStyle name="Normal 24 5 7 3" xfId="54246" xr:uid="{0445DC43-5857-4963-84F4-58BCA4992660}"/>
    <cellStyle name="Normal 24 5 7 4" xfId="40596" xr:uid="{9048BE38-2291-498F-8EAC-C10ED955A18F}"/>
    <cellStyle name="Normal 24 5 7 5" xfId="27033" xr:uid="{1186E781-D77A-401B-A6A7-AECBC24D54BA}"/>
    <cellStyle name="Normal 24 5 8" xfId="13321" xr:uid="{5537ADCD-3796-441D-98EF-7DBC1E8DD59E}"/>
    <cellStyle name="Normal 24 5 8 2" xfId="54248" xr:uid="{64C7A4A8-6748-448D-BCB4-AB113E147A2B}"/>
    <cellStyle name="Normal 24 5 8 3" xfId="40598" xr:uid="{DFD99B61-F822-4035-9A64-E6CA8326E04C}"/>
    <cellStyle name="Normal 24 5 8 4" xfId="27035" xr:uid="{6F6FA548-2A27-477B-AEB8-C16F1263B836}"/>
    <cellStyle name="Normal 24 5 9" xfId="54213" xr:uid="{726D3587-FE56-43FD-A473-20AE1AB14E75}"/>
    <cellStyle name="Normal 24 6" xfId="13322" xr:uid="{C70C5477-84DA-4CF9-93D4-4238143993D2}"/>
    <cellStyle name="Normal 24 6 10" xfId="40599" xr:uid="{16CD8934-36B0-41C2-9344-5DE1CF0CA8A4}"/>
    <cellStyle name="Normal 24 6 11" xfId="27036" xr:uid="{AEE0BC2F-0F50-483D-BD22-20EA0FDB550B}"/>
    <cellStyle name="Normal 24 6 2" xfId="13323" xr:uid="{1C514C57-F04A-44F9-841F-5F8DB050008B}"/>
    <cellStyle name="Normal 24 6 2 2" xfId="13324" xr:uid="{CA316A7D-68FF-4837-8003-B4934E1005F6}"/>
    <cellStyle name="Normal 24 6 2 2 2" xfId="13325" xr:uid="{AB3B56C0-7115-479A-9FE4-27AF6B115550}"/>
    <cellStyle name="Normal 24 6 2 2 2 2" xfId="13326" xr:uid="{4D6D4878-FFA4-4F6A-86AC-704B0DB70B03}"/>
    <cellStyle name="Normal 24 6 2 2 2 2 2" xfId="54253" xr:uid="{F84715C2-A77F-479F-87BA-7C1D9F101FFA}"/>
    <cellStyle name="Normal 24 6 2 2 2 2 3" xfId="40603" xr:uid="{AD8B4E7F-5584-4829-803A-8755442AEF11}"/>
    <cellStyle name="Normal 24 6 2 2 2 2 4" xfId="27040" xr:uid="{F6108EC9-780F-469E-B1A4-F512A930F89D}"/>
    <cellStyle name="Normal 24 6 2 2 2 3" xfId="54252" xr:uid="{B09DE8C4-E28B-4BBD-AEAF-B2F79DD29E96}"/>
    <cellStyle name="Normal 24 6 2 2 2 4" xfId="40602" xr:uid="{D95F165E-48A1-4860-9A96-AF7245962EF8}"/>
    <cellStyle name="Normal 24 6 2 2 2 5" xfId="27039" xr:uid="{762AE4F7-720E-4D11-A716-4C3BF95BDACA}"/>
    <cellStyle name="Normal 24 6 2 2 3" xfId="13327" xr:uid="{FDA4E542-5C7F-435F-AE01-2C16F69C35E5}"/>
    <cellStyle name="Normal 24 6 2 2 3 2" xfId="13328" xr:uid="{E07D2031-03E2-49AC-93E9-EAEBD2ED7ACC}"/>
    <cellStyle name="Normal 24 6 2 2 3 2 2" xfId="54255" xr:uid="{46806082-66FA-4116-B019-49F08FC34BA7}"/>
    <cellStyle name="Normal 24 6 2 2 3 2 3" xfId="40605" xr:uid="{CE155D49-1DB5-4FD6-9773-D342828F4EF0}"/>
    <cellStyle name="Normal 24 6 2 2 3 2 4" xfId="27042" xr:uid="{03E94B9C-8003-4634-B651-4D01587852AE}"/>
    <cellStyle name="Normal 24 6 2 2 3 3" xfId="54254" xr:uid="{8C4BB75A-BFFC-499F-B9E4-B2AAFC58D073}"/>
    <cellStyle name="Normal 24 6 2 2 3 4" xfId="40604" xr:uid="{9676A2E7-AF11-467A-A8C7-8A71A05467BE}"/>
    <cellStyle name="Normal 24 6 2 2 3 5" xfId="27041" xr:uid="{BD626203-B375-4463-B336-0F5BF19928D1}"/>
    <cellStyle name="Normal 24 6 2 2 4" xfId="13329" xr:uid="{5722348F-FEC5-4B89-9529-23606DCBA2C6}"/>
    <cellStyle name="Normal 24 6 2 2 4 2" xfId="54256" xr:uid="{F6E87AD4-F638-427A-8A62-1FC67B2FA853}"/>
    <cellStyle name="Normal 24 6 2 2 4 3" xfId="40606" xr:uid="{302B668B-A190-433C-955B-DFF5B042FBA8}"/>
    <cellStyle name="Normal 24 6 2 2 4 4" xfId="27043" xr:uid="{3BA34F58-CCFB-408A-BCA8-C46575DC8D4F}"/>
    <cellStyle name="Normal 24 6 2 2 5" xfId="54251" xr:uid="{8E44FDE6-3D27-49EB-A4B4-63D0DB5FC48D}"/>
    <cellStyle name="Normal 24 6 2 2 6" xfId="40601" xr:uid="{E0729284-2C38-478E-BBC2-571EBA2C3BAD}"/>
    <cellStyle name="Normal 24 6 2 2 7" xfId="27038" xr:uid="{B247D421-2A82-451A-8EE0-BA1949F33DFF}"/>
    <cellStyle name="Normal 24 6 2 3" xfId="13330" xr:uid="{11D1E9AA-A428-49A0-A136-5B4A91902C22}"/>
    <cellStyle name="Normal 24 6 2 3 2" xfId="13331" xr:uid="{2215F21B-CB42-4D38-935B-5277887EB419}"/>
    <cellStyle name="Normal 24 6 2 3 2 2" xfId="54258" xr:uid="{A7C37F82-140B-44D3-9344-4655FA16F509}"/>
    <cellStyle name="Normal 24 6 2 3 2 3" xfId="40608" xr:uid="{BAE6B29B-96AC-4417-A01D-85074B491605}"/>
    <cellStyle name="Normal 24 6 2 3 2 4" xfId="27045" xr:uid="{03A743BF-4E68-40F7-96D6-B22698109386}"/>
    <cellStyle name="Normal 24 6 2 3 3" xfId="54257" xr:uid="{E1819B5A-0671-4762-BB1F-DBC997C087EF}"/>
    <cellStyle name="Normal 24 6 2 3 4" xfId="40607" xr:uid="{02CFF3E7-043B-4E55-A28A-9667E6E2520B}"/>
    <cellStyle name="Normal 24 6 2 3 5" xfId="27044" xr:uid="{2C13250B-037B-430F-BF5E-26F07FC98E46}"/>
    <cellStyle name="Normal 24 6 2 4" xfId="13332" xr:uid="{6AAC3066-4E57-4D29-A212-A48A9CE81334}"/>
    <cellStyle name="Normal 24 6 2 4 2" xfId="13333" xr:uid="{9D59C9DE-3D6D-4B7C-9E75-B93733E8018C}"/>
    <cellStyle name="Normal 24 6 2 4 2 2" xfId="54260" xr:uid="{22D9411F-277C-4B7C-9063-05FBF8B94B3D}"/>
    <cellStyle name="Normal 24 6 2 4 2 3" xfId="40610" xr:uid="{0D43E867-B172-4544-9DD4-AE50DBD59781}"/>
    <cellStyle name="Normal 24 6 2 4 2 4" xfId="27047" xr:uid="{8810553C-3A3C-476F-A77A-20610E266D11}"/>
    <cellStyle name="Normal 24 6 2 4 3" xfId="54259" xr:uid="{B84887E3-F0E3-4450-955E-0D869DF2169C}"/>
    <cellStyle name="Normal 24 6 2 4 4" xfId="40609" xr:uid="{5A605AEF-8498-4F17-9FF1-E5145B012A42}"/>
    <cellStyle name="Normal 24 6 2 4 5" xfId="27046" xr:uid="{B2E05163-8E1D-4838-A60E-8470349E0D99}"/>
    <cellStyle name="Normal 24 6 2 5" xfId="13334" xr:uid="{B4617C4E-8F15-4B56-B7D1-79AB7448D3C9}"/>
    <cellStyle name="Normal 24 6 2 5 2" xfId="54261" xr:uid="{C897C24C-8555-4DA2-82D3-00D80CEB4880}"/>
    <cellStyle name="Normal 24 6 2 5 3" xfId="40611" xr:uid="{BA025F42-D867-424D-9D79-A5DDA5E98F5A}"/>
    <cellStyle name="Normal 24 6 2 5 4" xfId="27048" xr:uid="{C1B4F65B-43EF-421B-8344-AE8742FC6551}"/>
    <cellStyle name="Normal 24 6 2 6" xfId="54250" xr:uid="{EFA66053-9673-49C9-B6C0-9CBC6C9EF532}"/>
    <cellStyle name="Normal 24 6 2 7" xfId="40600" xr:uid="{3BD6FB41-EA45-4682-BF6A-F6B367AE045C}"/>
    <cellStyle name="Normal 24 6 2 8" xfId="27037" xr:uid="{F1003450-8DFE-4FC9-BF74-3F87F3CE512F}"/>
    <cellStyle name="Normal 24 6 3" xfId="13335" xr:uid="{73D8E52A-5241-40A5-986C-62DD1D355B9D}"/>
    <cellStyle name="Normal 24 6 3 2" xfId="13336" xr:uid="{11B189EA-0909-43C7-918A-FE8352FEFE0B}"/>
    <cellStyle name="Normal 24 6 3 2 2" xfId="13337" xr:uid="{414AF974-23A0-4647-AA2D-B018FE58A16F}"/>
    <cellStyle name="Normal 24 6 3 2 2 2" xfId="54264" xr:uid="{FD428916-7B0E-412F-9FBF-0D158392D98D}"/>
    <cellStyle name="Normal 24 6 3 2 2 3" xfId="40614" xr:uid="{4927DC18-B386-430C-8C8A-80A139DFD18B}"/>
    <cellStyle name="Normal 24 6 3 2 2 4" xfId="27051" xr:uid="{FA956AF8-A233-4B73-8927-D27E599CD3C2}"/>
    <cellStyle name="Normal 24 6 3 2 3" xfId="54263" xr:uid="{56577AAA-620F-4EC5-BDB1-F367829D22F2}"/>
    <cellStyle name="Normal 24 6 3 2 4" xfId="40613" xr:uid="{F50E9BD7-AC5B-4C71-94C7-001445C83B25}"/>
    <cellStyle name="Normal 24 6 3 2 5" xfId="27050" xr:uid="{2EFF33F4-D8C8-4805-B460-659CF14D5C11}"/>
    <cellStyle name="Normal 24 6 3 3" xfId="13338" xr:uid="{2809CFBD-0F97-4E3D-9594-8C13B72D795E}"/>
    <cellStyle name="Normal 24 6 3 3 2" xfId="13339" xr:uid="{5D321230-09DA-4DA2-893D-33C7EC44D45A}"/>
    <cellStyle name="Normal 24 6 3 3 2 2" xfId="54266" xr:uid="{E4C7F170-2ABD-463C-B946-F384FA3437D7}"/>
    <cellStyle name="Normal 24 6 3 3 2 3" xfId="40616" xr:uid="{EE120A9B-A222-455D-8AB3-2B23F639DEF9}"/>
    <cellStyle name="Normal 24 6 3 3 2 4" xfId="27053" xr:uid="{BFCD20D4-36B7-4B41-B8AC-F2B59CE032F2}"/>
    <cellStyle name="Normal 24 6 3 3 3" xfId="54265" xr:uid="{6E915EAE-DF19-405E-858A-ABCD74E8F30D}"/>
    <cellStyle name="Normal 24 6 3 3 4" xfId="40615" xr:uid="{59E0FB9A-8530-4598-B459-387AE980764A}"/>
    <cellStyle name="Normal 24 6 3 3 5" xfId="27052" xr:uid="{E192A616-2422-42F8-9E65-65B9A580CFB9}"/>
    <cellStyle name="Normal 24 6 3 4" xfId="13340" xr:uid="{6594F852-3FBC-4DA0-9092-D30694BA0F97}"/>
    <cellStyle name="Normal 24 6 3 4 2" xfId="54267" xr:uid="{62C07094-C678-4AF6-AB1E-2B86AD26954A}"/>
    <cellStyle name="Normal 24 6 3 4 3" xfId="40617" xr:uid="{5581A800-44FC-44B3-A4F1-37E5C86F84B2}"/>
    <cellStyle name="Normal 24 6 3 4 4" xfId="27054" xr:uid="{83BA9C1B-AF02-4647-8D22-12434A71ADB9}"/>
    <cellStyle name="Normal 24 6 3 5" xfId="54262" xr:uid="{3B4A64DC-6AFA-4A20-BE84-024A47F4181A}"/>
    <cellStyle name="Normal 24 6 3 6" xfId="40612" xr:uid="{9044683B-134D-4C40-80E2-1D693CCF1A8A}"/>
    <cellStyle name="Normal 24 6 3 7" xfId="27049" xr:uid="{0932E762-E94B-4C1E-B041-6B9260987967}"/>
    <cellStyle name="Normal 24 6 4" xfId="13341" xr:uid="{8913B8F9-E538-4604-A228-FD4A23976E07}"/>
    <cellStyle name="Normal 24 6 4 2" xfId="13342" xr:uid="{E408CA37-C58C-4E2D-892B-9C4DEBFE93E7}"/>
    <cellStyle name="Normal 24 6 4 2 2" xfId="13343" xr:uid="{9FF41AD5-1CEE-4A2A-854D-1EF46F5C1C76}"/>
    <cellStyle name="Normal 24 6 4 2 2 2" xfId="54270" xr:uid="{9B55DAAF-80DA-46CE-BC77-1E6B7E77A63E}"/>
    <cellStyle name="Normal 24 6 4 2 2 3" xfId="40620" xr:uid="{634B6369-0EE0-4C04-A117-340E64F50816}"/>
    <cellStyle name="Normal 24 6 4 2 2 4" xfId="27057" xr:uid="{041FB277-B419-4CCB-AF4C-A26C1CFC4BEA}"/>
    <cellStyle name="Normal 24 6 4 2 3" xfId="54269" xr:uid="{A941DB90-8D3C-4621-B0F8-005EDF822696}"/>
    <cellStyle name="Normal 24 6 4 2 4" xfId="40619" xr:uid="{7CD9E12C-B05B-40A8-98A4-A653F1B56A0F}"/>
    <cellStyle name="Normal 24 6 4 2 5" xfId="27056" xr:uid="{2EE715A9-3D3B-47EC-B85B-6F7987163AC2}"/>
    <cellStyle name="Normal 24 6 4 3" xfId="13344" xr:uid="{C097EE0E-EE89-4E95-A916-0821CD38C6DC}"/>
    <cellStyle name="Normal 24 6 4 3 2" xfId="13345" xr:uid="{8EB60E2D-EE8E-4852-A1A1-FD4CDA26E3C6}"/>
    <cellStyle name="Normal 24 6 4 3 2 2" xfId="54272" xr:uid="{3D4D003D-BF2E-483F-ABD3-949076C40703}"/>
    <cellStyle name="Normal 24 6 4 3 2 3" xfId="40622" xr:uid="{0899FBEE-6A76-4257-8865-267899D81B84}"/>
    <cellStyle name="Normal 24 6 4 3 2 4" xfId="27059" xr:uid="{A88D4BFA-D828-4926-ACBB-F21EE7402362}"/>
    <cellStyle name="Normal 24 6 4 3 3" xfId="54271" xr:uid="{3510CBD2-0D91-4E1D-9AEF-E71AF1D6000F}"/>
    <cellStyle name="Normal 24 6 4 3 4" xfId="40621" xr:uid="{7D473FC2-DF0E-4303-A891-5110C2A78DFE}"/>
    <cellStyle name="Normal 24 6 4 3 5" xfId="27058" xr:uid="{47FCA340-8698-4DBC-9711-52AB2FC7832A}"/>
    <cellStyle name="Normal 24 6 4 4" xfId="13346" xr:uid="{EEB22566-93A2-4ACF-B7B8-78F9137EE5E9}"/>
    <cellStyle name="Normal 24 6 4 4 2" xfId="54273" xr:uid="{03EFAC7A-1F06-4CCA-A82C-3A86EC39CBA4}"/>
    <cellStyle name="Normal 24 6 4 4 3" xfId="40623" xr:uid="{2D1D3742-0162-42A9-8935-B10F2AC8AE01}"/>
    <cellStyle name="Normal 24 6 4 4 4" xfId="27060" xr:uid="{41652980-38EE-4719-989B-1B2F406A06E4}"/>
    <cellStyle name="Normal 24 6 4 5" xfId="54268" xr:uid="{379AC9D2-4BAA-4D28-9225-CD5108646168}"/>
    <cellStyle name="Normal 24 6 4 6" xfId="40618" xr:uid="{2C2B3028-F8EB-4420-B75D-F54E0A13ADC5}"/>
    <cellStyle name="Normal 24 6 4 7" xfId="27055" xr:uid="{BCD23CB1-F09C-4236-A76A-47138E6E5F9C}"/>
    <cellStyle name="Normal 24 6 5" xfId="13347" xr:uid="{DE9F0C9A-EF39-47E4-B4A4-D5E829C2A763}"/>
    <cellStyle name="Normal 24 6 5 2" xfId="13348" xr:uid="{AF8FC978-B6C0-4D48-8814-1C05355B46F9}"/>
    <cellStyle name="Normal 24 6 5 2 2" xfId="13349" xr:uid="{ABFB0C0D-7866-4099-AC2B-0B63FF734448}"/>
    <cellStyle name="Normal 24 6 5 2 2 2" xfId="54276" xr:uid="{D410E8D4-53D3-4D0C-9CAC-9C5D5AC4EE6B}"/>
    <cellStyle name="Normal 24 6 5 2 2 3" xfId="40626" xr:uid="{1C4A32E0-7F63-494D-8803-B98004958841}"/>
    <cellStyle name="Normal 24 6 5 2 2 4" xfId="27063" xr:uid="{115B8129-74E9-41A7-BB67-181EE004BD62}"/>
    <cellStyle name="Normal 24 6 5 2 3" xfId="54275" xr:uid="{29D170BE-604D-4760-A106-A1E40CDEAF9C}"/>
    <cellStyle name="Normal 24 6 5 2 4" xfId="40625" xr:uid="{BBFB9869-EE56-41F3-87C2-88CFF180EB22}"/>
    <cellStyle name="Normal 24 6 5 2 5" xfId="27062" xr:uid="{2EF45275-4D86-4863-8438-B8468942244F}"/>
    <cellStyle name="Normal 24 6 5 3" xfId="13350" xr:uid="{5316552D-D9AB-46B0-8339-70E3E19F044A}"/>
    <cellStyle name="Normal 24 6 5 3 2" xfId="13351" xr:uid="{EBDC4A39-E1EB-40BD-B911-1045E7507D5B}"/>
    <cellStyle name="Normal 24 6 5 3 2 2" xfId="54278" xr:uid="{1FDDEC40-B5EE-42FA-B825-6FA45052574B}"/>
    <cellStyle name="Normal 24 6 5 3 2 3" xfId="40628" xr:uid="{B6F8CCD5-5738-4ECB-89CC-497BDA5899DD}"/>
    <cellStyle name="Normal 24 6 5 3 2 4" xfId="27065" xr:uid="{379544EE-5627-49E7-81ED-00002FE97A3F}"/>
    <cellStyle name="Normal 24 6 5 3 3" xfId="54277" xr:uid="{41A71410-BFEC-49C7-9553-1A330F94345A}"/>
    <cellStyle name="Normal 24 6 5 3 4" xfId="40627" xr:uid="{BC8AD1E3-4CC8-4999-B8E2-3C3F3D2C84A4}"/>
    <cellStyle name="Normal 24 6 5 3 5" xfId="27064" xr:uid="{374BC8C5-D5BD-4C95-9DE6-B8D11B1EC2E8}"/>
    <cellStyle name="Normal 24 6 5 4" xfId="13352" xr:uid="{AAFF4D51-CDAF-4136-9C61-07B27AE34D37}"/>
    <cellStyle name="Normal 24 6 5 4 2" xfId="54279" xr:uid="{CE1BCFA2-9BBC-4CD9-A999-51E44F1320E8}"/>
    <cellStyle name="Normal 24 6 5 4 3" xfId="40629" xr:uid="{75523BCA-7F35-4C1F-92DD-B746726B2747}"/>
    <cellStyle name="Normal 24 6 5 4 4" xfId="27066" xr:uid="{537EAD78-C9B3-4A9F-B4C1-FAFD8E655A74}"/>
    <cellStyle name="Normal 24 6 5 5" xfId="54274" xr:uid="{0AE6DC3A-8BEE-49DB-91C6-F38EA8158A1A}"/>
    <cellStyle name="Normal 24 6 5 6" xfId="40624" xr:uid="{2DA9C387-AE0E-4D1F-BF19-632FF73953FD}"/>
    <cellStyle name="Normal 24 6 5 7" xfId="27061" xr:uid="{9998A890-EB67-4EEE-845F-C118A5E376B4}"/>
    <cellStyle name="Normal 24 6 6" xfId="13353" xr:uid="{2C391F12-F806-421A-9E5A-997410D1FCC3}"/>
    <cellStyle name="Normal 24 6 6 2" xfId="13354" xr:uid="{AA501ED6-244A-4208-8490-AD8BDE984E68}"/>
    <cellStyle name="Normal 24 6 6 2 2" xfId="54281" xr:uid="{7440DE54-8C8C-4CF3-94AC-2C800FBF8371}"/>
    <cellStyle name="Normal 24 6 6 2 3" xfId="40631" xr:uid="{69B934B4-662D-48FB-A808-C75728D3C0A2}"/>
    <cellStyle name="Normal 24 6 6 2 4" xfId="27068" xr:uid="{B67FBE67-2F34-4799-B2B0-250191147BA5}"/>
    <cellStyle name="Normal 24 6 6 3" xfId="54280" xr:uid="{632FB5E4-8318-4448-9EEE-F9FDCB9F3497}"/>
    <cellStyle name="Normal 24 6 6 4" xfId="40630" xr:uid="{AFF15CE2-336B-4E58-8443-1F1840D25E15}"/>
    <cellStyle name="Normal 24 6 6 5" xfId="27067" xr:uid="{C86C46E3-8A0F-42D1-B6BD-77EE1C8ED706}"/>
    <cellStyle name="Normal 24 6 7" xfId="13355" xr:uid="{600C6BC6-01A2-458C-B2FC-07AC269E3CEC}"/>
    <cellStyle name="Normal 24 6 7 2" xfId="13356" xr:uid="{5953AA22-410B-4F5E-824F-FEADF3124927}"/>
    <cellStyle name="Normal 24 6 7 2 2" xfId="54283" xr:uid="{906AEAA3-E8FD-4BF0-8C6D-742851F7DC11}"/>
    <cellStyle name="Normal 24 6 7 2 3" xfId="40633" xr:uid="{D799DFF5-0E89-4D25-8448-6FADBE9DD335}"/>
    <cellStyle name="Normal 24 6 7 2 4" xfId="27070" xr:uid="{E11D4EA5-3C57-4678-BF2E-A21D6C6D8FE8}"/>
    <cellStyle name="Normal 24 6 7 3" xfId="54282" xr:uid="{B477AF73-A76E-4FEE-A577-72D132420805}"/>
    <cellStyle name="Normal 24 6 7 4" xfId="40632" xr:uid="{9915769F-43A3-4D03-94FE-E32B07A2EEC1}"/>
    <cellStyle name="Normal 24 6 7 5" xfId="27069" xr:uid="{14FE8E3C-69C2-4923-9026-415B7B023D63}"/>
    <cellStyle name="Normal 24 6 8" xfId="13357" xr:uid="{C9795B8D-8CDD-4F71-B7D0-2C7F937A146F}"/>
    <cellStyle name="Normal 24 6 8 2" xfId="54284" xr:uid="{C30502C9-1B5F-48D8-8CBB-C134A58B223C}"/>
    <cellStyle name="Normal 24 6 8 3" xfId="40634" xr:uid="{5914A30C-4247-4C19-9677-B06F84742A40}"/>
    <cellStyle name="Normal 24 6 8 4" xfId="27071" xr:uid="{C0D4D5C5-7987-4058-AF90-B7ABBD4D4798}"/>
    <cellStyle name="Normal 24 6 9" xfId="54249" xr:uid="{C16A76CB-CA6D-4B0A-9E99-AD1CCD513BBD}"/>
    <cellStyle name="Normal 24 7" xfId="13358" xr:uid="{8D2F8853-F522-45C3-8A6B-80129D3CF580}"/>
    <cellStyle name="Normal 24 7 2" xfId="13359" xr:uid="{A71E2B2C-2088-4084-B517-7F3D3D06E55F}"/>
    <cellStyle name="Normal 24 7 2 2" xfId="13360" xr:uid="{1C8FD108-5BAD-4ACE-A7B4-CC31B5A4BCDF}"/>
    <cellStyle name="Normal 24 7 2 2 2" xfId="13361" xr:uid="{502AC8A1-2CF4-4E4D-BF42-1B1DF963905E}"/>
    <cellStyle name="Normal 24 7 2 2 2 2" xfId="54288" xr:uid="{FCEDCCD9-4B3D-4DDB-A3BB-8BEBE684ABAA}"/>
    <cellStyle name="Normal 24 7 2 2 2 3" xfId="40638" xr:uid="{4FA28D81-9704-473C-B03B-769F36FA3FC9}"/>
    <cellStyle name="Normal 24 7 2 2 2 4" xfId="27075" xr:uid="{E7827674-CBB8-4185-A4E4-F127A50F9B42}"/>
    <cellStyle name="Normal 24 7 2 2 3" xfId="54287" xr:uid="{6165AB24-BF50-4816-9E6A-0A93B0DCB924}"/>
    <cellStyle name="Normal 24 7 2 2 4" xfId="40637" xr:uid="{F86B3E4E-3267-4415-8238-478F35677DFB}"/>
    <cellStyle name="Normal 24 7 2 2 5" xfId="27074" xr:uid="{7C9D3CB5-6A99-4114-ABBE-6E1F98541D88}"/>
    <cellStyle name="Normal 24 7 2 3" xfId="13362" xr:uid="{55B0D32E-EB3F-413D-A770-7B10D1135A7F}"/>
    <cellStyle name="Normal 24 7 2 3 2" xfId="13363" xr:uid="{A1C4E474-109D-45FB-9DDC-33416D131AE2}"/>
    <cellStyle name="Normal 24 7 2 3 2 2" xfId="54290" xr:uid="{DD6C8211-7B94-4243-81D1-5FAE49C276D3}"/>
    <cellStyle name="Normal 24 7 2 3 2 3" xfId="40640" xr:uid="{EEF3B154-D742-42B2-84CC-A29F423F0F74}"/>
    <cellStyle name="Normal 24 7 2 3 2 4" xfId="27077" xr:uid="{BD528D43-7EF8-4515-BD32-C8B135E31B83}"/>
    <cellStyle name="Normal 24 7 2 3 3" xfId="54289" xr:uid="{C62C0A78-19E2-40E9-A4B0-A40DD0614B15}"/>
    <cellStyle name="Normal 24 7 2 3 4" xfId="40639" xr:uid="{8C3C29A7-A124-46F0-835A-27312FC8D14B}"/>
    <cellStyle name="Normal 24 7 2 3 5" xfId="27076" xr:uid="{6ACBC5A7-B5C9-4710-BE63-DA66E68090CF}"/>
    <cellStyle name="Normal 24 7 2 4" xfId="13364" xr:uid="{49E6C0BD-3D23-41FF-9B6F-E095B59D2F4E}"/>
    <cellStyle name="Normal 24 7 2 4 2" xfId="54291" xr:uid="{E489BF0F-8AEE-4059-8148-C5F6396EE3AD}"/>
    <cellStyle name="Normal 24 7 2 4 3" xfId="40641" xr:uid="{396ABA6E-D754-40DA-AB5E-628D4E936C7F}"/>
    <cellStyle name="Normal 24 7 2 4 4" xfId="27078" xr:uid="{AA1E5CB2-8768-45E0-AD37-697D32E1AD42}"/>
    <cellStyle name="Normal 24 7 2 5" xfId="54286" xr:uid="{7A45C6BB-C4F8-47ED-AEED-469C6FA8B96A}"/>
    <cellStyle name="Normal 24 7 2 6" xfId="40636" xr:uid="{DA2A17C5-BAA9-4496-8305-C0A898EBA228}"/>
    <cellStyle name="Normal 24 7 2 7" xfId="27073" xr:uid="{CB2AD113-356D-4E7F-830C-FA0B0EFBED7D}"/>
    <cellStyle name="Normal 24 7 3" xfId="13365" xr:uid="{12B3AC01-59B3-4A7C-A3D0-FC73CB60B05E}"/>
    <cellStyle name="Normal 24 7 3 2" xfId="13366" xr:uid="{92F2E4A8-0841-4EDF-BE0E-D1DDC97A8176}"/>
    <cellStyle name="Normal 24 7 3 2 2" xfId="13367" xr:uid="{259801F9-ED5B-4595-B6E9-429AC5CD5038}"/>
    <cellStyle name="Normal 24 7 3 2 2 2" xfId="54294" xr:uid="{925E0C56-73B9-489D-A52D-D12B49D88E7C}"/>
    <cellStyle name="Normal 24 7 3 2 2 3" xfId="40644" xr:uid="{B9658855-A205-4D44-A5B0-BFE948D64AD1}"/>
    <cellStyle name="Normal 24 7 3 2 2 4" xfId="27081" xr:uid="{A5FEF9AA-EF2E-4387-9A35-BC8957538924}"/>
    <cellStyle name="Normal 24 7 3 2 3" xfId="54293" xr:uid="{10A7951E-92E6-4EF2-B56F-93540BEE1F52}"/>
    <cellStyle name="Normal 24 7 3 2 4" xfId="40643" xr:uid="{7F37D129-25C7-42BE-AEE9-18694C975F06}"/>
    <cellStyle name="Normal 24 7 3 2 5" xfId="27080" xr:uid="{2B3CB487-8562-4DEB-88DD-E47ABBC8BEC8}"/>
    <cellStyle name="Normal 24 7 3 3" xfId="13368" xr:uid="{3B0FF082-B6EA-4505-AB4E-24721AE1E546}"/>
    <cellStyle name="Normal 24 7 3 3 2" xfId="13369" xr:uid="{E236CFC3-448F-4787-A2F0-FA256E6804F2}"/>
    <cellStyle name="Normal 24 7 3 3 2 2" xfId="54296" xr:uid="{5630E855-FD0C-4BAF-83A6-168F8F87F84A}"/>
    <cellStyle name="Normal 24 7 3 3 2 3" xfId="40646" xr:uid="{A1FDFB37-9279-4D15-8D20-5B92B1670F1E}"/>
    <cellStyle name="Normal 24 7 3 3 2 4" xfId="27083" xr:uid="{40D0BDC5-AF93-4B95-A62A-407B11E1F930}"/>
    <cellStyle name="Normal 24 7 3 3 3" xfId="54295" xr:uid="{0BB4AEBE-0886-4DA7-A9B6-5247E8C82B96}"/>
    <cellStyle name="Normal 24 7 3 3 4" xfId="40645" xr:uid="{28534EB5-87CA-459C-91B3-F1942DC413BC}"/>
    <cellStyle name="Normal 24 7 3 3 5" xfId="27082" xr:uid="{BA24E20D-6812-425A-B8C7-D39690BDB5D9}"/>
    <cellStyle name="Normal 24 7 3 4" xfId="13370" xr:uid="{65F32D3B-E0D5-41D9-A578-1562767CF073}"/>
    <cellStyle name="Normal 24 7 3 4 2" xfId="54297" xr:uid="{6761627B-C6F7-46AD-B389-2725A536F3EF}"/>
    <cellStyle name="Normal 24 7 3 4 3" xfId="40647" xr:uid="{663960F5-0249-488E-A0BD-3DC23D319DBA}"/>
    <cellStyle name="Normal 24 7 3 4 4" xfId="27084" xr:uid="{FC5514C5-2B0C-4AB4-9D87-762441C4D608}"/>
    <cellStyle name="Normal 24 7 3 5" xfId="54292" xr:uid="{0FF6B5BA-6981-451F-A864-B2A184E0F8DF}"/>
    <cellStyle name="Normal 24 7 3 6" xfId="40642" xr:uid="{915110AF-4865-429C-AE11-5F455E180035}"/>
    <cellStyle name="Normal 24 7 3 7" xfId="27079" xr:uid="{0F66303E-1A4C-4D47-ADF2-27DD8969209E}"/>
    <cellStyle name="Normal 24 7 4" xfId="13371" xr:uid="{402E2640-1DDD-43C2-B5DA-16D99D859D1D}"/>
    <cellStyle name="Normal 24 7 4 2" xfId="13372" xr:uid="{E21EA1F3-34C2-442C-841E-D7835A5D2570}"/>
    <cellStyle name="Normal 24 7 4 2 2" xfId="54299" xr:uid="{B9C361DE-69DA-4DEC-964A-0DA8859C9BDD}"/>
    <cellStyle name="Normal 24 7 4 2 3" xfId="40649" xr:uid="{81B3481E-7F46-43B0-94CD-88A9A016D647}"/>
    <cellStyle name="Normal 24 7 4 2 4" xfId="27086" xr:uid="{03E3DEB8-D1D9-45A4-B4C4-E07FB060077A}"/>
    <cellStyle name="Normal 24 7 4 3" xfId="54298" xr:uid="{892E62A6-09D8-4207-B618-9EA5FDFC16CC}"/>
    <cellStyle name="Normal 24 7 4 4" xfId="40648" xr:uid="{1A41AB70-22C1-4F02-AB8C-E4149CB8ADBA}"/>
    <cellStyle name="Normal 24 7 4 5" xfId="27085" xr:uid="{DBE9F128-9F57-49F0-9282-A205577C015E}"/>
    <cellStyle name="Normal 24 7 5" xfId="13373" xr:uid="{315B65FA-8654-40A5-ADDB-C4632A490A0A}"/>
    <cellStyle name="Normal 24 7 5 2" xfId="13374" xr:uid="{CB25DBF4-887A-4CF1-AEC9-ED19483B93E4}"/>
    <cellStyle name="Normal 24 7 5 2 2" xfId="54301" xr:uid="{DC565FC7-1831-4926-9C94-4DFA4944E4CF}"/>
    <cellStyle name="Normal 24 7 5 2 3" xfId="40651" xr:uid="{7D13246A-2404-439E-8926-C64535C20F85}"/>
    <cellStyle name="Normal 24 7 5 2 4" xfId="27088" xr:uid="{8961026D-F3C5-402B-8E84-CC8473AF2B91}"/>
    <cellStyle name="Normal 24 7 5 3" xfId="54300" xr:uid="{D90AD373-F41D-4C7E-ADA7-8723A9EFF72B}"/>
    <cellStyle name="Normal 24 7 5 4" xfId="40650" xr:uid="{CAD6B9AE-85D7-465F-BB68-E524AAD8D3C3}"/>
    <cellStyle name="Normal 24 7 5 5" xfId="27087" xr:uid="{9B434327-F80A-4860-912A-814DC70F3DC6}"/>
    <cellStyle name="Normal 24 7 6" xfId="13375" xr:uid="{5753B7FB-D87E-4273-87C3-F2ECCE9FA467}"/>
    <cellStyle name="Normal 24 7 6 2" xfId="54302" xr:uid="{99189678-2238-4E56-9424-FBAE9D1AA5FB}"/>
    <cellStyle name="Normal 24 7 6 3" xfId="40652" xr:uid="{45D20374-D7D5-4FF1-BA92-1ACB0134DB02}"/>
    <cellStyle name="Normal 24 7 6 4" xfId="27089" xr:uid="{14B283C5-9C84-4D6D-B1CA-78A163CE3F86}"/>
    <cellStyle name="Normal 24 7 7" xfId="54285" xr:uid="{4A3D8D0B-CA27-4D5E-BB1B-CA30A4C73567}"/>
    <cellStyle name="Normal 24 7 8" xfId="40635" xr:uid="{9B9D0AB6-2232-4513-9D52-276D000ABAC5}"/>
    <cellStyle name="Normal 24 7 9" xfId="27072" xr:uid="{03EB8D6A-B11D-4224-8B63-A50D72CA2B5E}"/>
    <cellStyle name="Normal 24 8" xfId="13376" xr:uid="{170E3AB2-37E8-49A8-B92D-8A40424D4291}"/>
    <cellStyle name="Normal 24 8 2" xfId="13377" xr:uid="{F3AC422A-45BF-49FD-95C0-EF29ABC61023}"/>
    <cellStyle name="Normal 24 8 2 2" xfId="13378" xr:uid="{55353D61-30A6-4BE5-A971-CF3A5609D414}"/>
    <cellStyle name="Normal 24 8 2 2 2" xfId="13379" xr:uid="{A22FF441-4ED6-4E74-9350-36A4C7818CA0}"/>
    <cellStyle name="Normal 24 8 2 2 2 2" xfId="54306" xr:uid="{DDB08468-7EF8-4B7A-B06B-426CE5513145}"/>
    <cellStyle name="Normal 24 8 2 2 2 3" xfId="40656" xr:uid="{B1A4E07F-0444-4F8C-AF3E-E25CE792CB58}"/>
    <cellStyle name="Normal 24 8 2 2 2 4" xfId="27093" xr:uid="{1B8884E8-3D7E-4FB0-BD1B-BBE611468FF5}"/>
    <cellStyle name="Normal 24 8 2 2 3" xfId="54305" xr:uid="{45889F91-C1E4-4B79-B68C-04C97D0FDB2C}"/>
    <cellStyle name="Normal 24 8 2 2 4" xfId="40655" xr:uid="{D2420CAA-3C26-4B9D-98EE-529C9471C737}"/>
    <cellStyle name="Normal 24 8 2 2 5" xfId="27092" xr:uid="{89D00FD7-E03B-4717-99E7-B2912B089DCF}"/>
    <cellStyle name="Normal 24 8 2 3" xfId="13380" xr:uid="{8C02D0FB-9001-48BA-BF52-8DCE340F73AC}"/>
    <cellStyle name="Normal 24 8 2 3 2" xfId="13381" xr:uid="{6FC4B759-E47E-43EB-8C04-DDBB4A2BE2F2}"/>
    <cellStyle name="Normal 24 8 2 3 2 2" xfId="54308" xr:uid="{9D390D88-A678-4264-8B6E-A266072F7D67}"/>
    <cellStyle name="Normal 24 8 2 3 2 3" xfId="40658" xr:uid="{81EEC0F1-9F78-4BEF-B1B1-3D21BF1012D6}"/>
    <cellStyle name="Normal 24 8 2 3 2 4" xfId="27095" xr:uid="{1DBD503B-3AED-4112-BCD9-85E3AB897DE5}"/>
    <cellStyle name="Normal 24 8 2 3 3" xfId="54307" xr:uid="{2DB6C878-9B38-4FB2-812E-5CDEAB5F9EE3}"/>
    <cellStyle name="Normal 24 8 2 3 4" xfId="40657" xr:uid="{208B4DC1-20CE-4085-B54D-365A33D2C1C4}"/>
    <cellStyle name="Normal 24 8 2 3 5" xfId="27094" xr:uid="{7A935FE0-CAF4-4ECE-875C-0B301212971D}"/>
    <cellStyle name="Normal 24 8 2 4" xfId="13382" xr:uid="{EF8D7FC4-1276-40C9-97E6-E17951CE12F1}"/>
    <cellStyle name="Normal 24 8 2 4 2" xfId="54309" xr:uid="{CFA63184-D72D-4D73-9E65-61663C9539BA}"/>
    <cellStyle name="Normal 24 8 2 4 3" xfId="40659" xr:uid="{EDD8085E-3B6D-4785-A1E0-34DB438321B3}"/>
    <cellStyle name="Normal 24 8 2 4 4" xfId="27096" xr:uid="{0653B796-6B2B-4D1E-8883-AD6E9250173E}"/>
    <cellStyle name="Normal 24 8 2 5" xfId="54304" xr:uid="{367050B2-F131-479A-9BCD-50C1D7A988AA}"/>
    <cellStyle name="Normal 24 8 2 6" xfId="40654" xr:uid="{D7431551-6044-487A-A8BC-1FD004C5D02A}"/>
    <cellStyle name="Normal 24 8 2 7" xfId="27091" xr:uid="{274CDC1E-1BA4-4A04-BC90-FC1575D2E3DA}"/>
    <cellStyle name="Normal 24 8 3" xfId="13383" xr:uid="{03775E2A-8D45-47E3-8654-6B4C69CF145E}"/>
    <cellStyle name="Normal 24 8 3 2" xfId="13384" xr:uid="{C6F75D45-2973-427C-B654-06D21F9646D2}"/>
    <cellStyle name="Normal 24 8 3 2 2" xfId="13385" xr:uid="{86CB2035-A0A3-49F0-99A9-CCF97243A708}"/>
    <cellStyle name="Normal 24 8 3 2 2 2" xfId="54312" xr:uid="{19BF00B5-A8D1-4D8A-AA3D-B9D500C888D3}"/>
    <cellStyle name="Normal 24 8 3 2 2 3" xfId="40662" xr:uid="{57AA6293-250E-48BC-BCB8-ECD9EE4D1D2A}"/>
    <cellStyle name="Normal 24 8 3 2 2 4" xfId="27099" xr:uid="{E49A5D7D-F6F7-4F97-A488-956C57DEA54B}"/>
    <cellStyle name="Normal 24 8 3 2 3" xfId="54311" xr:uid="{553AF9C5-221F-4233-9DE6-2C85645329AC}"/>
    <cellStyle name="Normal 24 8 3 2 4" xfId="40661" xr:uid="{EB68061B-54D6-4AE3-A156-496B598161F9}"/>
    <cellStyle name="Normal 24 8 3 2 5" xfId="27098" xr:uid="{551291D4-41D7-43E0-B9FD-EFE2AD8938A7}"/>
    <cellStyle name="Normal 24 8 3 3" xfId="13386" xr:uid="{64941572-E6D6-4555-B2D7-32472D26A457}"/>
    <cellStyle name="Normal 24 8 3 3 2" xfId="13387" xr:uid="{014280B7-0F98-49C2-A1FB-570EF218ED86}"/>
    <cellStyle name="Normal 24 8 3 3 2 2" xfId="54314" xr:uid="{7BFC592F-E205-4A66-8B96-0314913B1E39}"/>
    <cellStyle name="Normal 24 8 3 3 2 3" xfId="40664" xr:uid="{C115D352-BE69-4B2B-81FD-922D68F8E003}"/>
    <cellStyle name="Normal 24 8 3 3 2 4" xfId="27101" xr:uid="{28C9D508-AE19-4D77-980A-1A10363D564A}"/>
    <cellStyle name="Normal 24 8 3 3 3" xfId="54313" xr:uid="{B0D91DBB-A0AA-434D-A233-EE18C17BACE4}"/>
    <cellStyle name="Normal 24 8 3 3 4" xfId="40663" xr:uid="{486CB5FF-E339-468C-BA4F-530FD4055226}"/>
    <cellStyle name="Normal 24 8 3 3 5" xfId="27100" xr:uid="{68B9AEA3-7E10-4B38-8CB0-FF4DDF24B755}"/>
    <cellStyle name="Normal 24 8 3 4" xfId="13388" xr:uid="{B27104E2-507D-41AA-96CF-0A1360CD3217}"/>
    <cellStyle name="Normal 24 8 3 4 2" xfId="54315" xr:uid="{862D16EC-5321-452D-B51F-6C50CAD7B49A}"/>
    <cellStyle name="Normal 24 8 3 4 3" xfId="40665" xr:uid="{867EA088-7B4D-43C3-ADE1-8D44F076D5A5}"/>
    <cellStyle name="Normal 24 8 3 4 4" xfId="27102" xr:uid="{3C838ECA-7D5A-4096-814C-3C4AE1BB7145}"/>
    <cellStyle name="Normal 24 8 3 5" xfId="54310" xr:uid="{4111E963-3366-4C07-9953-E5F355DD773E}"/>
    <cellStyle name="Normal 24 8 3 6" xfId="40660" xr:uid="{4EBF1390-EC1D-48B9-AD9D-D8B52D282B82}"/>
    <cellStyle name="Normal 24 8 3 7" xfId="27097" xr:uid="{576ACAF8-FB5C-42D7-B29F-2415820BB88D}"/>
    <cellStyle name="Normal 24 8 4" xfId="13389" xr:uid="{A96F3959-7781-4B13-BE33-ADF406FA91C7}"/>
    <cellStyle name="Normal 24 8 4 2" xfId="13390" xr:uid="{CA6ACD9D-A55D-469E-8162-E9B2DE163A1B}"/>
    <cellStyle name="Normal 24 8 4 2 2" xfId="54317" xr:uid="{4AB03604-47BA-45CB-B61E-BB843954F116}"/>
    <cellStyle name="Normal 24 8 4 2 3" xfId="40667" xr:uid="{9A41748D-4586-4513-82C6-32ABAE2D9545}"/>
    <cellStyle name="Normal 24 8 4 2 4" xfId="27104" xr:uid="{33673428-E0CB-4E26-9A66-71DB4151BC18}"/>
    <cellStyle name="Normal 24 8 4 3" xfId="54316" xr:uid="{6CC196B9-07B8-43FA-9201-CC6FCE8A469B}"/>
    <cellStyle name="Normal 24 8 4 4" xfId="40666" xr:uid="{F23C5C8B-7F17-4BA2-AC9D-B81442359AC7}"/>
    <cellStyle name="Normal 24 8 4 5" xfId="27103" xr:uid="{B9635DF0-7F6C-4E8D-8808-9357DF60E93E}"/>
    <cellStyle name="Normal 24 8 5" xfId="13391" xr:uid="{CD39136B-2202-48ED-B887-B19A7C04F63D}"/>
    <cellStyle name="Normal 24 8 5 2" xfId="13392" xr:uid="{D902CE30-3583-425B-9709-DCF7A3F6F7E6}"/>
    <cellStyle name="Normal 24 8 5 2 2" xfId="54319" xr:uid="{04425E82-FC1F-4577-A464-0229C6FBB964}"/>
    <cellStyle name="Normal 24 8 5 2 3" xfId="40669" xr:uid="{EB6340F5-02C3-486F-B622-833E8DBBB108}"/>
    <cellStyle name="Normal 24 8 5 2 4" xfId="27106" xr:uid="{5D5C4867-386C-4600-A587-D91D5D37FCCD}"/>
    <cellStyle name="Normal 24 8 5 3" xfId="54318" xr:uid="{B8D96A74-A333-4753-9AC8-96D01DD3B4A4}"/>
    <cellStyle name="Normal 24 8 5 4" xfId="40668" xr:uid="{055BFFBF-CDBC-4539-A45E-00B3596E47B0}"/>
    <cellStyle name="Normal 24 8 5 5" xfId="27105" xr:uid="{335D3607-4AC5-4315-A62B-08259D4F0EEB}"/>
    <cellStyle name="Normal 24 8 6" xfId="13393" xr:uid="{817996FC-A3D9-4631-B74D-9D71B2B87F65}"/>
    <cellStyle name="Normal 24 8 6 2" xfId="54320" xr:uid="{A7B56AE1-B8BB-41AF-A38B-1634D84DF31C}"/>
    <cellStyle name="Normal 24 8 6 3" xfId="40670" xr:uid="{0BA03065-0BA7-447A-821F-5458F525C32B}"/>
    <cellStyle name="Normal 24 8 6 4" xfId="27107" xr:uid="{7EB4A948-0A65-4350-A685-841C91451643}"/>
    <cellStyle name="Normal 24 8 7" xfId="54303" xr:uid="{9C77B8D8-17F4-44C2-BBEB-36FDEADB9705}"/>
    <cellStyle name="Normal 24 8 8" xfId="40653" xr:uid="{6CB9FAF7-E8DF-44B2-BBBA-DEB67CA75E6E}"/>
    <cellStyle name="Normal 24 8 9" xfId="27090" xr:uid="{9321977E-DB28-45D6-8B17-ACF91C193A88}"/>
    <cellStyle name="Normal 24 9" xfId="13394" xr:uid="{16518196-1DCB-4213-9F76-A7558AC74012}"/>
    <cellStyle name="Normal 24 9 2" xfId="13395" xr:uid="{83A72721-CAA2-489B-A045-5E08BD3D0CE5}"/>
    <cellStyle name="Normal 24 9 2 2" xfId="13396" xr:uid="{3895C4BA-EF69-410B-8814-96C22166E9EF}"/>
    <cellStyle name="Normal 24 9 2 2 2" xfId="54323" xr:uid="{BCA2670F-ACBD-4BA3-BF64-D93222B41862}"/>
    <cellStyle name="Normal 24 9 2 2 3" xfId="40673" xr:uid="{20C17B34-728C-4AD4-BFEC-DF0276E217EA}"/>
    <cellStyle name="Normal 24 9 2 2 4" xfId="27110" xr:uid="{1971C730-FD49-43EE-8D3B-49C48C6EDF51}"/>
    <cellStyle name="Normal 24 9 2 3" xfId="54322" xr:uid="{EF22B176-2125-4D09-A44D-1A05EB53D551}"/>
    <cellStyle name="Normal 24 9 2 4" xfId="40672" xr:uid="{D56C6AAE-F489-47E1-80DA-DDB5F90EE9BA}"/>
    <cellStyle name="Normal 24 9 2 5" xfId="27109" xr:uid="{B0C98E4F-A717-47EA-90B7-D1CE928339CC}"/>
    <cellStyle name="Normal 24 9 3" xfId="13397" xr:uid="{57E3F8D2-AC52-4182-AF86-09E42B5E1C4A}"/>
    <cellStyle name="Normal 24 9 3 2" xfId="13398" xr:uid="{DAF91B2B-09E4-4F81-B370-4A3361DB9F8B}"/>
    <cellStyle name="Normal 24 9 3 2 2" xfId="54325" xr:uid="{97557B2A-5DAE-45E3-B491-5CD395A24FEE}"/>
    <cellStyle name="Normal 24 9 3 2 3" xfId="40675" xr:uid="{B6826662-6F94-4C14-B087-3708D35A7DD8}"/>
    <cellStyle name="Normal 24 9 3 2 4" xfId="27112" xr:uid="{8A23A79F-58F0-42AC-8C6A-5865F53F1D18}"/>
    <cellStyle name="Normal 24 9 3 3" xfId="54324" xr:uid="{F0CBA8AE-1736-4D5C-9000-D01D383DD4BD}"/>
    <cellStyle name="Normal 24 9 3 4" xfId="40674" xr:uid="{AD99FF77-5A9A-48DB-8984-94815FC0F358}"/>
    <cellStyle name="Normal 24 9 3 5" xfId="27111" xr:uid="{9D1101A4-2ADF-4F64-9275-1D94EAADD2EF}"/>
    <cellStyle name="Normal 24 9 4" xfId="13399" xr:uid="{02CEB153-5797-42A5-A4BE-B0A3795F2A64}"/>
    <cellStyle name="Normal 24 9 4 2" xfId="54326" xr:uid="{4A950DE8-11E8-465B-B7D0-8BD518CE97A0}"/>
    <cellStyle name="Normal 24 9 4 3" xfId="40676" xr:uid="{1ED415EC-3724-4D1A-9BDE-88F784692D6F}"/>
    <cellStyle name="Normal 24 9 4 4" xfId="27113" xr:uid="{DDC224F6-B3BB-4F4A-9359-100232C797FA}"/>
    <cellStyle name="Normal 24 9 5" xfId="54321" xr:uid="{0E4D0928-FEB3-425E-B3F3-6E370D8A26B0}"/>
    <cellStyle name="Normal 24 9 6" xfId="40671" xr:uid="{5CD50930-C988-4496-BB81-232BECFA8016}"/>
    <cellStyle name="Normal 24 9 7" xfId="27108" xr:uid="{6EA891A7-66B2-4C67-BC9D-5A339E20F9F2}"/>
    <cellStyle name="Normal 240" xfId="13400" xr:uid="{ABA87602-82A8-4945-9A40-95163D42E441}"/>
    <cellStyle name="Normal 240 2" xfId="54327" xr:uid="{66CBF330-1FC6-4E50-88B4-CE82CDD4FF5F}"/>
    <cellStyle name="Normal 240 3" xfId="40677" xr:uid="{96FCE728-DE1E-4B33-A98A-6F29D10A5034}"/>
    <cellStyle name="Normal 240 4" xfId="27114" xr:uid="{F5C11274-840D-40C2-B8D8-92E5E6CA73FB}"/>
    <cellStyle name="Normal 241" xfId="13401" xr:uid="{B8CE2325-FDBA-4A4B-8883-28AE360F38C2}"/>
    <cellStyle name="Normal 241 2" xfId="13402" xr:uid="{E4D4697A-6653-4601-8B75-0851E3FDEEE3}"/>
    <cellStyle name="Normal 241 2 2" xfId="13403" xr:uid="{4A106FE6-25D8-4FAE-842A-DAA5DFA9F3FC}"/>
    <cellStyle name="Normal 241 2 2 2" xfId="54330" xr:uid="{5BC299F8-4E61-4E64-8D1F-611B04309275}"/>
    <cellStyle name="Normal 241 2 2 3" xfId="40680" xr:uid="{83ED01E1-78FA-48B2-AD16-569A51D65E03}"/>
    <cellStyle name="Normal 241 2 2 4" xfId="27117" xr:uid="{5C288E2F-473A-4354-9E48-7B5D575AE68C}"/>
    <cellStyle name="Normal 241 2 3" xfId="54329" xr:uid="{09512DB5-7566-4B0C-BE8A-6860BF134EB0}"/>
    <cellStyle name="Normal 241 2 4" xfId="40679" xr:uid="{B34319EB-2F8F-4A95-A4AA-A49523DE4A3D}"/>
    <cellStyle name="Normal 241 2 5" xfId="27116" xr:uid="{56132100-0907-42E9-8ADD-FE91048711C3}"/>
    <cellStyle name="Normal 241 3" xfId="13404" xr:uid="{9016B642-ED63-42E0-98A6-DEDD2A8572E0}"/>
    <cellStyle name="Normal 241 3 2" xfId="13405" xr:uid="{EACB5A69-60C8-4688-AC2E-85A5CA7614D3}"/>
    <cellStyle name="Normal 241 3 2 2" xfId="54332" xr:uid="{531BA8BC-E901-4095-8DAD-A8DE11A2A76F}"/>
    <cellStyle name="Normal 241 3 2 3" xfId="40682" xr:uid="{526BF78D-431E-409C-A6CF-5D57FD7E56A1}"/>
    <cellStyle name="Normal 241 3 2 4" xfId="27119" xr:uid="{4A4F98AC-05C0-454B-9209-E4E2BA1A1AE0}"/>
    <cellStyle name="Normal 241 3 3" xfId="54331" xr:uid="{40022B74-D3FD-4AA0-B855-EC02A06D025E}"/>
    <cellStyle name="Normal 241 3 4" xfId="40681" xr:uid="{9E77DA2C-3D14-4A77-9F92-497FFD368605}"/>
    <cellStyle name="Normal 241 3 5" xfId="27118" xr:uid="{32D4A48A-A1F3-4ED4-B7C2-26C59A14A9AB}"/>
    <cellStyle name="Normal 241 4" xfId="13406" xr:uid="{3EC56100-B486-4A61-B22D-8014A4B66648}"/>
    <cellStyle name="Normal 241 4 2" xfId="54333" xr:uid="{6561AC62-035B-4CEE-89E7-CDC9BA692125}"/>
    <cellStyle name="Normal 241 4 3" xfId="40683" xr:uid="{0CC1E0B2-3E1D-4B0D-B74A-3A0E6077D211}"/>
    <cellStyle name="Normal 241 4 4" xfId="27120" xr:uid="{EB536BBB-36E9-4E7C-B497-8BAEE5BA3CE7}"/>
    <cellStyle name="Normal 241 5" xfId="54328" xr:uid="{2DC6B3B4-C4DB-458A-AF2A-04E25597F75A}"/>
    <cellStyle name="Normal 241 6" xfId="40678" xr:uid="{D8780F82-8D9A-4C94-9240-EC31AB72E15C}"/>
    <cellStyle name="Normal 241 7" xfId="27115" xr:uid="{0B85E134-1DAD-4B9C-9BF2-E60E7B2D854B}"/>
    <cellStyle name="Normal 242" xfId="13407" xr:uid="{D3194209-5FDF-4CFC-8F85-4053C33D38E9}"/>
    <cellStyle name="Normal 242 2" xfId="13408" xr:uid="{4C5C433A-00BD-4B29-9B4A-68B57EAC6CA9}"/>
    <cellStyle name="Normal 242 2 2" xfId="54335" xr:uid="{C2BB12A2-7B75-43F2-BA2E-2AED4D973FE4}"/>
    <cellStyle name="Normal 242 2 3" xfId="40685" xr:uid="{6249F0B2-783F-4234-8926-D2F11D4B0214}"/>
    <cellStyle name="Normal 242 2 4" xfId="27122" xr:uid="{259AFD82-7B95-4DF3-91DE-1CCD54D07955}"/>
    <cellStyle name="Normal 242 3" xfId="54334" xr:uid="{41DC2C44-7AA5-4F43-8E66-CD57C838B2A9}"/>
    <cellStyle name="Normal 242 4" xfId="40684" xr:uid="{AB51BDE4-D16F-49E7-8699-FAD292364A3A}"/>
    <cellStyle name="Normal 242 5" xfId="27121" xr:uid="{85D6FE3E-C723-4567-9C41-A6FEFA639C92}"/>
    <cellStyle name="Normal 243" xfId="13409" xr:uid="{5658A70D-D033-4386-800F-EF64D594C6DB}"/>
    <cellStyle name="Normal 243 2" xfId="13410" xr:uid="{0061C121-07F5-4246-96BD-5613DC9FB2DF}"/>
    <cellStyle name="Normal 243 2 2" xfId="54337" xr:uid="{2B7CDD99-ED9F-4C9C-A9D4-AE4B8289029A}"/>
    <cellStyle name="Normal 243 2 3" xfId="40687" xr:uid="{22954F8E-BE6E-4092-AE8E-37358ACFE6FA}"/>
    <cellStyle name="Normal 243 2 4" xfId="27124" xr:uid="{12B47DD1-88BE-4411-8A0B-BDB571FFEF56}"/>
    <cellStyle name="Normal 243 3" xfId="54336" xr:uid="{3390C412-2EFC-4DCD-AD25-61868236B224}"/>
    <cellStyle name="Normal 243 4" xfId="40686" xr:uid="{FDBFDC1A-E29F-4D39-8F9F-0EF714B6C574}"/>
    <cellStyle name="Normal 243 5" xfId="27123" xr:uid="{5088FE69-47E2-499A-921F-7DF7A9DE7B59}"/>
    <cellStyle name="Normal 244" xfId="13411" xr:uid="{E8245D9A-E346-432B-85D9-2CBCC51F07C1}"/>
    <cellStyle name="Normal 244 2" xfId="54338" xr:uid="{0DD7D08B-3F1D-43BB-8246-3D2505BF74B4}"/>
    <cellStyle name="Normal 244 3" xfId="40688" xr:uid="{E0F98F05-B1CD-4293-9162-C00AE317D092}"/>
    <cellStyle name="Normal 244 4" xfId="27125" xr:uid="{0CA990F2-3933-450E-96D7-31C914E4A7EF}"/>
    <cellStyle name="Normal 245" xfId="28216" xr:uid="{752F460D-CEF9-4482-ABA4-BD16838E7486}"/>
    <cellStyle name="Normal 245 2" xfId="55429" xr:uid="{C054443E-6FD0-4387-949A-03489812401E}"/>
    <cellStyle name="Normal 245 3" xfId="41779" xr:uid="{95ECD0A0-65C4-49B9-AF88-F4A0A92354E3}"/>
    <cellStyle name="Normal 246" xfId="41846" xr:uid="{776E7D59-A3A3-463C-9612-3D51F0D81D86}"/>
    <cellStyle name="Normal 246 2" xfId="55434" xr:uid="{3C08F840-F6AB-400A-A899-65B6A747127F}"/>
    <cellStyle name="Normal 247" xfId="55474" xr:uid="{17EB7D7B-4D42-4BA5-9C9D-EB3A8D48A799}"/>
    <cellStyle name="Normal 25" xfId="13412" xr:uid="{15032A3F-2D8D-489E-BF4A-49553CFD4EF9}"/>
    <cellStyle name="Normal 25 10" xfId="13413" xr:uid="{53DBB80B-8393-4036-999E-A3E82BBAA46D}"/>
    <cellStyle name="Normal 25 10 2" xfId="54340" xr:uid="{C02FB16A-5419-428F-8C0B-4272709B1FD4}"/>
    <cellStyle name="Normal 25 10 3" xfId="40690" xr:uid="{DD7076D7-0228-416A-8911-A556F9287088}"/>
    <cellStyle name="Normal 25 10 4" xfId="27127" xr:uid="{3E4A1B68-9572-4C4A-A745-578C79148F4E}"/>
    <cellStyle name="Normal 25 11" xfId="13414" xr:uid="{0E79F17D-27B4-44E0-B046-442A329C455F}"/>
    <cellStyle name="Normal 25 11 2" xfId="54341" xr:uid="{1F4FA6D2-6E9E-411F-90DA-5439F7E41569}"/>
    <cellStyle name="Normal 25 11 3" xfId="40691" xr:uid="{19EB8B37-85FE-40A1-8D36-6351DFC715BE}"/>
    <cellStyle name="Normal 25 11 4" xfId="27128" xr:uid="{2278C38A-0BBA-403F-AD95-103ADF201B75}"/>
    <cellStyle name="Normal 25 12" xfId="13415" xr:uid="{4A2E44AF-E210-4F77-97FF-E224F7AD0285}"/>
    <cellStyle name="Normal 25 12 2" xfId="54342" xr:uid="{24268B7B-6D9F-4079-B97F-F3ED5DBE6101}"/>
    <cellStyle name="Normal 25 12 3" xfId="40692" xr:uid="{E29722CD-C40F-49E5-9F30-5B29BC1BE27F}"/>
    <cellStyle name="Normal 25 12 4" xfId="27129" xr:uid="{3359FAD6-7538-489A-BAEF-E66AAA499C52}"/>
    <cellStyle name="Normal 25 13" xfId="13416" xr:uid="{BB215454-D7A6-4C96-A44F-8E5EF3B7D4CB}"/>
    <cellStyle name="Normal 25 13 2" xfId="13417" xr:uid="{1659BE5A-AFCA-439D-8BDA-9FBD42893407}"/>
    <cellStyle name="Normal 25 13 2 2" xfId="13418" xr:uid="{12F8DCA9-BC9A-44F9-B6EF-4884585C9438}"/>
    <cellStyle name="Normal 25 13 2 2 2" xfId="54345" xr:uid="{A13378B1-FAED-4B88-B270-735C6A16DD32}"/>
    <cellStyle name="Normal 25 13 2 2 3" xfId="40695" xr:uid="{FF756ED7-6D8A-416C-BA0D-EA27557DA02A}"/>
    <cellStyle name="Normal 25 13 2 2 4" xfId="27132" xr:uid="{9062718B-6D39-49C9-BCF4-8B76932D3BA1}"/>
    <cellStyle name="Normal 25 13 2 3" xfId="54344" xr:uid="{C000285D-CF64-480C-94A6-7B1C69FA8C3E}"/>
    <cellStyle name="Normal 25 13 2 4" xfId="40694" xr:uid="{3D8C42DA-3A16-4794-A5F4-768A20E4B18B}"/>
    <cellStyle name="Normal 25 13 2 5" xfId="27131" xr:uid="{4907F083-2FB7-4531-9FBF-8DB5232995D3}"/>
    <cellStyle name="Normal 25 13 3" xfId="13419" xr:uid="{16005E8F-1DF2-4C40-B7BB-F6D7634265FF}"/>
    <cellStyle name="Normal 25 13 3 2" xfId="13420" xr:uid="{B8777785-81C4-4D58-861F-AD9AE466828D}"/>
    <cellStyle name="Normal 25 13 3 2 2" xfId="54347" xr:uid="{C22F13DB-4807-4509-AC33-726E6E3A0144}"/>
    <cellStyle name="Normal 25 13 3 2 3" xfId="40697" xr:uid="{AC48820E-645D-4730-AC38-B322717137D5}"/>
    <cellStyle name="Normal 25 13 3 2 4" xfId="27134" xr:uid="{CAA0B054-FC0C-4FC6-B60A-094EC42EFD44}"/>
    <cellStyle name="Normal 25 13 3 3" xfId="54346" xr:uid="{CD7512A2-66CB-4BA1-B141-296D6EE4F2DC}"/>
    <cellStyle name="Normal 25 13 3 4" xfId="40696" xr:uid="{96781097-CE58-4B5A-9E92-A3BE429A4FE7}"/>
    <cellStyle name="Normal 25 13 3 5" xfId="27133" xr:uid="{9E81E73E-8E1E-4B25-BF8B-BD4743C513B8}"/>
    <cellStyle name="Normal 25 13 4" xfId="54343" xr:uid="{8BEE4B1C-1923-41A8-B711-5B9A9176C67F}"/>
    <cellStyle name="Normal 25 13 5" xfId="40693" xr:uid="{220C3452-D60D-4212-9A5A-C943EE50BBE4}"/>
    <cellStyle name="Normal 25 13 6" xfId="27130" xr:uid="{647153D3-F6E9-4F29-914D-AC8A2B9A86ED}"/>
    <cellStyle name="Normal 25 14" xfId="13421" xr:uid="{83AA7A8C-E24A-4EBD-9FF4-825D9CB004CD}"/>
    <cellStyle name="Normal 25 14 2" xfId="54348" xr:uid="{420DC625-A8FD-4FE3-964F-184AB6EA729E}"/>
    <cellStyle name="Normal 25 14 3" xfId="40698" xr:uid="{6D5112DA-6351-4F1F-827E-8675E0E8BE8E}"/>
    <cellStyle name="Normal 25 14 4" xfId="27135" xr:uid="{4E03ADDB-FE85-414C-B8EF-388361D06A9D}"/>
    <cellStyle name="Normal 25 15" xfId="13422" xr:uid="{0F23EE65-7921-4912-ACC1-3BCFC521A318}"/>
    <cellStyle name="Normal 25 15 2" xfId="54349" xr:uid="{CC17AFC7-4975-4027-BAFD-B58F7845D317}"/>
    <cellStyle name="Normal 25 15 3" xfId="40699" xr:uid="{DE60FB45-3BC6-49CF-8290-2B38C38AFAF2}"/>
    <cellStyle name="Normal 25 15 4" xfId="27136" xr:uid="{FDF8E44A-A4EA-49D2-BBAA-E94BBF19AF46}"/>
    <cellStyle name="Normal 25 16" xfId="13423" xr:uid="{005ECE64-3C59-441C-8554-34826D65FCAA}"/>
    <cellStyle name="Normal 25 16 2" xfId="54350" xr:uid="{B8FB6918-1D66-48BA-8B6E-37FBA42DBC45}"/>
    <cellStyle name="Normal 25 16 3" xfId="40700" xr:uid="{971C05CC-2684-4371-81A3-C12EF71E5430}"/>
    <cellStyle name="Normal 25 16 4" xfId="27137" xr:uid="{81416A02-74AD-4F9C-ACEF-2089B6F7E812}"/>
    <cellStyle name="Normal 25 17" xfId="13424" xr:uid="{343C3AE1-0775-44CE-BC35-2E588BB07E13}"/>
    <cellStyle name="Normal 25 17 2" xfId="54351" xr:uid="{5FF568AF-F79C-4CC2-B252-25F5D0C46921}"/>
    <cellStyle name="Normal 25 17 3" xfId="40701" xr:uid="{ECF139D3-819D-4BD8-8E89-0985808BA1BA}"/>
    <cellStyle name="Normal 25 17 4" xfId="27138" xr:uid="{3B8EB0BC-E2B2-43AC-BDE9-737A5761F7D7}"/>
    <cellStyle name="Normal 25 18" xfId="13425" xr:uid="{9EFD450A-8B47-45B0-9C21-F8561956C1D0}"/>
    <cellStyle name="Normal 25 18 2" xfId="54352" xr:uid="{228E031B-89B0-4CC1-A960-3B959E795763}"/>
    <cellStyle name="Normal 25 18 3" xfId="40702" xr:uid="{23F590C2-5745-46B9-A782-DA2A91A65CA5}"/>
    <cellStyle name="Normal 25 18 4" xfId="27139" xr:uid="{BD94564E-EEAB-49DC-B7D5-E306DF1F3009}"/>
    <cellStyle name="Normal 25 19" xfId="13426" xr:uid="{D03BDB54-F475-40F6-8DD2-9565C9DFDAC9}"/>
    <cellStyle name="Normal 25 19 2" xfId="54353" xr:uid="{A86627F0-8B3B-4407-AB53-189B20A7FCA0}"/>
    <cellStyle name="Normal 25 19 3" xfId="40703" xr:uid="{2B0E0EE2-C848-4B9A-B6EE-A30EA9690C6C}"/>
    <cellStyle name="Normal 25 19 4" xfId="27140" xr:uid="{31CB9B8D-A446-4826-8439-51EF032C78DA}"/>
    <cellStyle name="Normal 25 2" xfId="13427" xr:uid="{ED14FD37-2287-40CB-9D7C-D9F13390A0DF}"/>
    <cellStyle name="Normal 25 2 2" xfId="54354" xr:uid="{E1E27821-EACB-4486-8FE7-56B10FAA56F4}"/>
    <cellStyle name="Normal 25 2 3" xfId="40704" xr:uid="{EB7D25A8-5307-489F-8021-DEF63D13A878}"/>
    <cellStyle name="Normal 25 2 4" xfId="27141" xr:uid="{7EEB7F49-D088-4C3A-A4A4-06069D9B28BE}"/>
    <cellStyle name="Normal 25 20" xfId="13428" xr:uid="{F6B0DC61-67A4-494F-908E-481E3DDF5D4E}"/>
    <cellStyle name="Normal 25 20 2" xfId="54355" xr:uid="{5C532006-441A-4F70-B2A4-A08780894C43}"/>
    <cellStyle name="Normal 25 20 3" xfId="40705" xr:uid="{AEDDA58E-2470-466D-A8F5-FDB980D5308A}"/>
    <cellStyle name="Normal 25 20 4" xfId="27142" xr:uid="{7D82AA04-7E87-4CA7-9057-4FCBA1C9A2B6}"/>
    <cellStyle name="Normal 25 21" xfId="13429" xr:uid="{47E6640D-372B-431B-8086-B6A8C6F51701}"/>
    <cellStyle name="Normal 25 21 2" xfId="54356" xr:uid="{35F116C5-8BBA-45AA-BD89-8BE2AA6A9CB1}"/>
    <cellStyle name="Normal 25 21 3" xfId="40706" xr:uid="{A5E110AD-2D77-4B2F-83BA-10F3E8B8AAA8}"/>
    <cellStyle name="Normal 25 21 4" xfId="27143" xr:uid="{E79041B0-8935-4ACE-B39E-0547A52A081E}"/>
    <cellStyle name="Normal 25 22" xfId="13430" xr:uid="{D4CF0E5A-BB39-4BD1-B82A-13513608FF1F}"/>
    <cellStyle name="Normal 25 22 2" xfId="54357" xr:uid="{41A74896-AE5C-4A3F-BDF6-7A3276B9B681}"/>
    <cellStyle name="Normal 25 22 3" xfId="40707" xr:uid="{8392C825-8EFF-41ED-BEB4-A945E8356507}"/>
    <cellStyle name="Normal 25 22 4" xfId="27144" xr:uid="{1D0AEBBE-F047-40FF-BAD1-B83A232FBF03}"/>
    <cellStyle name="Normal 25 23" xfId="13431" xr:uid="{24D51A6D-8234-43CA-85EE-381FB5F593CB}"/>
    <cellStyle name="Normal 25 23 2" xfId="54358" xr:uid="{74DE4E5C-5A21-4139-82A9-724F4E502F02}"/>
    <cellStyle name="Normal 25 23 3" xfId="40708" xr:uid="{0B4EC6D8-3EFC-4EA0-AD92-0092F5091E06}"/>
    <cellStyle name="Normal 25 23 4" xfId="27145" xr:uid="{DBD6E434-82FB-4DDF-BA09-5202D189B16B}"/>
    <cellStyle name="Normal 25 24" xfId="13432" xr:uid="{EBB319DC-6FF1-4478-AEC0-B44724917B4E}"/>
    <cellStyle name="Normal 25 24 2" xfId="54359" xr:uid="{F86F139B-66C6-4CC2-9DB1-3B87801C884B}"/>
    <cellStyle name="Normal 25 24 3" xfId="40709" xr:uid="{360307AE-AD4A-4B9B-B288-C5ED168A128D}"/>
    <cellStyle name="Normal 25 24 4" xfId="27146" xr:uid="{297E10F9-8718-4DB8-961B-6052D75D3C25}"/>
    <cellStyle name="Normal 25 25" xfId="13433" xr:uid="{8C9FD833-F85E-4C92-8388-143C70340389}"/>
    <cellStyle name="Normal 25 25 2" xfId="54360" xr:uid="{506A25A5-3462-4470-A7B1-26F224151065}"/>
    <cellStyle name="Normal 25 25 3" xfId="40710" xr:uid="{4105268C-A38E-4B9A-ACA3-8B052BFB1291}"/>
    <cellStyle name="Normal 25 25 4" xfId="27147" xr:uid="{6A5551C9-1B02-45DA-93C4-6442722756AD}"/>
    <cellStyle name="Normal 25 26" xfId="13434" xr:uid="{CAF95587-4769-4FFF-8D5D-42D88B0EEAB2}"/>
    <cellStyle name="Normal 25 26 2" xfId="54361" xr:uid="{AE481412-7BB5-48E4-AE6F-467E82DA609F}"/>
    <cellStyle name="Normal 25 26 3" xfId="40711" xr:uid="{60D387B5-E62B-4C33-99DD-559B2E8D1E78}"/>
    <cellStyle name="Normal 25 26 4" xfId="27148" xr:uid="{C5446010-282A-457C-8925-97B18DA27677}"/>
    <cellStyle name="Normal 25 27" xfId="54339" xr:uid="{A48385B2-15B8-425F-A4FA-D74174703714}"/>
    <cellStyle name="Normal 25 28" xfId="40689" xr:uid="{CEA7E168-B6C5-4FA3-8912-4AFD3AF5841F}"/>
    <cellStyle name="Normal 25 29" xfId="27126" xr:uid="{4524E9F0-B8A9-4E4B-ACDB-A8D6FCFC926B}"/>
    <cellStyle name="Normal 25 3" xfId="13435" xr:uid="{F65E4CA6-508B-437A-BD17-BCCDA8628A63}"/>
    <cellStyle name="Normal 25 3 2" xfId="54362" xr:uid="{D438CAC5-516A-4880-AA5A-8AE05E8A13EF}"/>
    <cellStyle name="Normal 25 3 3" xfId="40712" xr:uid="{1DB6A1C2-A152-4140-AB4A-7D01F02B9F3D}"/>
    <cellStyle name="Normal 25 3 4" xfId="27149" xr:uid="{367631B0-2823-4E76-9A3D-E3F7487A6EE2}"/>
    <cellStyle name="Normal 25 4" xfId="13436" xr:uid="{D5F7CBDD-7325-4023-AC1C-25C79EBCD7E0}"/>
    <cellStyle name="Normal 25 4 2" xfId="54363" xr:uid="{84F6D5C9-895A-41E4-8899-C42F7886A76B}"/>
    <cellStyle name="Normal 25 4 3" xfId="40713" xr:uid="{761C47E0-0F30-469F-BE71-93898679311F}"/>
    <cellStyle name="Normal 25 4 4" xfId="27150" xr:uid="{9A11D9E1-A4F3-497D-824F-D23C531A05C3}"/>
    <cellStyle name="Normal 25 5" xfId="13437" xr:uid="{ACA94CA3-1FAD-4D59-B297-2A2D6642E9D1}"/>
    <cellStyle name="Normal 25 5 2" xfId="54364" xr:uid="{003A195B-4CAD-48A3-8F49-F3DEF612718E}"/>
    <cellStyle name="Normal 25 5 3" xfId="40714" xr:uid="{6C299706-7F2C-4E65-B136-CB6BEB8EA8D2}"/>
    <cellStyle name="Normal 25 5 4" xfId="27151" xr:uid="{EEEC5F0B-B14C-4F38-A4DD-2077A4307EAF}"/>
    <cellStyle name="Normal 25 6" xfId="13438" xr:uid="{AB12AFA9-F567-4CDE-8794-86BC6AC26680}"/>
    <cellStyle name="Normal 25 6 2" xfId="54365" xr:uid="{88C4A2EA-02D3-419A-AF38-6F931A61853E}"/>
    <cellStyle name="Normal 25 6 3" xfId="40715" xr:uid="{7A3570EF-7DCF-4CA4-BDF3-3AD5858EF6FE}"/>
    <cellStyle name="Normal 25 6 4" xfId="27152" xr:uid="{CA1EF9D5-9B7B-4E88-82A9-246456927B2D}"/>
    <cellStyle name="Normal 25 7" xfId="13439" xr:uid="{535E1F68-54E9-4663-84F9-ED65B79E102D}"/>
    <cellStyle name="Normal 25 7 2" xfId="54366" xr:uid="{5B33BF87-5352-40B8-85FF-1A7B7522854A}"/>
    <cellStyle name="Normal 25 7 3" xfId="40716" xr:uid="{CF2507F4-3220-431F-A0AB-DE1619C28603}"/>
    <cellStyle name="Normal 25 7 4" xfId="27153" xr:uid="{178EC377-E4AE-46BB-810A-63C3A5FD0819}"/>
    <cellStyle name="Normal 25 8" xfId="13440" xr:uid="{341F3A0B-9CCD-449E-8828-DDEA2F767EA6}"/>
    <cellStyle name="Normal 25 8 2" xfId="54367" xr:uid="{FCEDA3F9-22BB-4AB5-8AFE-8FA17EB6C8C4}"/>
    <cellStyle name="Normal 25 8 3" xfId="40717" xr:uid="{F439FB05-5D36-4448-8FC4-8E369DBE0F95}"/>
    <cellStyle name="Normal 25 8 4" xfId="27154" xr:uid="{0A0648A4-33E7-4429-A936-0D999D07BE21}"/>
    <cellStyle name="Normal 25 9" xfId="13441" xr:uid="{DCDCEF56-7E77-4B00-935B-2988F08BB0D8}"/>
    <cellStyle name="Normal 25 9 2" xfId="54368" xr:uid="{9ADC02C7-FB1F-43BF-A9EB-24AA1AC00807}"/>
    <cellStyle name="Normal 25 9 3" xfId="40718" xr:uid="{7044AD3F-DBF6-4D46-9041-4F54D7CC9B00}"/>
    <cellStyle name="Normal 25 9 4" xfId="27155" xr:uid="{F22BEC9F-F1AC-433E-8523-F882047BE331}"/>
    <cellStyle name="Normal 26" xfId="13442" xr:uid="{537614CD-BCED-48C4-8973-24113DD8A97A}"/>
    <cellStyle name="Normal 26 10" xfId="13443" xr:uid="{790266A2-DDDC-4722-BE85-91BF0554A9DC}"/>
    <cellStyle name="Normal 26 10 2" xfId="54370" xr:uid="{125E01CF-1989-490F-9B3F-AEF391F0F91F}"/>
    <cellStyle name="Normal 26 10 3" xfId="40720" xr:uid="{9B7DCF9F-0558-48C1-8629-37D2270BF153}"/>
    <cellStyle name="Normal 26 10 4" xfId="27157" xr:uid="{71384383-D80E-4009-AA29-68BE6854669D}"/>
    <cellStyle name="Normal 26 11" xfId="13444" xr:uid="{E4BA3370-7D3F-4C2E-9050-3817F90ACA0C}"/>
    <cellStyle name="Normal 26 11 2" xfId="54371" xr:uid="{5823FF5E-7E2C-446C-8C01-46969BB448B2}"/>
    <cellStyle name="Normal 26 11 3" xfId="40721" xr:uid="{63620668-2F02-489F-914A-E06AE98DD3ED}"/>
    <cellStyle name="Normal 26 11 4" xfId="27158" xr:uid="{D0A2625D-B308-4125-9955-58A19673731A}"/>
    <cellStyle name="Normal 26 12" xfId="13445" xr:uid="{BCA86199-217C-4120-B264-61A21453A1A4}"/>
    <cellStyle name="Normal 26 12 2" xfId="13446" xr:uid="{5B1235C7-5676-48D1-89AD-67B8F039185D}"/>
    <cellStyle name="Normal 26 12 2 2" xfId="13447" xr:uid="{A4F19388-5011-43EB-96F2-48F46D94F38B}"/>
    <cellStyle name="Normal 26 12 2 2 2" xfId="54374" xr:uid="{0E8B7CC5-6161-4AF5-A25A-87BF5A0B8C31}"/>
    <cellStyle name="Normal 26 12 2 2 3" xfId="40724" xr:uid="{DDFED702-9ED3-4439-BCF3-60731FFBDC60}"/>
    <cellStyle name="Normal 26 12 2 2 4" xfId="27161" xr:uid="{6BF98ABF-7EAB-4F92-B400-385B277AA251}"/>
    <cellStyle name="Normal 26 12 2 3" xfId="13448" xr:uid="{A29C29ED-9EF5-4835-9D1A-8A3C80087645}"/>
    <cellStyle name="Normal 26 12 2 3 2" xfId="13449" xr:uid="{EDA9CA40-642F-4A52-A4F5-12AFF778A6E5}"/>
    <cellStyle name="Normal 26 12 2 3 2 2" xfId="13450" xr:uid="{5142DA39-06B3-469D-947F-28CF92D29D0A}"/>
    <cellStyle name="Normal 26 12 2 3 2 2 2" xfId="54377" xr:uid="{E19BCA32-954B-4668-9EEE-3E9A63DCCA08}"/>
    <cellStyle name="Normal 26 12 2 3 2 2 3" xfId="40727" xr:uid="{CF4FEAB2-3495-48F9-9E40-0B60E12C1C9A}"/>
    <cellStyle name="Normal 26 12 2 3 2 2 4" xfId="27164" xr:uid="{38983624-1454-477F-BD75-ABCDE61A09AA}"/>
    <cellStyle name="Normal 26 12 2 3 2 3" xfId="54376" xr:uid="{5F1FFE9B-3132-4B2B-A27D-275F3DCACC0F}"/>
    <cellStyle name="Normal 26 12 2 3 2 4" xfId="40726" xr:uid="{A3AA38A2-9C60-422E-96CF-6BC359B1E0EA}"/>
    <cellStyle name="Normal 26 12 2 3 2 5" xfId="27163" xr:uid="{436275C0-1F90-4333-B404-A3C213EE68A3}"/>
    <cellStyle name="Normal 26 12 2 3 3" xfId="13451" xr:uid="{388A09F1-9AB8-4838-B86E-6EE4BF9718CD}"/>
    <cellStyle name="Normal 26 12 2 3 3 2" xfId="13452" xr:uid="{28524413-8970-453E-8C21-708608C66CD9}"/>
    <cellStyle name="Normal 26 12 2 3 3 2 2" xfId="54379" xr:uid="{866FF7BB-21A8-48DC-8B38-F0B48A96B6EE}"/>
    <cellStyle name="Normal 26 12 2 3 3 2 3" xfId="40729" xr:uid="{D392023F-F3AD-4738-B322-39F7B25F7813}"/>
    <cellStyle name="Normal 26 12 2 3 3 2 4" xfId="27166" xr:uid="{4534358B-A071-47CA-817C-0632062C6F8A}"/>
    <cellStyle name="Normal 26 12 2 3 3 3" xfId="54378" xr:uid="{3E390F4F-6341-4D83-BCDE-87E28B3C291F}"/>
    <cellStyle name="Normal 26 12 2 3 3 4" xfId="40728" xr:uid="{F10B6C6B-D329-47D6-8970-F0C69A47C8B8}"/>
    <cellStyle name="Normal 26 12 2 3 3 5" xfId="27165" xr:uid="{0E9A289C-7C60-4888-BDF5-E77F29972E12}"/>
    <cellStyle name="Normal 26 12 2 3 4" xfId="13453" xr:uid="{00503512-6A55-4825-8C75-55BB3E0DECD2}"/>
    <cellStyle name="Normal 26 12 2 3 4 2" xfId="54380" xr:uid="{76E78CB9-8B3A-4DCA-923F-326AD1C15C9E}"/>
    <cellStyle name="Normal 26 12 2 3 4 3" xfId="40730" xr:uid="{4014E497-E660-4934-936B-56240E88E015}"/>
    <cellStyle name="Normal 26 12 2 3 4 4" xfId="27167" xr:uid="{8D469AF7-3C9C-4204-9FDE-6885C4F454B2}"/>
    <cellStyle name="Normal 26 12 2 3 5" xfId="54375" xr:uid="{17E1A435-BF06-40D0-B51E-3C66D03FF82A}"/>
    <cellStyle name="Normal 26 12 2 3 6" xfId="40725" xr:uid="{BB1B5309-8CC5-4577-936C-F4C86D670CF8}"/>
    <cellStyle name="Normal 26 12 2 3 7" xfId="27162" xr:uid="{059C843C-B52E-4F9B-A5D7-0F7E1FC2CE34}"/>
    <cellStyle name="Normal 26 12 2 4" xfId="54373" xr:uid="{F0CB61F4-B182-4F09-A507-8A2AAD3988C0}"/>
    <cellStyle name="Normal 26 12 2 5" xfId="40723" xr:uid="{25FF69DF-1395-4AD1-9A59-8D32A997CE34}"/>
    <cellStyle name="Normal 26 12 2 6" xfId="27160" xr:uid="{91C4DDB2-BFD5-4DC8-87EA-424E664C812A}"/>
    <cellStyle name="Normal 26 12 3" xfId="13454" xr:uid="{6BD1F88A-1FB3-434A-A6EB-153F6BAFB585}"/>
    <cellStyle name="Normal 26 12 3 2" xfId="13455" xr:uid="{48EF3D85-57F6-4F1D-8F3A-672945AE929C}"/>
    <cellStyle name="Normal 26 12 3 2 2" xfId="54382" xr:uid="{DC754988-9F9A-4007-B775-A34C2631F685}"/>
    <cellStyle name="Normal 26 12 3 2 3" xfId="40732" xr:uid="{4E233154-7C2B-4447-9F31-C7B2A65C4FC8}"/>
    <cellStyle name="Normal 26 12 3 2 4" xfId="27169" xr:uid="{CF18A394-0E6E-4967-8025-913134464440}"/>
    <cellStyle name="Normal 26 12 3 3" xfId="54381" xr:uid="{B9892FB3-0986-44EE-ADBD-7A6A1740A10B}"/>
    <cellStyle name="Normal 26 12 3 4" xfId="40731" xr:uid="{F95C0CAB-3945-4C2A-96FA-3CA82E9BC31B}"/>
    <cellStyle name="Normal 26 12 3 5" xfId="27168" xr:uid="{A43B6128-3D1C-4480-8DFA-268F5D4154E6}"/>
    <cellStyle name="Normal 26 12 4" xfId="13456" xr:uid="{7809E96F-3D1D-437D-964B-DF4BCC6ED99E}"/>
    <cellStyle name="Normal 26 12 4 2" xfId="13457" xr:uid="{C064C624-2E42-4FA8-AF40-7E231FDA33CE}"/>
    <cellStyle name="Normal 26 12 4 2 2" xfId="54384" xr:uid="{BB41CACB-B517-4615-9F83-645F3F5EFD4D}"/>
    <cellStyle name="Normal 26 12 4 2 3" xfId="40734" xr:uid="{80436D4A-7264-46F3-9597-C3E6EBF953A9}"/>
    <cellStyle name="Normal 26 12 4 2 4" xfId="27171" xr:uid="{6D7233E4-B5AC-406D-BBE3-4947546917BA}"/>
    <cellStyle name="Normal 26 12 4 3" xfId="54383" xr:uid="{FB69C7B6-6D80-4447-BD57-DB6CA0E04F1C}"/>
    <cellStyle name="Normal 26 12 4 4" xfId="40733" xr:uid="{8D9AF8B4-0B6B-47D4-AAC5-961394E4DAB8}"/>
    <cellStyle name="Normal 26 12 4 5" xfId="27170" xr:uid="{EEE13BBC-00BE-498F-A685-25FA85246A88}"/>
    <cellStyle name="Normal 26 12 5" xfId="13458" xr:uid="{E943B6F0-4A51-4EE3-A809-3ABC9C12B285}"/>
    <cellStyle name="Normal 26 12 5 2" xfId="54385" xr:uid="{6E5D4E94-BC9A-4BC9-98B4-5300894CB5F5}"/>
    <cellStyle name="Normal 26 12 5 3" xfId="40735" xr:uid="{CB98DCD1-49F5-418C-960E-E97D2E4F7C77}"/>
    <cellStyle name="Normal 26 12 5 4" xfId="27172" xr:uid="{0A250CDF-625C-493F-BB2F-47DADEEE97A6}"/>
    <cellStyle name="Normal 26 12 6" xfId="54372" xr:uid="{95C54AA8-4D85-4871-89BD-DE8D8D255902}"/>
    <cellStyle name="Normal 26 12 7" xfId="40722" xr:uid="{90964856-4A9F-435A-96D9-1B6838E74A91}"/>
    <cellStyle name="Normal 26 12 8" xfId="27159" xr:uid="{865734ED-1A96-4E30-85FC-B8F0FA2BAD09}"/>
    <cellStyle name="Normal 26 13" xfId="13459" xr:uid="{FD67A483-2CB5-4B3E-B6D1-DF83FB7FC4C3}"/>
    <cellStyle name="Normal 26 13 2" xfId="54386" xr:uid="{7FE4130C-129F-4691-9B7D-4AEEA28A6851}"/>
    <cellStyle name="Normal 26 13 3" xfId="40736" xr:uid="{99C9CF81-C7A2-4F7C-95A5-1BF7C562A70B}"/>
    <cellStyle name="Normal 26 13 4" xfId="27173" xr:uid="{C1A0237C-B76C-4368-B199-6CBEABEE7211}"/>
    <cellStyle name="Normal 26 14" xfId="13460" xr:uid="{A4E90BA5-668B-4CA5-8880-00833F38E393}"/>
    <cellStyle name="Normal 26 14 2" xfId="54387" xr:uid="{60FD9873-AA5C-4881-B6D6-117696D7E919}"/>
    <cellStyle name="Normal 26 14 3" xfId="40737" xr:uid="{A2D837C3-9335-4B4B-BAC2-F3746EADF72F}"/>
    <cellStyle name="Normal 26 14 4" xfId="27174" xr:uid="{18C5B960-AB2C-4897-9758-3EA72080DFF6}"/>
    <cellStyle name="Normal 26 15" xfId="13461" xr:uid="{B1699DA0-BB75-4B72-AFF1-686539679EA3}"/>
    <cellStyle name="Normal 26 15 2" xfId="54388" xr:uid="{B909FAC9-7655-461D-BB96-098714CBAAB4}"/>
    <cellStyle name="Normal 26 15 3" xfId="40738" xr:uid="{D91F6C1A-B57A-45F1-9A05-E7385DE78A90}"/>
    <cellStyle name="Normal 26 15 4" xfId="27175" xr:uid="{3FD9754A-1231-4D71-919A-C808DD374F85}"/>
    <cellStyle name="Normal 26 16" xfId="13462" xr:uid="{654931DB-B0E6-4602-A5E7-54FA651BD43F}"/>
    <cellStyle name="Normal 26 16 10" xfId="40739" xr:uid="{82D4673B-D446-4B83-AFC6-9B2BAB4CCFA9}"/>
    <cellStyle name="Normal 26 16 11" xfId="27176" xr:uid="{A9FBDE85-A6F3-4C08-86F9-CA11DF216F87}"/>
    <cellStyle name="Normal 26 16 2" xfId="13463" xr:uid="{62C59945-17CD-4367-9EAE-A36648CCFD97}"/>
    <cellStyle name="Normal 26 16 2 2" xfId="13464" xr:uid="{6C64D618-8F30-4635-ABD9-77D94DA3C27F}"/>
    <cellStyle name="Normal 26 16 2 2 2" xfId="13465" xr:uid="{55A7C9C8-7633-4A1D-85C1-962BD60B3BAF}"/>
    <cellStyle name="Normal 26 16 2 2 2 2" xfId="54392" xr:uid="{2E31953D-C8CB-44F2-A9F8-4E224DA86630}"/>
    <cellStyle name="Normal 26 16 2 2 2 3" xfId="40742" xr:uid="{DBB46032-7C15-48FC-9FD5-F406CFC109FC}"/>
    <cellStyle name="Normal 26 16 2 2 2 4" xfId="27179" xr:uid="{8F549CFD-5193-42B9-BE7D-CCA08A911303}"/>
    <cellStyle name="Normal 26 16 2 2 3" xfId="13466" xr:uid="{90A30394-D210-4F88-972D-A8601BAF8F60}"/>
    <cellStyle name="Normal 26 16 2 2 3 2" xfId="13467" xr:uid="{954027F2-C960-4EAC-952E-D20170988EDB}"/>
    <cellStyle name="Normal 26 16 2 2 3 2 2" xfId="54394" xr:uid="{2864A6FD-3F94-498C-99D9-B8C020E45864}"/>
    <cellStyle name="Normal 26 16 2 2 3 2 3" xfId="40744" xr:uid="{241AB04C-0CBA-4D8E-AC2A-637C2C57F661}"/>
    <cellStyle name="Normal 26 16 2 2 3 2 4" xfId="27181" xr:uid="{36B4A879-73C7-449A-A645-FEFD08889C7C}"/>
    <cellStyle name="Normal 26 16 2 2 3 3" xfId="54393" xr:uid="{41795ABB-C5AD-4980-A3DD-45C8F97E57E5}"/>
    <cellStyle name="Normal 26 16 2 2 3 4" xfId="40743" xr:uid="{35AFEB62-C3A0-4A9B-B4A0-39E9F61A8A88}"/>
    <cellStyle name="Normal 26 16 2 2 3 5" xfId="27180" xr:uid="{52701550-6B0E-4DB0-8499-3D8EB2012968}"/>
    <cellStyle name="Normal 26 16 2 2 4" xfId="13468" xr:uid="{37A301D8-1E36-46E0-9FCF-CF4EFF88A511}"/>
    <cellStyle name="Normal 26 16 2 2 4 2" xfId="13469" xr:uid="{6C6CDC0F-11EA-484A-89CC-CFE53FE67B91}"/>
    <cellStyle name="Normal 26 16 2 2 4 2 2" xfId="54396" xr:uid="{90AB502B-7608-403A-9F1D-56983AC21F5A}"/>
    <cellStyle name="Normal 26 16 2 2 4 2 3" xfId="40746" xr:uid="{3027E88A-582E-45FA-BE5B-2B4CB86BE5CD}"/>
    <cellStyle name="Normal 26 16 2 2 4 2 4" xfId="27183" xr:uid="{24A7E49C-5E4A-4674-A5E5-F1E3D2AA64E1}"/>
    <cellStyle name="Normal 26 16 2 2 4 3" xfId="54395" xr:uid="{B00E1676-1B3A-441C-84E1-A155DBBB7E51}"/>
    <cellStyle name="Normal 26 16 2 2 4 4" xfId="40745" xr:uid="{9BA8F6A8-64AE-4DD4-99AA-A9988D9060DE}"/>
    <cellStyle name="Normal 26 16 2 2 4 5" xfId="27182" xr:uid="{B45CCB69-7E51-43C6-97FB-FDD118E0A445}"/>
    <cellStyle name="Normal 26 16 2 2 5" xfId="13470" xr:uid="{F2A40FE1-EBA3-4633-A160-7BF76187BA81}"/>
    <cellStyle name="Normal 26 16 2 2 5 2" xfId="54397" xr:uid="{18751177-3A5F-4447-8751-085276AF20A2}"/>
    <cellStyle name="Normal 26 16 2 2 5 3" xfId="40747" xr:uid="{FACE1A37-C341-40C1-9A3B-A8B5F0A46C40}"/>
    <cellStyle name="Normal 26 16 2 2 5 4" xfId="27184" xr:uid="{A38BDC77-6CFB-4E54-98FF-645813C8C749}"/>
    <cellStyle name="Normal 26 16 2 2 6" xfId="54391" xr:uid="{40543C5B-8BF9-44B6-B6CE-426221512AFE}"/>
    <cellStyle name="Normal 26 16 2 2 7" xfId="40741" xr:uid="{7FE27057-F834-46D8-9B45-D9F9B1AADB46}"/>
    <cellStyle name="Normal 26 16 2 2 8" xfId="27178" xr:uid="{1A38F1CA-B8EB-4E7A-80B1-250ABD3E4FB3}"/>
    <cellStyle name="Normal 26 16 2 3" xfId="13471" xr:uid="{864B92F6-9A21-4095-8565-7E228A5F23E8}"/>
    <cellStyle name="Normal 26 16 2 3 2" xfId="54398" xr:uid="{CBA3CAEF-408C-44A3-B8F1-588E1FCC56AD}"/>
    <cellStyle name="Normal 26 16 2 3 3" xfId="40748" xr:uid="{3081C50A-6FD5-4F39-A48C-6A1AD76FEEF3}"/>
    <cellStyle name="Normal 26 16 2 3 4" xfId="27185" xr:uid="{7DDA5A18-3FA9-4AE5-8A3C-17FA993B69A0}"/>
    <cellStyle name="Normal 26 16 2 4" xfId="54390" xr:uid="{F14F3283-4E5D-4F67-80DF-5E6A4C2FB4F0}"/>
    <cellStyle name="Normal 26 16 2 5" xfId="40740" xr:uid="{5FD0F459-D470-462B-A554-6002CD41AF95}"/>
    <cellStyle name="Normal 26 16 2 6" xfId="27177" xr:uid="{86BBD8D7-5B56-4B2C-BFA6-D164E6B2A6DD}"/>
    <cellStyle name="Normal 26 16 3" xfId="13472" xr:uid="{E92925A5-95B6-40F6-A137-6985560F0CEB}"/>
    <cellStyle name="Normal 26 16 3 2" xfId="13473" xr:uid="{1FCB824F-1693-4482-BE40-D4AC2107F7F6}"/>
    <cellStyle name="Normal 26 16 3 2 2" xfId="13474" xr:uid="{C987AD2E-7058-4FBE-967F-67729B2C3296}"/>
    <cellStyle name="Normal 26 16 3 2 2 2" xfId="13475" xr:uid="{1CDE336F-00D6-473E-8C57-CF0B738E0CCF}"/>
    <cellStyle name="Normal 26 16 3 2 2 2 2" xfId="54402" xr:uid="{0D3198C2-C87F-4DCD-AA39-507C59919B01}"/>
    <cellStyle name="Normal 26 16 3 2 2 2 3" xfId="40752" xr:uid="{88AEA276-AE78-4D31-BEAB-18C74C9710ED}"/>
    <cellStyle name="Normal 26 16 3 2 2 2 4" xfId="27189" xr:uid="{B47445B0-138C-400F-A4DE-9F2E1902AA29}"/>
    <cellStyle name="Normal 26 16 3 2 2 3" xfId="13476" xr:uid="{2730CD6E-4D3C-4E36-9029-4F2F65EF1329}"/>
    <cellStyle name="Normal 26 16 3 2 2 3 2" xfId="13477" xr:uid="{7E86F90D-5B98-4C72-8310-2F51AD3B7C56}"/>
    <cellStyle name="Normal 26 16 3 2 2 3 2 2" xfId="54404" xr:uid="{4EED0857-F405-4A31-8FC8-E0E483179B3D}"/>
    <cellStyle name="Normal 26 16 3 2 2 3 2 3" xfId="40754" xr:uid="{40FA8D2E-10D2-4D17-AE0A-D5504E2F38BE}"/>
    <cellStyle name="Normal 26 16 3 2 2 3 2 4" xfId="27191" xr:uid="{0A86DDD6-E480-4ECA-B7FD-BA69CE4058A3}"/>
    <cellStyle name="Normal 26 16 3 2 2 3 3" xfId="54403" xr:uid="{0CA9FCED-E997-4FBA-9BB5-75097D32926F}"/>
    <cellStyle name="Normal 26 16 3 2 2 3 4" xfId="40753" xr:uid="{EEA768FB-3BD7-4149-B17F-860DDA282C76}"/>
    <cellStyle name="Normal 26 16 3 2 2 3 5" xfId="27190" xr:uid="{7D1B8CA1-9954-4C74-8009-2B0B283CFEE3}"/>
    <cellStyle name="Normal 26 16 3 2 2 4" xfId="13478" xr:uid="{333498DA-6C15-44B4-9324-B72564FA00F8}"/>
    <cellStyle name="Normal 26 16 3 2 2 4 2" xfId="13479" xr:uid="{8EAFBB44-B731-4AED-A4F7-86F4B1E4040E}"/>
    <cellStyle name="Normal 26 16 3 2 2 4 2 2" xfId="54406" xr:uid="{4B2C5178-DCFF-45F7-B3DB-E40A3458958A}"/>
    <cellStyle name="Normal 26 16 3 2 2 4 2 3" xfId="40756" xr:uid="{BD71F85C-F915-4247-9D4F-DF3B910EEE56}"/>
    <cellStyle name="Normal 26 16 3 2 2 4 2 4" xfId="27193" xr:uid="{72166ED4-061E-4E8C-8495-C2931C1BBCF1}"/>
    <cellStyle name="Normal 26 16 3 2 2 4 3" xfId="54405" xr:uid="{E7A898CD-B1ED-4191-868A-B58587124A68}"/>
    <cellStyle name="Normal 26 16 3 2 2 4 4" xfId="40755" xr:uid="{C3C09F47-3F14-4F74-B9E3-B2B88D3CDC4B}"/>
    <cellStyle name="Normal 26 16 3 2 2 4 5" xfId="27192" xr:uid="{DD1DD619-F332-4DD7-BDBF-344F41551C37}"/>
    <cellStyle name="Normal 26 16 3 2 2 5" xfId="13480" xr:uid="{7C162C97-E063-485A-BF1B-CEB21B77C320}"/>
    <cellStyle name="Normal 26 16 3 2 2 5 2" xfId="54407" xr:uid="{91E27276-9E77-4266-A29A-7DDF8755847A}"/>
    <cellStyle name="Normal 26 16 3 2 2 5 3" xfId="40757" xr:uid="{BCA6F309-E766-4FE8-9FE4-C9DD30360F1A}"/>
    <cellStyle name="Normal 26 16 3 2 2 5 4" xfId="27194" xr:uid="{8FCCB2BE-D0E5-42E2-850F-0D85BD329E7F}"/>
    <cellStyle name="Normal 26 16 3 2 2 6" xfId="54401" xr:uid="{447BD17F-6ED2-4E93-B5D5-0E22D8CE8EDC}"/>
    <cellStyle name="Normal 26 16 3 2 2 7" xfId="40751" xr:uid="{14A98431-30F1-43EC-8F6D-BC3E702B3684}"/>
    <cellStyle name="Normal 26 16 3 2 2 8" xfId="27188" xr:uid="{7711B53B-19E1-45A9-9A35-3FDD5A2A3B2E}"/>
    <cellStyle name="Normal 26 16 3 2 3" xfId="54400" xr:uid="{FF5B0269-EC18-487F-A79E-5DAA15C991F7}"/>
    <cellStyle name="Normal 26 16 3 2 4" xfId="40750" xr:uid="{A5E7B0EB-D2CA-4C1E-923A-2FF066C3E0DC}"/>
    <cellStyle name="Normal 26 16 3 2 5" xfId="27187" xr:uid="{13D2F81C-399E-4650-99C6-42FC7EDBD7EC}"/>
    <cellStyle name="Normal 26 16 3 3" xfId="13481" xr:uid="{F3F2CC1B-1C0B-4963-B020-7C3B4B1E2923}"/>
    <cellStyle name="Normal 26 16 3 3 2" xfId="54408" xr:uid="{3D98B638-EF97-4A2B-9496-9CFBDFDF3C1A}"/>
    <cellStyle name="Normal 26 16 3 3 3" xfId="40758" xr:uid="{F0F0EF99-0F68-4F47-92D9-E3830FC5031E}"/>
    <cellStyle name="Normal 26 16 3 3 4" xfId="27195" xr:uid="{1F603908-4C55-4C92-9B8F-791F13696C28}"/>
    <cellStyle name="Normal 26 16 3 4" xfId="13482" xr:uid="{A9A8D024-5D0C-4704-8263-891C84E04572}"/>
    <cellStyle name="Normal 26 16 3 4 2" xfId="13483" xr:uid="{8169B186-7847-4CC3-986A-AE5685F1B6D1}"/>
    <cellStyle name="Normal 26 16 3 4 2 2" xfId="54410" xr:uid="{7DD30AFE-8BAE-4CBD-AC28-48984F0978F2}"/>
    <cellStyle name="Normal 26 16 3 4 2 3" xfId="40760" xr:uid="{DF2C7D97-DC1A-4311-A8BC-1F770B5644CA}"/>
    <cellStyle name="Normal 26 16 3 4 2 4" xfId="27197" xr:uid="{F5BA44C9-C398-4FC6-AA52-DAF16FAE2481}"/>
    <cellStyle name="Normal 26 16 3 4 3" xfId="54409" xr:uid="{7B0F8A2C-E7CE-4616-A1C8-839747D6A71F}"/>
    <cellStyle name="Normal 26 16 3 4 4" xfId="40759" xr:uid="{4698164E-81AA-4EF7-B784-B29885EBEAC3}"/>
    <cellStyle name="Normal 26 16 3 4 5" xfId="27196" xr:uid="{B0B15616-AF27-49B6-9AE5-63CD56CC7F3E}"/>
    <cellStyle name="Normal 26 16 3 5" xfId="13484" xr:uid="{0FE968A2-04BA-4EB5-9B27-F5A2389DDDF3}"/>
    <cellStyle name="Normal 26 16 3 5 2" xfId="13485" xr:uid="{D931FA4D-BDC0-4B2D-965E-A9C88E602F66}"/>
    <cellStyle name="Normal 26 16 3 5 2 2" xfId="54412" xr:uid="{53F869DD-3C9A-4759-A8D5-A032C75DF039}"/>
    <cellStyle name="Normal 26 16 3 5 2 3" xfId="40762" xr:uid="{03BB0C90-D377-4A35-96EF-7D2D8B6FC6D0}"/>
    <cellStyle name="Normal 26 16 3 5 2 4" xfId="27199" xr:uid="{E61F62E1-22D2-4A95-B90E-72E9A7308261}"/>
    <cellStyle name="Normal 26 16 3 5 3" xfId="54411" xr:uid="{26D82FA2-01BE-4A9C-9DFE-DEA650EFC2E2}"/>
    <cellStyle name="Normal 26 16 3 5 4" xfId="40761" xr:uid="{11FA8B15-4DC8-4E90-BC8D-56714739D053}"/>
    <cellStyle name="Normal 26 16 3 5 5" xfId="27198" xr:uid="{9EC5101F-D868-475F-B733-D32C3CC21585}"/>
    <cellStyle name="Normal 26 16 3 6" xfId="13486" xr:uid="{7049FAB4-CF80-4820-B9BA-5CA06F59E62B}"/>
    <cellStyle name="Normal 26 16 3 6 2" xfId="54413" xr:uid="{62B7834C-EF1D-4BA7-9ED3-EE6D2E3B1116}"/>
    <cellStyle name="Normal 26 16 3 6 3" xfId="40763" xr:uid="{7EED4BF3-A4B4-4D68-94AF-E68108527E43}"/>
    <cellStyle name="Normal 26 16 3 6 4" xfId="27200" xr:uid="{5E608CD4-6114-48C3-83A8-11056A3453B6}"/>
    <cellStyle name="Normal 26 16 3 7" xfId="54399" xr:uid="{2A4DC204-CB70-4702-89A8-036BFAAB3369}"/>
    <cellStyle name="Normal 26 16 3 8" xfId="40749" xr:uid="{D1F99AB3-A941-4A7B-9382-FB5B0C45D79E}"/>
    <cellStyle name="Normal 26 16 3 9" xfId="27186" xr:uid="{D02CCFFA-F757-4227-A4D6-CA28DDB9116F}"/>
    <cellStyle name="Normal 26 16 4" xfId="13487" xr:uid="{730DBA97-9629-4361-BB14-94C1CF053A44}"/>
    <cellStyle name="Normal 26 16 4 2" xfId="54414" xr:uid="{7C2B150C-11BD-453F-9821-BE0739BAF084}"/>
    <cellStyle name="Normal 26 16 4 3" xfId="40764" xr:uid="{A7968293-83D4-4EEC-936E-53277D44E1A8}"/>
    <cellStyle name="Normal 26 16 4 4" xfId="27201" xr:uid="{97B1F928-D7A7-4F5B-AF82-B7EAC314637D}"/>
    <cellStyle name="Normal 26 16 5" xfId="13488" xr:uid="{355092A4-74BF-40C8-A3F0-640F6ED565D3}"/>
    <cellStyle name="Normal 26 16 5 2" xfId="13489" xr:uid="{DFE4D2C7-6628-41AB-8FD6-DE424533C46B}"/>
    <cellStyle name="Normal 26 16 5 2 2" xfId="13490" xr:uid="{F67C367C-0012-4681-BD8A-91FF617C6BA8}"/>
    <cellStyle name="Normal 26 16 5 2 2 2" xfId="13491" xr:uid="{2895A7E3-A8BB-42BE-B901-C5B05F197546}"/>
    <cellStyle name="Normal 26 16 5 2 2 2 2" xfId="54418" xr:uid="{9968F5B0-0EEC-4A45-A3C2-FDDD29158289}"/>
    <cellStyle name="Normal 26 16 5 2 2 2 3" xfId="40768" xr:uid="{8442D834-D8BE-40F6-9E7A-E21E007120D4}"/>
    <cellStyle name="Normal 26 16 5 2 2 2 4" xfId="27205" xr:uid="{B11FC246-A771-4474-B17C-432A2BEEE157}"/>
    <cellStyle name="Normal 26 16 5 2 2 3" xfId="54417" xr:uid="{73F9FE7E-3F79-4CF5-97BB-16873A04ACF3}"/>
    <cellStyle name="Normal 26 16 5 2 2 4" xfId="40767" xr:uid="{0A79FCD1-703A-445E-9FA8-D28CC813A157}"/>
    <cellStyle name="Normal 26 16 5 2 2 5" xfId="27204" xr:uid="{51D6EE1B-6856-4D65-9F6E-5CEB336DFF34}"/>
    <cellStyle name="Normal 26 16 5 2 3" xfId="13492" xr:uid="{64C6845F-1ECE-4FD3-993B-AAC3347F85C1}"/>
    <cellStyle name="Normal 26 16 5 2 3 2" xfId="13493" xr:uid="{4DD04190-F9A8-493D-ACEC-94ECFF8A66AB}"/>
    <cellStyle name="Normal 26 16 5 2 3 2 2" xfId="54420" xr:uid="{6D20567F-6662-4FE2-B2D9-E86F64D03A7D}"/>
    <cellStyle name="Normal 26 16 5 2 3 2 3" xfId="40770" xr:uid="{3EDE2222-EBBD-4AFE-A745-04376D6B5143}"/>
    <cellStyle name="Normal 26 16 5 2 3 2 4" xfId="27207" xr:uid="{6A5E6736-E363-4B18-A4DF-6D41E6DB3DA9}"/>
    <cellStyle name="Normal 26 16 5 2 3 3" xfId="54419" xr:uid="{8277589B-AC84-4C22-B0F2-63A98F04FCF1}"/>
    <cellStyle name="Normal 26 16 5 2 3 4" xfId="40769" xr:uid="{2A8F0DD4-4A90-49C8-A103-3DE9930F5A92}"/>
    <cellStyle name="Normal 26 16 5 2 3 5" xfId="27206" xr:uid="{C95C6E7C-4DED-459F-A60A-EA6CBA7E41F8}"/>
    <cellStyle name="Normal 26 16 5 2 4" xfId="13494" xr:uid="{006B96EC-B350-4AD6-9ED5-F7F7D04659DC}"/>
    <cellStyle name="Normal 26 16 5 2 4 2" xfId="54421" xr:uid="{1BB792A2-8ED3-4789-9B0C-A9BF0895D07A}"/>
    <cellStyle name="Normal 26 16 5 2 4 3" xfId="40771" xr:uid="{605B8368-5255-4B0F-B067-A1E6512C4C30}"/>
    <cellStyle name="Normal 26 16 5 2 4 4" xfId="27208" xr:uid="{EC27149D-8B57-4CD3-8392-EB1116BC0D82}"/>
    <cellStyle name="Normal 26 16 5 2 5" xfId="54416" xr:uid="{3D0C27CC-5737-4EC8-AE7F-C2267197D175}"/>
    <cellStyle name="Normal 26 16 5 2 6" xfId="40766" xr:uid="{B5F9D699-65A4-43F8-9437-F83265EA58A3}"/>
    <cellStyle name="Normal 26 16 5 2 7" xfId="27203" xr:uid="{CB77921E-37A3-4EB4-BDD7-A992BF0A54F4}"/>
    <cellStyle name="Normal 26 16 5 3" xfId="54415" xr:uid="{589EDD95-4F3B-46AE-B960-4BE289F72B2E}"/>
    <cellStyle name="Normal 26 16 5 4" xfId="40765" xr:uid="{176CBD17-F09B-4E2E-9BB4-D6ECB5469870}"/>
    <cellStyle name="Normal 26 16 5 5" xfId="27202" xr:uid="{DC31C85E-EF46-4DF1-B9AE-04C79E003606}"/>
    <cellStyle name="Normal 26 16 6" xfId="13495" xr:uid="{4B6ED6F6-45DB-45CA-89E8-5AF1B2F11E5B}"/>
    <cellStyle name="Normal 26 16 6 2" xfId="13496" xr:uid="{03BDF480-631E-4136-B298-1ED57BB69836}"/>
    <cellStyle name="Normal 26 16 6 2 2" xfId="54423" xr:uid="{BEF0ACAF-5B21-40A9-98D2-4794CD6875FE}"/>
    <cellStyle name="Normal 26 16 6 2 3" xfId="40773" xr:uid="{8AB447B3-849D-47FE-8EA9-B0B2FE8A33D5}"/>
    <cellStyle name="Normal 26 16 6 2 4" xfId="27210" xr:uid="{3EFC3A59-CED8-46A2-8D45-7BEAA329CA16}"/>
    <cellStyle name="Normal 26 16 6 3" xfId="54422" xr:uid="{2D3C297C-9D1C-41BD-ADA7-69B25DFBCBC9}"/>
    <cellStyle name="Normal 26 16 6 4" xfId="40772" xr:uid="{22A90AFC-0740-4A2D-AAB7-2D5C4111674A}"/>
    <cellStyle name="Normal 26 16 6 5" xfId="27209" xr:uid="{A37169A3-91BF-4B6E-AA0C-7E7470E8E09F}"/>
    <cellStyle name="Normal 26 16 7" xfId="13497" xr:uid="{3A698477-11E7-4CE0-AEBE-3859D3313831}"/>
    <cellStyle name="Normal 26 16 7 2" xfId="13498" xr:uid="{B6D42A37-95DC-45DA-9B77-D89D2956F791}"/>
    <cellStyle name="Normal 26 16 7 2 2" xfId="54425" xr:uid="{44C674E1-F8EA-4057-99E4-F699C0CB317A}"/>
    <cellStyle name="Normal 26 16 7 2 3" xfId="40775" xr:uid="{D9E08CE9-7D31-4ACB-B071-63406A366C05}"/>
    <cellStyle name="Normal 26 16 7 2 4" xfId="27212" xr:uid="{FAF5E999-3730-4FB7-AC68-CD6D2BF54926}"/>
    <cellStyle name="Normal 26 16 7 3" xfId="54424" xr:uid="{192E5E52-8455-49F2-8DC8-3AFCF83D9D7C}"/>
    <cellStyle name="Normal 26 16 7 4" xfId="40774" xr:uid="{4631FCC6-6849-4A60-BC18-EAE492EBEC3F}"/>
    <cellStyle name="Normal 26 16 7 5" xfId="27211" xr:uid="{C3B8E046-1206-4316-BABD-E21FB8B24744}"/>
    <cellStyle name="Normal 26 16 8" xfId="13499" xr:uid="{5E2DE8A4-3325-46B5-89C9-051DFFAEFFEA}"/>
    <cellStyle name="Normal 26 16 8 2" xfId="54426" xr:uid="{6089480B-88B6-4207-A08C-0CC5D89A4BCA}"/>
    <cellStyle name="Normal 26 16 8 3" xfId="40776" xr:uid="{68670FC4-A693-433A-9122-3F3FEB4196C2}"/>
    <cellStyle name="Normal 26 16 8 4" xfId="27213" xr:uid="{B0E2C0CD-B30A-45E9-AD93-97DFF14ED4E7}"/>
    <cellStyle name="Normal 26 16 9" xfId="54389" xr:uid="{36C691BC-7C3C-4F1D-B335-A492EBBE327B}"/>
    <cellStyle name="Normal 26 17" xfId="13500" xr:uid="{134BE49A-3B28-48D9-96D2-A82CD80AF77A}"/>
    <cellStyle name="Normal 26 17 2" xfId="54427" xr:uid="{AB04EAD5-6240-4E33-BE54-7BEEDB378BC5}"/>
    <cellStyle name="Normal 26 17 3" xfId="40777" xr:uid="{AB021BDC-50A1-4234-8A13-C5BCFBF70281}"/>
    <cellStyle name="Normal 26 17 4" xfId="27214" xr:uid="{BF90B900-BDE6-456B-B62D-949A1E82D76A}"/>
    <cellStyle name="Normal 26 18" xfId="13501" xr:uid="{78E16980-AE90-49B7-B8F2-A4C121437BC7}"/>
    <cellStyle name="Normal 26 18 2" xfId="13502" xr:uid="{14130C45-ED49-49DA-875B-B66B4127176B}"/>
    <cellStyle name="Normal 26 18 2 2" xfId="54429" xr:uid="{40A79DBC-DE45-44FA-A2B3-92D7A7822068}"/>
    <cellStyle name="Normal 26 18 2 3" xfId="40779" xr:uid="{3D83DCC8-890E-472B-9299-1D9622E4C513}"/>
    <cellStyle name="Normal 26 18 2 4" xfId="27216" xr:uid="{7EFD11F1-9A05-4324-BE28-C57562387281}"/>
    <cellStyle name="Normal 26 18 3" xfId="13503" xr:uid="{F9D4B4F1-A826-4B2A-AC31-FFBABE936CC0}"/>
    <cellStyle name="Normal 26 18 3 2" xfId="13504" xr:uid="{C19C481A-AAE4-45DE-BF43-CF41D54B82C0}"/>
    <cellStyle name="Normal 26 18 3 2 2" xfId="54431" xr:uid="{EE521183-9F63-4E90-AECD-0418C2945922}"/>
    <cellStyle name="Normal 26 18 3 2 3" xfId="40781" xr:uid="{BB001AD5-E677-4595-ACC2-F7001EB29463}"/>
    <cellStyle name="Normal 26 18 3 2 4" xfId="27218" xr:uid="{64C4FCD0-09A1-469F-8201-44399F1B577E}"/>
    <cellStyle name="Normal 26 18 3 3" xfId="54430" xr:uid="{77259055-3816-4ABD-8DB6-6CB1760A5BBF}"/>
    <cellStyle name="Normal 26 18 3 4" xfId="40780" xr:uid="{3A929675-0FA7-4660-AAF0-6F6328FD599D}"/>
    <cellStyle name="Normal 26 18 3 5" xfId="27217" xr:uid="{59BEE086-A2C3-4184-802D-529BA1F9F5A4}"/>
    <cellStyle name="Normal 26 18 4" xfId="13505" xr:uid="{AFAD1CAD-8E8E-4663-9B2D-938229C06FB2}"/>
    <cellStyle name="Normal 26 18 4 2" xfId="13506" xr:uid="{45945A37-C8A5-4C55-B2A4-F4FEDDD2463D}"/>
    <cellStyle name="Normal 26 18 4 2 2" xfId="54433" xr:uid="{7CF5ACC1-0D86-44EA-803E-11180AFCDC18}"/>
    <cellStyle name="Normal 26 18 4 2 3" xfId="40783" xr:uid="{4F89FF39-C98F-4460-B057-2FF3A0DFB784}"/>
    <cellStyle name="Normal 26 18 4 2 4" xfId="27220" xr:uid="{5A4047C1-6D9B-44B7-8568-5C24FD6B1D04}"/>
    <cellStyle name="Normal 26 18 4 3" xfId="54432" xr:uid="{4317C9C2-DE0B-4E5B-85E7-930621ABD1A8}"/>
    <cellStyle name="Normal 26 18 4 4" xfId="40782" xr:uid="{022086E5-5205-46B3-A653-56FCA64EE13F}"/>
    <cellStyle name="Normal 26 18 4 5" xfId="27219" xr:uid="{DFC65636-9ED4-4E79-B6A8-3A7E3E1E5E1A}"/>
    <cellStyle name="Normal 26 18 5" xfId="13507" xr:uid="{44285B29-2AF7-473D-B59C-5183F994F4E6}"/>
    <cellStyle name="Normal 26 18 5 2" xfId="54434" xr:uid="{20EF5CE7-FF1F-4A00-973B-A6A0B952A8F0}"/>
    <cellStyle name="Normal 26 18 5 3" xfId="40784" xr:uid="{E1FB1A7E-50AC-4F71-A60D-762F48744A77}"/>
    <cellStyle name="Normal 26 18 5 4" xfId="27221" xr:uid="{9FB01AF9-1D9F-4E33-88C7-9EDE127F8496}"/>
    <cellStyle name="Normal 26 18 6" xfId="54428" xr:uid="{66EA948F-CAC0-4749-A614-1449B0DA765D}"/>
    <cellStyle name="Normal 26 18 7" xfId="40778" xr:uid="{EC730DE1-9810-4C17-A335-B5BCE1FAB156}"/>
    <cellStyle name="Normal 26 18 8" xfId="27215" xr:uid="{A8028A9A-854A-4FA7-B508-D9A5756C5AF9}"/>
    <cellStyle name="Normal 26 19" xfId="13508" xr:uid="{02715334-51F1-4F44-9F4D-46BAB73D2ED5}"/>
    <cellStyle name="Normal 26 19 2" xfId="54435" xr:uid="{BD00AF64-D1BF-49AE-8EC5-9E55B68E4F97}"/>
    <cellStyle name="Normal 26 19 3" xfId="40785" xr:uid="{A1F6F7CD-3820-4BC6-ABC2-0BA9BA4D6C9E}"/>
    <cellStyle name="Normal 26 19 4" xfId="27222" xr:uid="{58AA5131-0A1F-400D-AE0E-30FECBB472D6}"/>
    <cellStyle name="Normal 26 2" xfId="13509" xr:uid="{F1BDCACD-4E25-4B75-AD14-98CA73D4FE4A}"/>
    <cellStyle name="Normal 26 2 2" xfId="54436" xr:uid="{2E41DE36-9BA5-45B4-8E6B-F5949FE044EB}"/>
    <cellStyle name="Normal 26 2 3" xfId="40786" xr:uid="{348CF0E9-A800-486A-B4DE-CC24C4821ADB}"/>
    <cellStyle name="Normal 26 2 4" xfId="27223" xr:uid="{3FD65455-2C44-4EFE-BD05-866C1122E4C3}"/>
    <cellStyle name="Normal 26 20" xfId="13510" xr:uid="{1FF1EEFC-9A0D-4AE5-BEF8-E4119CFA735F}"/>
    <cellStyle name="Normal 26 20 2" xfId="13511" xr:uid="{300E491F-8C19-4572-A711-FE1060F10B11}"/>
    <cellStyle name="Normal 26 20 2 2" xfId="13512" xr:uid="{580EEFD3-3629-4B3E-968A-62BF245F13CA}"/>
    <cellStyle name="Normal 26 20 2 2 2" xfId="54439" xr:uid="{BC1ADE7E-9E2A-4267-90F8-FBB48F2FAD36}"/>
    <cellStyle name="Normal 26 20 2 2 3" xfId="40789" xr:uid="{42AAD328-3713-4D5A-81E5-003ED56B73DA}"/>
    <cellStyle name="Normal 26 20 2 2 4" xfId="27226" xr:uid="{6D6BEDAD-5111-4442-8C4A-34EF7103EF0F}"/>
    <cellStyle name="Normal 26 20 2 3" xfId="54438" xr:uid="{5674A548-B30F-4B34-8B89-4EDD791D40A2}"/>
    <cellStyle name="Normal 26 20 2 4" xfId="40788" xr:uid="{DE58AEFC-BA14-40D9-8D74-9638AB2336D3}"/>
    <cellStyle name="Normal 26 20 2 5" xfId="27225" xr:uid="{043DD545-A7A1-4596-91C6-060E37E6D876}"/>
    <cellStyle name="Normal 26 20 3" xfId="13513" xr:uid="{67723BD5-1337-498F-BCB2-64128EAC7552}"/>
    <cellStyle name="Normal 26 20 3 2" xfId="13514" xr:uid="{3B9B3158-2B05-4C66-97BB-15FCE7053B2F}"/>
    <cellStyle name="Normal 26 20 3 2 2" xfId="54441" xr:uid="{96E17242-DC93-4E68-AF80-1FBE2FD85D67}"/>
    <cellStyle name="Normal 26 20 3 2 3" xfId="40791" xr:uid="{58BE2AD1-E32C-44C2-B29E-7A16905C0B44}"/>
    <cellStyle name="Normal 26 20 3 2 4" xfId="27228" xr:uid="{6AF0DB63-CBF5-4DCB-9AFC-A28494C4EB2F}"/>
    <cellStyle name="Normal 26 20 3 3" xfId="54440" xr:uid="{8C57B5CA-A618-48E0-9018-95A3EE775AF4}"/>
    <cellStyle name="Normal 26 20 3 4" xfId="40790" xr:uid="{E3DA1756-D7C6-4A87-A229-D38CFD631D1D}"/>
    <cellStyle name="Normal 26 20 3 5" xfId="27227" xr:uid="{044C236B-AC5B-4D66-BB5E-6511D110D964}"/>
    <cellStyle name="Normal 26 20 4" xfId="13515" xr:uid="{AA6C7657-09E1-4FBD-BEFE-3F065C12834A}"/>
    <cellStyle name="Normal 26 20 4 2" xfId="54442" xr:uid="{8FED9527-195B-43BA-ACD5-9CB39DEA48D3}"/>
    <cellStyle name="Normal 26 20 4 3" xfId="40792" xr:uid="{DDD885AD-A1B7-477A-9349-18FE00D9783F}"/>
    <cellStyle name="Normal 26 20 4 4" xfId="27229" xr:uid="{F3586C9D-9717-4172-AEFB-840B77A12A97}"/>
    <cellStyle name="Normal 26 20 5" xfId="54437" xr:uid="{44100AF7-CC4D-42EA-BFA6-2A6F40FFF1CE}"/>
    <cellStyle name="Normal 26 20 6" xfId="40787" xr:uid="{F445FAA2-5574-4CEB-9D95-4BE50BB8722B}"/>
    <cellStyle name="Normal 26 20 7" xfId="27224" xr:uid="{8A51A542-AD01-472F-B59E-88F87C90445A}"/>
    <cellStyle name="Normal 26 21" xfId="13516" xr:uid="{26410817-E043-4624-90EA-3E1FA796247E}"/>
    <cellStyle name="Normal 26 21 2" xfId="13517" xr:uid="{1C43EFD0-A2A8-4F38-A4D5-AA76CF177F7E}"/>
    <cellStyle name="Normal 26 21 2 2" xfId="13518" xr:uid="{823D4BB4-42A7-4330-A0E6-C721C6C2A47D}"/>
    <cellStyle name="Normal 26 21 2 2 2" xfId="54445" xr:uid="{EB383EEC-95AA-453B-A380-064A0B09B2B9}"/>
    <cellStyle name="Normal 26 21 2 2 3" xfId="40795" xr:uid="{E0AEE0FA-6062-4CD1-AE36-70186EB6A528}"/>
    <cellStyle name="Normal 26 21 2 2 4" xfId="27232" xr:uid="{A68BB573-0C4D-4298-B6F4-EA2618C8F608}"/>
    <cellStyle name="Normal 26 21 2 3" xfId="54444" xr:uid="{B58BF8AA-7568-499B-AAAE-940EC4EE0DD1}"/>
    <cellStyle name="Normal 26 21 2 4" xfId="40794" xr:uid="{EE062F83-76D0-4FB9-9BC3-2DEB64B4028C}"/>
    <cellStyle name="Normal 26 21 2 5" xfId="27231" xr:uid="{E2997542-0929-4957-8AF5-E05862B14217}"/>
    <cellStyle name="Normal 26 21 3" xfId="13519" xr:uid="{74105E2C-74D0-4530-AAC6-3E00BA06C131}"/>
    <cellStyle name="Normal 26 21 3 2" xfId="13520" xr:uid="{F30B8C1D-5E3B-4DA6-A286-B4CEF8BFDC8F}"/>
    <cellStyle name="Normal 26 21 3 2 2" xfId="54447" xr:uid="{588156EC-5F42-4306-9B1C-50F3FCC61674}"/>
    <cellStyle name="Normal 26 21 3 2 3" xfId="40797" xr:uid="{8826CCD6-D9A5-4E48-85C7-D8E5E47B4A9D}"/>
    <cellStyle name="Normal 26 21 3 2 4" xfId="27234" xr:uid="{9188DA49-B599-414B-A6CC-CB7CD91A67C6}"/>
    <cellStyle name="Normal 26 21 3 3" xfId="54446" xr:uid="{1F931F14-9F74-4AD9-8A1F-ACBD0F9FB53D}"/>
    <cellStyle name="Normal 26 21 3 4" xfId="40796" xr:uid="{27DC4439-DDDA-445F-AE3D-2C83BB8D0389}"/>
    <cellStyle name="Normal 26 21 3 5" xfId="27233" xr:uid="{F4F15255-F6E7-4420-9C6D-D58ABD28F879}"/>
    <cellStyle name="Normal 26 21 4" xfId="13521" xr:uid="{6AA6E0B7-C0D0-4A71-BA9A-8A283913D402}"/>
    <cellStyle name="Normal 26 21 4 2" xfId="54448" xr:uid="{69375AAC-2388-4AC8-B0B8-A577FE30290C}"/>
    <cellStyle name="Normal 26 21 4 3" xfId="40798" xr:uid="{AD506554-75EA-4AD3-A1C8-8CE6662BD40D}"/>
    <cellStyle name="Normal 26 21 4 4" xfId="27235" xr:uid="{4501984C-F57A-4C6C-B1CA-B5A767706C4B}"/>
    <cellStyle name="Normal 26 21 5" xfId="54443" xr:uid="{776956A5-E335-411D-80D2-F9C8180AD2AD}"/>
    <cellStyle name="Normal 26 21 6" xfId="40793" xr:uid="{368B5E07-B4B1-414C-92B7-8FD0F8A00ED2}"/>
    <cellStyle name="Normal 26 21 7" xfId="27230" xr:uid="{67CF7FBC-21C8-4C75-AE86-EE369B3E8FC0}"/>
    <cellStyle name="Normal 26 22" xfId="13522" xr:uid="{861AC7E0-9D69-49D6-A85C-245F3BAF3089}"/>
    <cellStyle name="Normal 26 22 2" xfId="13523" xr:uid="{5E3AF899-8020-4016-930C-F8C6FAD82646}"/>
    <cellStyle name="Normal 26 22 2 2" xfId="13524" xr:uid="{1D84EB6F-2803-417A-852E-97F2E920D960}"/>
    <cellStyle name="Normal 26 22 2 2 2" xfId="13525" xr:uid="{DE509C90-E1C0-4BFC-8717-713CBE395D5F}"/>
    <cellStyle name="Normal 26 22 2 2 2 2" xfId="54452" xr:uid="{82278233-27E3-420A-952A-1413B9D56E94}"/>
    <cellStyle name="Normal 26 22 2 2 2 3" xfId="40802" xr:uid="{47B10B91-9375-4887-A808-7D1D581B15C2}"/>
    <cellStyle name="Normal 26 22 2 2 2 4" xfId="27239" xr:uid="{D904E94E-7388-46C3-B98B-9CE245A0AF57}"/>
    <cellStyle name="Normal 26 22 2 2 3" xfId="54451" xr:uid="{77ADD9CF-7552-45E7-AF2D-56DB8DEA84A6}"/>
    <cellStyle name="Normal 26 22 2 2 4" xfId="40801" xr:uid="{4A084712-9409-4748-93F9-F27FFFE389FA}"/>
    <cellStyle name="Normal 26 22 2 2 5" xfId="27238" xr:uid="{61DE4579-85F5-4F6F-AB19-3E7906933A21}"/>
    <cellStyle name="Normal 26 22 2 3" xfId="13526" xr:uid="{3338A355-7ED7-472E-840F-996B1BF7E51F}"/>
    <cellStyle name="Normal 26 22 2 3 2" xfId="13527" xr:uid="{17E5E281-CDF0-4DCE-8561-FA0D960780CE}"/>
    <cellStyle name="Normal 26 22 2 3 2 2" xfId="54454" xr:uid="{50C71933-A890-420A-B011-A831E26C85B3}"/>
    <cellStyle name="Normal 26 22 2 3 2 3" xfId="40804" xr:uid="{B0FD305E-511A-4BAB-83DD-CCFAD9E3BF3E}"/>
    <cellStyle name="Normal 26 22 2 3 2 4" xfId="27241" xr:uid="{227DFA13-CE42-48E7-8F85-DDC9870CD0B2}"/>
    <cellStyle name="Normal 26 22 2 3 3" xfId="54453" xr:uid="{D9739C3A-20C2-4363-8356-7939347D9923}"/>
    <cellStyle name="Normal 26 22 2 3 4" xfId="40803" xr:uid="{B87B7676-2756-4829-A1BD-4EC3456A6B66}"/>
    <cellStyle name="Normal 26 22 2 3 5" xfId="27240" xr:uid="{56D846F7-DDFF-4252-A166-7123D44026A5}"/>
    <cellStyle name="Normal 26 22 2 4" xfId="13528" xr:uid="{DCFE228E-548F-4874-B8AB-B655D4998A9A}"/>
    <cellStyle name="Normal 26 22 2 4 2" xfId="54455" xr:uid="{B49C5E79-0179-44CC-8711-EC70BDEFC97F}"/>
    <cellStyle name="Normal 26 22 2 4 3" xfId="40805" xr:uid="{5362BF44-3ADB-4980-9971-19092096E8DF}"/>
    <cellStyle name="Normal 26 22 2 4 4" xfId="27242" xr:uid="{A786AF21-6060-4B8D-89A7-0C82F2D0E02E}"/>
    <cellStyle name="Normal 26 22 2 5" xfId="54450" xr:uid="{2FC4F4AB-3D9B-413C-BF86-267F82F980DC}"/>
    <cellStyle name="Normal 26 22 2 6" xfId="40800" xr:uid="{FDAE83CD-6ED6-4288-9DD6-B0E20129F27E}"/>
    <cellStyle name="Normal 26 22 2 7" xfId="27237" xr:uid="{5828D509-A08E-4A2A-AADB-E5D2AC4E2EC9}"/>
    <cellStyle name="Normal 26 22 3" xfId="54449" xr:uid="{4FDF81E5-A447-4EE7-AEB1-7113741575D7}"/>
    <cellStyle name="Normal 26 22 4" xfId="40799" xr:uid="{EE0B86E0-D62F-4CF0-A1A7-D4F1A84FC778}"/>
    <cellStyle name="Normal 26 22 5" xfId="27236" xr:uid="{301D28C8-E0C6-48D6-B799-315EC1E4D1DE}"/>
    <cellStyle name="Normal 26 23" xfId="13529" xr:uid="{2EC1E57D-1E4A-41F8-8D3E-98FB08F776DD}"/>
    <cellStyle name="Normal 26 23 2" xfId="54456" xr:uid="{3441386E-A99A-4E32-A539-18E2719B8EB2}"/>
    <cellStyle name="Normal 26 23 3" xfId="40806" xr:uid="{4944D988-66C2-40DE-B87C-A9A9EC5512C6}"/>
    <cellStyle name="Normal 26 23 4" xfId="27243" xr:uid="{27319E89-0DBA-4F5B-8355-78E6EEFA193C}"/>
    <cellStyle name="Normal 26 24" xfId="13530" xr:uid="{BA0F474B-55F0-459F-9B15-0E0EBAC99C06}"/>
    <cellStyle name="Normal 26 24 2" xfId="54457" xr:uid="{2CF91027-4B8E-4911-8D39-EC05435EC0C3}"/>
    <cellStyle name="Normal 26 24 3" xfId="40807" xr:uid="{4FD5D61E-BD2C-4763-B1F1-78DA426C5350}"/>
    <cellStyle name="Normal 26 24 4" xfId="27244" xr:uid="{23C929AD-3286-41B1-A6C3-7E76A943F7B4}"/>
    <cellStyle name="Normal 26 25" xfId="13531" xr:uid="{2803F6E9-9D1A-4B4E-9E1C-4C97416B67B9}"/>
    <cellStyle name="Normal 26 25 2" xfId="54458" xr:uid="{A89830C0-6391-4126-8E97-881B841A4112}"/>
    <cellStyle name="Normal 26 25 3" xfId="40808" xr:uid="{5B4DD857-3350-4C06-890D-6B390A80EC57}"/>
    <cellStyle name="Normal 26 25 4" xfId="27245" xr:uid="{CD6D100F-1CC9-456B-A47E-2E045BC53C02}"/>
    <cellStyle name="Normal 26 26" xfId="13532" xr:uid="{90F42E3F-DE1E-4E49-BB24-3B7A2E9BDD2B}"/>
    <cellStyle name="Normal 26 26 2" xfId="54459" xr:uid="{5C735540-CB73-4A14-B415-BC26731F8847}"/>
    <cellStyle name="Normal 26 26 3" xfId="40809" xr:uid="{8194CDB7-7F61-444B-83B6-A76B14FD7246}"/>
    <cellStyle name="Normal 26 26 4" xfId="27246" xr:uid="{F37F671A-B898-4914-AC9D-A764E55EEEDB}"/>
    <cellStyle name="Normal 26 27" xfId="13533" xr:uid="{6AD92E3A-AB43-48C4-BFDB-AD9B7D5804D1}"/>
    <cellStyle name="Normal 26 27 2" xfId="54460" xr:uid="{875522F5-70FA-4661-8DD3-E9875F9B7C67}"/>
    <cellStyle name="Normal 26 27 3" xfId="40810" xr:uid="{D00B5D43-B070-469F-94E9-A1C5CFB10942}"/>
    <cellStyle name="Normal 26 27 4" xfId="27247" xr:uid="{02D1807F-A3EA-4B28-8881-3AE50CC04145}"/>
    <cellStyle name="Normal 26 28" xfId="54369" xr:uid="{9BCBB53F-B6D6-41AF-A9BA-E2106A391D8D}"/>
    <cellStyle name="Normal 26 29" xfId="40719" xr:uid="{91013CD5-EAAB-4F38-8B08-2DFBE67B0D66}"/>
    <cellStyle name="Normal 26 3" xfId="13534" xr:uid="{CC6CFEE1-DCB1-4389-A34A-EFC9192038A7}"/>
    <cellStyle name="Normal 26 3 2" xfId="54461" xr:uid="{55756CC4-E8CF-449F-A90B-D90FF990F5C3}"/>
    <cellStyle name="Normal 26 3 3" xfId="40811" xr:uid="{F90942FA-849E-4766-A38D-B91C1D298691}"/>
    <cellStyle name="Normal 26 3 4" xfId="27248" xr:uid="{4C090ACB-23D9-4335-AF9A-1ADA92482C91}"/>
    <cellStyle name="Normal 26 30" xfId="27156" xr:uid="{0956490C-84D0-474F-85D4-62911C949C73}"/>
    <cellStyle name="Normal 26 4" xfId="13535" xr:uid="{0362DFAF-A95E-4620-AE85-76BE35189230}"/>
    <cellStyle name="Normal 26 4 2" xfId="54462" xr:uid="{29ACB263-2D2A-434B-9FA4-C2480F45C6A1}"/>
    <cellStyle name="Normal 26 4 3" xfId="40812" xr:uid="{A589CE9A-CFC1-4CCC-A7A1-8420B44AEFE7}"/>
    <cellStyle name="Normal 26 4 4" xfId="27249" xr:uid="{F5CCC942-E961-4B54-8514-A952F36EEBC2}"/>
    <cellStyle name="Normal 26 5" xfId="13536" xr:uid="{9D890AA6-20D7-4F91-A5AA-61272DAEF60A}"/>
    <cellStyle name="Normal 26 5 2" xfId="54463" xr:uid="{0DF2F7F3-5999-4D17-B594-BF4A179A2EFA}"/>
    <cellStyle name="Normal 26 5 3" xfId="40813" xr:uid="{136766D8-87CF-4129-8D6B-E7769CAB4481}"/>
    <cellStyle name="Normal 26 5 4" xfId="27250" xr:uid="{3057E352-0996-435E-B711-4B4E872D10E6}"/>
    <cellStyle name="Normal 26 6" xfId="13537" xr:uid="{61ED373A-537E-4A94-84D7-CB7C1B5B89F3}"/>
    <cellStyle name="Normal 26 6 2" xfId="54464" xr:uid="{44A9028D-AB82-48A2-A5BA-08A028749296}"/>
    <cellStyle name="Normal 26 6 3" xfId="40814" xr:uid="{402A6024-1775-493C-A2A0-038A6F95CA3B}"/>
    <cellStyle name="Normal 26 6 4" xfId="27251" xr:uid="{604F14E7-7B9A-4492-9FBD-797F00686F50}"/>
    <cellStyle name="Normal 26 7" xfId="13538" xr:uid="{107620DC-3F31-4134-B80B-B255864A18AB}"/>
    <cellStyle name="Normal 26 7 2" xfId="54465" xr:uid="{BA22BB80-367B-4736-953C-35A9859FEF43}"/>
    <cellStyle name="Normal 26 7 3" xfId="40815" xr:uid="{9E0A3897-82B6-4F67-9D59-6F3F350ED40C}"/>
    <cellStyle name="Normal 26 7 4" xfId="27252" xr:uid="{DF1E7576-71F5-4BD7-B465-5C4CB363FD00}"/>
    <cellStyle name="Normal 26 8" xfId="13539" xr:uid="{8519B80C-0050-47F0-879A-77CA7871FC09}"/>
    <cellStyle name="Normal 26 8 2" xfId="54466" xr:uid="{F53C2135-8F43-46E7-A5B7-356DAFF04167}"/>
    <cellStyle name="Normal 26 8 3" xfId="40816" xr:uid="{BFC8AA17-47A5-4BC6-B775-ABA2BA76B9F2}"/>
    <cellStyle name="Normal 26 8 4" xfId="27253" xr:uid="{22362CC7-6D51-4D68-B758-CEAD10517975}"/>
    <cellStyle name="Normal 26 9" xfId="13540" xr:uid="{2C8D812B-9434-46C2-AB15-FD96E8A3CF20}"/>
    <cellStyle name="Normal 26 9 2" xfId="54467" xr:uid="{C376498E-54A6-4582-B2C9-9E91ABC5E3D8}"/>
    <cellStyle name="Normal 26 9 3" xfId="40817" xr:uid="{E8EE39C5-1A18-44E5-8DD0-32F4E0D6584E}"/>
    <cellStyle name="Normal 26 9 4" xfId="27254" xr:uid="{CA4811DF-E826-456E-879E-60EC3687B93B}"/>
    <cellStyle name="Normal 27" xfId="13541" xr:uid="{B3AC919A-DEAE-4B9A-BDD6-16C267C32F76}"/>
    <cellStyle name="Normal 27 2" xfId="13542" xr:uid="{77688873-3000-448D-AF5C-AA4E4DF907CF}"/>
    <cellStyle name="Normal 27 3" xfId="54468" xr:uid="{2F393C11-C597-4D7A-83E9-F19EA7685692}"/>
    <cellStyle name="Normal 27 4" xfId="40818" xr:uid="{3E45230F-7333-4483-9157-8489617E278A}"/>
    <cellStyle name="Normal 27 5" xfId="27255" xr:uid="{837D0409-F06E-497A-9F02-7C5E5912CF06}"/>
    <cellStyle name="Normal 28" xfId="13543" xr:uid="{F7E6AA6B-DAA2-4A50-8F79-D9971E646CAB}"/>
    <cellStyle name="Normal 28 2" xfId="13544" xr:uid="{108F1E5B-2F5B-4BCB-B9DA-4BBEC06D3039}"/>
    <cellStyle name="Normal 28 2 2" xfId="13545" xr:uid="{704B5D14-FFDF-4E81-A6E5-F3C4A3BE9B09}"/>
    <cellStyle name="Normal 28 2 2 2" xfId="13546" xr:uid="{0740AA42-C9FF-45F1-B15F-294E6BABBD12}"/>
    <cellStyle name="Normal 28 2 2 2 2" xfId="54472" xr:uid="{E88B9F56-B9E5-4FAE-9992-7DABE4E576D5}"/>
    <cellStyle name="Normal 28 2 2 2 3" xfId="40822" xr:uid="{7B9132EF-4AFD-4C68-8FAD-562BADE93408}"/>
    <cellStyle name="Normal 28 2 2 2 4" xfId="27259" xr:uid="{8C9320A1-6198-45B8-B607-781D99EFB516}"/>
    <cellStyle name="Normal 28 2 2 3" xfId="54471" xr:uid="{FCA42174-13B4-4C26-8BCB-56B45728DD22}"/>
    <cellStyle name="Normal 28 2 2 4" xfId="40821" xr:uid="{6A1EB6E4-88D5-4764-AD0D-0FCD70F92D05}"/>
    <cellStyle name="Normal 28 2 2 5" xfId="27258" xr:uid="{9CE77124-CA90-4ED6-A42C-0DD17AEB2D79}"/>
    <cellStyle name="Normal 28 2 3" xfId="13547" xr:uid="{641C8916-C967-4855-9BFC-20972954EA1B}"/>
    <cellStyle name="Normal 28 2 3 2" xfId="13548" xr:uid="{55E2C8E9-4334-44D9-8E4D-AB7FA3B6C6F1}"/>
    <cellStyle name="Normal 28 2 3 2 2" xfId="54474" xr:uid="{93715B73-C32D-4971-B297-C92624606AAD}"/>
    <cellStyle name="Normal 28 2 3 2 3" xfId="40824" xr:uid="{47C193E4-2C7A-44DC-980C-377374A09663}"/>
    <cellStyle name="Normal 28 2 3 2 4" xfId="27261" xr:uid="{56224B51-2E84-4447-83F2-5632026378E2}"/>
    <cellStyle name="Normal 28 2 3 3" xfId="54473" xr:uid="{E11A500B-A870-4ED5-AE59-51AFD748E0E0}"/>
    <cellStyle name="Normal 28 2 3 4" xfId="40823" xr:uid="{F1EF6BE1-BC65-4789-9597-99F57C168F3F}"/>
    <cellStyle name="Normal 28 2 3 5" xfId="27260" xr:uid="{B2CB6D4B-284B-4D4A-83EA-34D283954EDA}"/>
    <cellStyle name="Normal 28 2 4" xfId="13549" xr:uid="{9A9FEB43-C53C-419D-B6F5-B5CF290561AF}"/>
    <cellStyle name="Normal 28 2 4 2" xfId="54475" xr:uid="{446F706D-43F1-48ED-80A3-9880D94FC265}"/>
    <cellStyle name="Normal 28 2 4 3" xfId="40825" xr:uid="{03281A0D-8FFF-4608-9A3D-5093AA680DA0}"/>
    <cellStyle name="Normal 28 2 4 4" xfId="27262" xr:uid="{D92DC1AF-2201-4235-AFD8-39F0CEAE182C}"/>
    <cellStyle name="Normal 28 2 5" xfId="54470" xr:uid="{1EFC16AB-22A6-4CAC-BB22-A290AC924D27}"/>
    <cellStyle name="Normal 28 2 6" xfId="40820" xr:uid="{89BD934A-8A05-4567-BBDB-E298A23DBF7A}"/>
    <cellStyle name="Normal 28 2 7" xfId="27257" xr:uid="{0FA459CB-814B-46D6-8B82-38B3597BB109}"/>
    <cellStyle name="Normal 28 3" xfId="13550" xr:uid="{B012D69E-7BA5-4147-A7FC-B772C94CD6F3}"/>
    <cellStyle name="Normal 28 3 2" xfId="54476" xr:uid="{ECF7C594-0660-4520-A820-4FD6153D2BCD}"/>
    <cellStyle name="Normal 28 3 3" xfId="40826" xr:uid="{AB5C4D56-0461-4E74-BFED-16D67031EAFE}"/>
    <cellStyle name="Normal 28 3 4" xfId="27263" xr:uid="{46AFD21F-0C7A-4F6C-A8AD-B3B509BCF1F9}"/>
    <cellStyle name="Normal 28 4" xfId="54469" xr:uid="{DE7B25D3-20D4-4B97-A2EC-E1486EFF042A}"/>
    <cellStyle name="Normal 28 5" xfId="40819" xr:uid="{13A1EDCD-ACEF-43D7-A9AF-D05115FD7082}"/>
    <cellStyle name="Normal 28 6" xfId="27256" xr:uid="{E5A24577-91EE-4CA6-9E0E-BB514B47C2CC}"/>
    <cellStyle name="Normal 29" xfId="13551" xr:uid="{060A3CFC-B657-466A-9E30-57311554D7F2}"/>
    <cellStyle name="Normal 29 2" xfId="13552" xr:uid="{CB653B0F-1B1D-4CE1-96B6-682845A50D6B}"/>
    <cellStyle name="Normal 29 2 2" xfId="54478" xr:uid="{7AD2122B-C625-49A3-A7C2-1998E33922B5}"/>
    <cellStyle name="Normal 29 2 3" xfId="40828" xr:uid="{5E1AED12-62FA-466A-959F-5E4EFD9A27E8}"/>
    <cellStyle name="Normal 29 2 4" xfId="27265" xr:uid="{BE0754E8-AC98-42B0-A2CE-FF046063F0CB}"/>
    <cellStyle name="Normal 29 3" xfId="54477" xr:uid="{B765570A-1D83-4DDC-8A4F-AB63FB6CFF47}"/>
    <cellStyle name="Normal 29 4" xfId="40827" xr:uid="{5810E247-EED9-497D-90A0-4DBF94C2380E}"/>
    <cellStyle name="Normal 29 5" xfId="27264" xr:uid="{D25F440A-368A-49D5-90CA-CC677861B02B}"/>
    <cellStyle name="Normal 3" xfId="117" xr:uid="{9DADCEAD-D040-4FE1-923C-FF3709FC3BCC}"/>
    <cellStyle name="Normal 3 2" xfId="13554" xr:uid="{DB1F8182-D092-448C-B86C-8868EE43EB04}"/>
    <cellStyle name="Normal 3 2 2" xfId="13555" xr:uid="{BA3EAADF-3F35-4DB2-ADEB-456BB1FC6023}"/>
    <cellStyle name="Normal 3 2 2 2" xfId="54480" xr:uid="{C9701B75-9396-4FCC-9777-D8E79E1BED83}"/>
    <cellStyle name="Normal 3 2 2 3" xfId="40830" xr:uid="{03229F36-2BA1-4C98-858A-DF1423F190C4}"/>
    <cellStyle name="Normal 3 2 2 4" xfId="27267" xr:uid="{5BBCE486-2F30-4E86-B72F-687FC3606C42}"/>
    <cellStyle name="Normal 3 2 3" xfId="54479" xr:uid="{85F6EF28-B72B-41F4-AF3A-9A588A847CAE}"/>
    <cellStyle name="Normal 3 2 4" xfId="40829" xr:uid="{273F763D-2543-497F-951C-4FE8BC124062}"/>
    <cellStyle name="Normal 3 2 5" xfId="27266" xr:uid="{7ABCA35E-CCD1-461F-B6B0-9BC63395AD77}"/>
    <cellStyle name="Normal 3 3" xfId="13556" xr:uid="{7E805461-EB57-4C8C-8331-6C07A560D4E8}"/>
    <cellStyle name="Normal 3 3 2" xfId="54481" xr:uid="{939C6FA9-6525-4122-98A9-64837472FCB2}"/>
    <cellStyle name="Normal 3 3 3" xfId="40831" xr:uid="{20139E1B-DE54-42DD-B57B-BEF4777977FF}"/>
    <cellStyle name="Normal 3 3 4" xfId="27268" xr:uid="{167C1B9B-DAEF-4482-9AA5-3440850F0855}"/>
    <cellStyle name="Normal 3 4" xfId="13557" xr:uid="{F92A4BD3-666B-4360-AF7B-540A9EF85435}"/>
    <cellStyle name="Normal 3 4 2" xfId="54482" xr:uid="{C48E4F28-E222-4A09-9BF1-F37275CB8341}"/>
    <cellStyle name="Normal 3 4 3" xfId="40832" xr:uid="{D928E343-A6E5-403D-98E5-D36F9FD03A72}"/>
    <cellStyle name="Normal 3 4 4" xfId="27269" xr:uid="{B1971144-8C83-4809-9D97-B6D6E06719D8}"/>
    <cellStyle name="Normal 3 5" xfId="13558" xr:uid="{E3949FB0-463C-4240-8EE5-AF3BCE51F339}"/>
    <cellStyle name="Normal 3 6" xfId="13553" xr:uid="{274E9A3C-FA98-4588-A5EF-F72417953328}"/>
    <cellStyle name="Normal 30" xfId="13559" xr:uid="{4D9CDE78-2921-421D-816D-A565B7BEAF42}"/>
    <cellStyle name="Normal 30 2" xfId="13560" xr:uid="{73C662EE-8A93-4E0F-812F-7BEE034D9EF2}"/>
    <cellStyle name="Normal 30 2 2" xfId="54484" xr:uid="{B7B85BB1-576F-4535-8099-03D4ABDF633C}"/>
    <cellStyle name="Normal 30 2 3" xfId="40834" xr:uid="{A0237137-C140-4FEA-8E34-A2B4808E24C6}"/>
    <cellStyle name="Normal 30 2 4" xfId="27271" xr:uid="{3CC762F4-4574-4B24-8502-CD12C00D965F}"/>
    <cellStyle name="Normal 30 3" xfId="54483" xr:uid="{E2BF92E3-8703-43B1-8CA1-612164DD55B1}"/>
    <cellStyle name="Normal 30 4" xfId="40833" xr:uid="{5BCCDD5F-ADCB-4173-907F-8993839FF7A8}"/>
    <cellStyle name="Normal 30 5" xfId="27270" xr:uid="{2146B344-D0EB-471B-AC1B-26121A395BC5}"/>
    <cellStyle name="Normal 31" xfId="13561" xr:uid="{AA91332A-B320-463E-9A7F-40D27D8FB907}"/>
    <cellStyle name="Normal 31 2" xfId="13562" xr:uid="{F8A8C8DD-0D21-454D-BFDE-7973F79CD610}"/>
    <cellStyle name="Normal 31 2 2" xfId="54486" xr:uid="{5F99608A-08F0-45C8-BF34-5919AB16338B}"/>
    <cellStyle name="Normal 31 2 3" xfId="40836" xr:uid="{ECCA780B-8C9A-40F1-A614-C59C5F19D0A4}"/>
    <cellStyle name="Normal 31 2 4" xfId="27273" xr:uid="{9B43A466-692E-47ED-8483-8339A989E6BE}"/>
    <cellStyle name="Normal 31 3" xfId="54485" xr:uid="{1DDC5A80-9DC0-4F27-B717-E25379BF8458}"/>
    <cellStyle name="Normal 31 4" xfId="40835" xr:uid="{21B828A8-9216-466B-96DD-A3D575B7899D}"/>
    <cellStyle name="Normal 31 5" xfId="27272" xr:uid="{5CCCBE58-A99E-40A5-AEDE-5B5882C62CAF}"/>
    <cellStyle name="Normal 32" xfId="13563" xr:uid="{3535A92A-CBC4-402B-8A30-D8B02B1EE4A2}"/>
    <cellStyle name="Normal 32 2" xfId="13564" xr:uid="{9E7C61ED-9089-4D20-BB7C-93A5171E40BC}"/>
    <cellStyle name="Normal 32 2 2" xfId="54488" xr:uid="{DC511D12-6296-47D2-A91E-B8D5FE225D16}"/>
    <cellStyle name="Normal 32 2 3" xfId="40838" xr:uid="{167B1F7E-385A-4C6D-B009-C798378B4DAA}"/>
    <cellStyle name="Normal 32 2 4" xfId="27275" xr:uid="{C856F5A3-0980-4F72-87B3-B0F914716541}"/>
    <cellStyle name="Normal 32 3" xfId="54487" xr:uid="{476E22FB-C6E7-4C81-862E-0E1D335F8D83}"/>
    <cellStyle name="Normal 32 4" xfId="40837" xr:uid="{AD437492-44DD-48CD-BBB7-08F749CA79E5}"/>
    <cellStyle name="Normal 32 5" xfId="27274" xr:uid="{FFAE43FB-064D-4063-9CA1-7B7C3CF9B6F0}"/>
    <cellStyle name="Normal 33" xfId="13565" xr:uid="{9DECA96D-9F9E-4BEC-89E5-C15E1CFE41EB}"/>
    <cellStyle name="Normal 33 2" xfId="13566" xr:uid="{3D537AA2-B02E-4589-AB82-EDB2CC3B04BD}"/>
    <cellStyle name="Normal 33 2 2" xfId="13567" xr:uid="{5D4B1ED7-EE8F-455E-A2F4-C0440623E42A}"/>
    <cellStyle name="Normal 33 2 2 2" xfId="13568" xr:uid="{B432A215-A567-467A-B4FA-BFBB4AE67754}"/>
    <cellStyle name="Normal 33 2 2 2 2" xfId="54492" xr:uid="{ED5CA829-96CD-46F9-9CE9-B4EA84728CAD}"/>
    <cellStyle name="Normal 33 2 2 2 3" xfId="40842" xr:uid="{F1BE4379-7566-4C3B-8C34-4B2F0C29F5F0}"/>
    <cellStyle name="Normal 33 2 2 2 4" xfId="27279" xr:uid="{47A8C21F-94DF-4F64-B31E-E31DF6F7184E}"/>
    <cellStyle name="Normal 33 2 2 3" xfId="54491" xr:uid="{E0D82D03-65B1-4DC2-935F-7F950403558E}"/>
    <cellStyle name="Normal 33 2 2 4" xfId="40841" xr:uid="{96C94C5F-A13F-4E7E-AD01-048215115911}"/>
    <cellStyle name="Normal 33 2 2 5" xfId="27278" xr:uid="{3DAFC12B-2FD2-4130-8380-349DD980DAE4}"/>
    <cellStyle name="Normal 33 2 3" xfId="13569" xr:uid="{6CC00E56-4CBF-4B7A-8111-799C109A28CE}"/>
    <cellStyle name="Normal 33 2 3 2" xfId="13570" xr:uid="{01B60B7F-FABA-4699-A43D-321AD885E797}"/>
    <cellStyle name="Normal 33 2 3 2 2" xfId="54494" xr:uid="{807F2B1E-ADEC-433F-BE53-D5EDD83BA811}"/>
    <cellStyle name="Normal 33 2 3 2 3" xfId="40844" xr:uid="{26FC7EC6-D6AA-4D32-A202-86C78BE82C5F}"/>
    <cellStyle name="Normal 33 2 3 2 4" xfId="27281" xr:uid="{C814C73D-BFAB-43F9-8B47-5B39F1367930}"/>
    <cellStyle name="Normal 33 2 3 3" xfId="54493" xr:uid="{54A48446-3259-4CCC-A2C1-D2CE6E730F1F}"/>
    <cellStyle name="Normal 33 2 3 4" xfId="40843" xr:uid="{6C17BCBE-CDA4-4D9A-872D-A692D29E2BEC}"/>
    <cellStyle name="Normal 33 2 3 5" xfId="27280" xr:uid="{83549D67-B4CA-494C-9CE1-0B751F47F79F}"/>
    <cellStyle name="Normal 33 2 4" xfId="13571" xr:uid="{9878B553-6FCD-41C5-9D9F-C572EE3C1F0D}"/>
    <cellStyle name="Normal 33 2 4 2" xfId="54495" xr:uid="{902FFB3B-21A5-4F81-9ED3-B37F6E394FC5}"/>
    <cellStyle name="Normal 33 2 4 3" xfId="40845" xr:uid="{BAFE3E2C-B2EF-4934-8084-5B43EA223463}"/>
    <cellStyle name="Normal 33 2 4 4" xfId="27282" xr:uid="{BFE72041-1317-4104-9E64-F27507D3CA77}"/>
    <cellStyle name="Normal 33 2 5" xfId="54490" xr:uid="{BED135F4-283D-4AA1-91FB-A118DD097930}"/>
    <cellStyle name="Normal 33 2 6" xfId="40840" xr:uid="{2B2011B7-6617-49C8-8156-6A458419C397}"/>
    <cellStyle name="Normal 33 2 7" xfId="27277" xr:uid="{0D5926C0-D6BD-4607-9953-CFB2D0D8CBA6}"/>
    <cellStyle name="Normal 33 3" xfId="13572" xr:uid="{B0DF8A3D-6950-443A-9110-645B667C0BC0}"/>
    <cellStyle name="Normal 33 3 2" xfId="54496" xr:uid="{FE506287-3E45-44BE-A2BD-786A410687D4}"/>
    <cellStyle name="Normal 33 3 3" xfId="40846" xr:uid="{95B09F90-FC73-42DC-8D19-E29DDBEC09BF}"/>
    <cellStyle name="Normal 33 3 4" xfId="27283" xr:uid="{3B9D27E2-A44F-441B-8E7F-7030E1038292}"/>
    <cellStyle name="Normal 33 4" xfId="54489" xr:uid="{D96685A3-0428-48F3-8B3D-861BF58C8903}"/>
    <cellStyle name="Normal 33 5" xfId="40839" xr:uid="{B77B3DD7-C907-4C68-B8DD-9BF2EE703511}"/>
    <cellStyle name="Normal 33 6" xfId="27276" xr:uid="{DA3F2399-F91F-4700-9AA8-67494FA3ABE2}"/>
    <cellStyle name="Normal 34" xfId="13573" xr:uid="{E6A0F596-AFF4-469D-9E8F-6607D9202B46}"/>
    <cellStyle name="Normal 34 10" xfId="27284" xr:uid="{337B1E09-79BE-4807-9E02-5B6EA369C9D9}"/>
    <cellStyle name="Normal 34 2" xfId="13574" xr:uid="{92271879-D08E-4226-9F03-EB005868E76C}"/>
    <cellStyle name="Normal 34 2 2" xfId="13575" xr:uid="{91E32E6E-20D7-4E13-8105-436C4B794940}"/>
    <cellStyle name="Normal 34 2 2 2" xfId="13576" xr:uid="{A4F899B8-4EFA-4D7F-AAD1-BE6830F09A46}"/>
    <cellStyle name="Normal 34 2 2 2 2" xfId="13577" xr:uid="{2957219E-D200-4AD5-8B84-58ADD7886848}"/>
    <cellStyle name="Normal 34 2 2 2 2 2" xfId="54501" xr:uid="{E7AAA520-C909-4A36-AB78-58875B29DB35}"/>
    <cellStyle name="Normal 34 2 2 2 2 3" xfId="40851" xr:uid="{B8991D82-79DA-4B22-83EB-FF58605E7FB1}"/>
    <cellStyle name="Normal 34 2 2 2 2 4" xfId="27288" xr:uid="{17D0400B-2EFA-40B4-9066-B334C40DF86E}"/>
    <cellStyle name="Normal 34 2 2 2 3" xfId="54500" xr:uid="{B208437A-D533-4DED-A965-96933F4F8E67}"/>
    <cellStyle name="Normal 34 2 2 2 4" xfId="40850" xr:uid="{08A1A5D6-73CB-4050-A9CE-5BB8B120F5C3}"/>
    <cellStyle name="Normal 34 2 2 2 5" xfId="27287" xr:uid="{19566A90-32CC-4550-B10D-892A71829E77}"/>
    <cellStyle name="Normal 34 2 2 3" xfId="13578" xr:uid="{9F312AFC-CDF1-4AED-BBB8-BD239F24BCA9}"/>
    <cellStyle name="Normal 34 2 2 3 2" xfId="13579" xr:uid="{845F919D-3860-43A7-A7A2-7B8810F1A455}"/>
    <cellStyle name="Normal 34 2 2 3 2 2" xfId="54503" xr:uid="{D50EAC66-F3F9-4E2D-9351-2159FE763492}"/>
    <cellStyle name="Normal 34 2 2 3 2 3" xfId="40853" xr:uid="{B6CB40E5-11A1-4B0D-AE27-242D8EAB9A02}"/>
    <cellStyle name="Normal 34 2 2 3 2 4" xfId="27290" xr:uid="{DC0A1197-C5F1-47DC-AA12-A1357BD47FD3}"/>
    <cellStyle name="Normal 34 2 2 3 3" xfId="54502" xr:uid="{00001937-2303-4462-B5FD-31C4918B80A0}"/>
    <cellStyle name="Normal 34 2 2 3 4" xfId="40852" xr:uid="{E88B8A06-51F8-488B-9ECF-B47AF08696A7}"/>
    <cellStyle name="Normal 34 2 2 3 5" xfId="27289" xr:uid="{0F471088-9210-4E5A-BE9C-6D6950366DF7}"/>
    <cellStyle name="Normal 34 2 2 4" xfId="13580" xr:uid="{3A207601-D7A3-4A21-9B29-2880EC2F3FE2}"/>
    <cellStyle name="Normal 34 2 2 4 2" xfId="54504" xr:uid="{A7F1AB90-F872-4508-91CA-805D562A6279}"/>
    <cellStyle name="Normal 34 2 2 4 3" xfId="40854" xr:uid="{5B2E329D-18E0-4C47-8FD6-8F3FCB9C407F}"/>
    <cellStyle name="Normal 34 2 2 4 4" xfId="27291" xr:uid="{E32A5E20-3297-433D-A297-CB620D285720}"/>
    <cellStyle name="Normal 34 2 2 5" xfId="54499" xr:uid="{60707000-F3AE-47DE-A53C-250A8498F5F6}"/>
    <cellStyle name="Normal 34 2 2 6" xfId="40849" xr:uid="{77E0FAC4-7112-484C-919C-0048128DE6D4}"/>
    <cellStyle name="Normal 34 2 2 7" xfId="27286" xr:uid="{91CD09EF-48C6-41AD-8F34-07E62250DF92}"/>
    <cellStyle name="Normal 34 2 3" xfId="13581" xr:uid="{ACBDEC1B-5742-42EB-B09C-BC19F2E75DC4}"/>
    <cellStyle name="Normal 34 2 3 2" xfId="13582" xr:uid="{C6A6C85F-0E35-4C6D-BE2F-0D2D28A917AB}"/>
    <cellStyle name="Normal 34 2 3 2 2" xfId="54506" xr:uid="{31837248-8F36-4162-A892-0AC69D94859D}"/>
    <cellStyle name="Normal 34 2 3 2 3" xfId="40856" xr:uid="{2E342E18-7B1D-4CBF-A938-FDA936D24868}"/>
    <cellStyle name="Normal 34 2 3 2 4" xfId="27293" xr:uid="{B63603F6-67C7-43C1-BFE1-CA9392626AE2}"/>
    <cellStyle name="Normal 34 2 3 3" xfId="54505" xr:uid="{0F341DE0-0BB0-453E-ABB4-DF2333831D76}"/>
    <cellStyle name="Normal 34 2 3 4" xfId="40855" xr:uid="{73CAB17D-18B9-4705-B5EF-0FFD4AFB1585}"/>
    <cellStyle name="Normal 34 2 3 5" xfId="27292" xr:uid="{BDF52B37-1C3A-49A2-9CBC-8B4972FF1A9E}"/>
    <cellStyle name="Normal 34 2 4" xfId="13583" xr:uid="{8EDA6C47-3C8F-4023-B4E6-6EE944536738}"/>
    <cellStyle name="Normal 34 2 4 2" xfId="13584" xr:uid="{8CCDC7D1-946D-4869-AECD-34515B163450}"/>
    <cellStyle name="Normal 34 2 4 2 2" xfId="54508" xr:uid="{2DB19E26-B95C-4A0C-98E2-577C8076B6F8}"/>
    <cellStyle name="Normal 34 2 4 2 3" xfId="40858" xr:uid="{9451255A-70B0-4358-85DD-0F2E414D4C91}"/>
    <cellStyle name="Normal 34 2 4 2 4" xfId="27295" xr:uid="{9421741E-FF2C-4A79-AE83-BE7B98A28AA5}"/>
    <cellStyle name="Normal 34 2 4 3" xfId="54507" xr:uid="{9C42899F-568B-4E8C-BB4A-344305011349}"/>
    <cellStyle name="Normal 34 2 4 4" xfId="40857" xr:uid="{60DC7F8B-1C65-4FAE-BB32-A7152D4B83C1}"/>
    <cellStyle name="Normal 34 2 4 5" xfId="27294" xr:uid="{07D98B30-65D7-4D0E-82C1-0BE9B077EFC0}"/>
    <cellStyle name="Normal 34 2 5" xfId="13585" xr:uid="{17AA1B54-3BFD-4626-AD9A-275DECD88C84}"/>
    <cellStyle name="Normal 34 2 5 2" xfId="54509" xr:uid="{53E3D173-DE1B-4668-BCA0-D1A6A45AC5F1}"/>
    <cellStyle name="Normal 34 2 5 3" xfId="40859" xr:uid="{0F7CA13B-CA4F-4F40-8BF1-EF166B271DFD}"/>
    <cellStyle name="Normal 34 2 5 4" xfId="27296" xr:uid="{632BD112-A263-4872-99F0-50B8567001BD}"/>
    <cellStyle name="Normal 34 2 6" xfId="54498" xr:uid="{BB08AB2E-410E-4CF4-B069-B34218D25CFC}"/>
    <cellStyle name="Normal 34 2 7" xfId="40848" xr:uid="{9E93F235-2A9C-489A-8109-7DBB49914F69}"/>
    <cellStyle name="Normal 34 2 8" xfId="27285" xr:uid="{15071FB3-8F48-482E-A2B3-F88AD753B02F}"/>
    <cellStyle name="Normal 34 3" xfId="13586" xr:uid="{F5AA4AF6-489A-48A0-9BF4-E8E5DE3EA6AA}"/>
    <cellStyle name="Normal 34 3 2" xfId="13587" xr:uid="{4E55ED32-ADF5-4584-9669-93500568E223}"/>
    <cellStyle name="Normal 34 3 2 2" xfId="13588" xr:uid="{F53CA462-6A83-43E4-B1CE-5BF0A549600F}"/>
    <cellStyle name="Normal 34 3 2 2 2" xfId="54512" xr:uid="{A0750B85-B4B6-40BA-9976-286DD5810D90}"/>
    <cellStyle name="Normal 34 3 2 2 3" xfId="40862" xr:uid="{0F11FFF6-4F11-4A89-8572-BD3A5F509A91}"/>
    <cellStyle name="Normal 34 3 2 2 4" xfId="27299" xr:uid="{AD4702D1-B800-498C-823D-D81D0C422325}"/>
    <cellStyle name="Normal 34 3 2 3" xfId="54511" xr:uid="{5111DFD4-02B7-4AE0-9F49-B6AD0E5FE35A}"/>
    <cellStyle name="Normal 34 3 2 4" xfId="40861" xr:uid="{E71DC6EC-B767-47B7-8967-39A693D9C11F}"/>
    <cellStyle name="Normal 34 3 2 5" xfId="27298" xr:uid="{7E2A9B46-DE80-4E55-97BB-379F6772D1CD}"/>
    <cellStyle name="Normal 34 3 3" xfId="13589" xr:uid="{F77E5321-B9A0-4577-8870-11496419E2FA}"/>
    <cellStyle name="Normal 34 3 3 2" xfId="13590" xr:uid="{0C0402FB-BEC8-46C3-BAFC-1B9A5BB4104E}"/>
    <cellStyle name="Normal 34 3 3 2 2" xfId="54514" xr:uid="{DD74EB4E-2845-44C8-852F-3B71336B9850}"/>
    <cellStyle name="Normal 34 3 3 2 3" xfId="40864" xr:uid="{7DE7CAE2-DF79-4E01-B165-594C8B9DFB59}"/>
    <cellStyle name="Normal 34 3 3 2 4" xfId="27301" xr:uid="{272304C7-374B-4496-9084-935A857C7373}"/>
    <cellStyle name="Normal 34 3 3 3" xfId="54513" xr:uid="{D12E2FBE-A217-4FDB-A358-7A78906BD2C1}"/>
    <cellStyle name="Normal 34 3 3 4" xfId="40863" xr:uid="{369C7F08-FD19-4DFB-8127-238034493A58}"/>
    <cellStyle name="Normal 34 3 3 5" xfId="27300" xr:uid="{0398FC25-8C2A-42A2-8BAE-D7E7A1AE5308}"/>
    <cellStyle name="Normal 34 3 4" xfId="13591" xr:uid="{3D57C3EF-25AC-4C87-BFEB-3E1072CDD7E7}"/>
    <cellStyle name="Normal 34 3 4 2" xfId="54515" xr:uid="{DE1AC09F-E9E3-407D-8E3F-79B19F8F4C20}"/>
    <cellStyle name="Normal 34 3 4 3" xfId="40865" xr:uid="{866B18BB-9429-4A54-88EA-A810DD4B11CD}"/>
    <cellStyle name="Normal 34 3 4 4" xfId="27302" xr:uid="{642C4CED-847D-4317-8CBC-27E7BE42686C}"/>
    <cellStyle name="Normal 34 3 5" xfId="54510" xr:uid="{0949A2D6-4229-4491-BB16-817AD9FF05BC}"/>
    <cellStyle name="Normal 34 3 6" xfId="40860" xr:uid="{238C16C5-F932-49CF-8785-303E76E3F777}"/>
    <cellStyle name="Normal 34 3 7" xfId="27297" xr:uid="{E2AB99D2-F02E-45B4-B78F-06E352EF3ED8}"/>
    <cellStyle name="Normal 34 4" xfId="13592" xr:uid="{7CB8E062-B21F-4547-97EF-0C8849153931}"/>
    <cellStyle name="Normal 34 4 2" xfId="13593" xr:uid="{F467AAD4-7A7D-46F2-8AB0-9233B82F7F0D}"/>
    <cellStyle name="Normal 34 4 2 2" xfId="13594" xr:uid="{01732D54-0E7D-4E79-8985-1B6E8AF8DAB4}"/>
    <cellStyle name="Normal 34 4 2 2 2" xfId="54518" xr:uid="{8CC45BEA-204C-433D-AF75-BB18915F192B}"/>
    <cellStyle name="Normal 34 4 2 2 3" xfId="40868" xr:uid="{CEE0635C-CF3A-4DD2-AACE-4F07DD64EB8D}"/>
    <cellStyle name="Normal 34 4 2 2 4" xfId="27305" xr:uid="{5D28DA80-7EFD-4277-BD05-EF47232ECD58}"/>
    <cellStyle name="Normal 34 4 2 3" xfId="54517" xr:uid="{DDD5204A-9BA2-4DA8-8EF5-AADB144373FB}"/>
    <cellStyle name="Normal 34 4 2 4" xfId="40867" xr:uid="{BDA7B9DE-0D28-4489-8644-702D076373B7}"/>
    <cellStyle name="Normal 34 4 2 5" xfId="27304" xr:uid="{EC19A616-7CE2-435E-8865-A593471DDDB1}"/>
    <cellStyle name="Normal 34 4 3" xfId="13595" xr:uid="{99A910BD-6044-4E15-B90D-3F78FDD175DB}"/>
    <cellStyle name="Normal 34 4 3 2" xfId="13596" xr:uid="{55D60FB4-46A7-4A03-9902-E627C40D6296}"/>
    <cellStyle name="Normal 34 4 3 2 2" xfId="54520" xr:uid="{D08DFC4D-D058-4860-821C-723413E36A61}"/>
    <cellStyle name="Normal 34 4 3 2 3" xfId="40870" xr:uid="{43ADB273-3580-4DE8-83CC-50E35E3F369A}"/>
    <cellStyle name="Normal 34 4 3 2 4" xfId="27307" xr:uid="{CDA6B553-BE87-4973-A40F-2CF67CD58EF0}"/>
    <cellStyle name="Normal 34 4 3 3" xfId="54519" xr:uid="{37950C46-56CB-4D05-A7AC-7B922DF353A6}"/>
    <cellStyle name="Normal 34 4 3 4" xfId="40869" xr:uid="{8EEBF54F-FBC0-4E47-AD88-D6121AC8F3C8}"/>
    <cellStyle name="Normal 34 4 3 5" xfId="27306" xr:uid="{6DD37FD2-44EF-4903-9DF9-4BAB28C44F58}"/>
    <cellStyle name="Normal 34 4 4" xfId="13597" xr:uid="{8979379C-B1D9-42B8-BA33-5E1D51663E0D}"/>
    <cellStyle name="Normal 34 4 4 2" xfId="54521" xr:uid="{F877F291-7EDB-4CA3-BFA7-B9C3A40FBEA4}"/>
    <cellStyle name="Normal 34 4 4 3" xfId="40871" xr:uid="{2BDC3424-9BBB-454B-A59A-0C05CA73B3AF}"/>
    <cellStyle name="Normal 34 4 4 4" xfId="27308" xr:uid="{ADA5B99B-E943-461C-BAAD-573D8F8B0290}"/>
    <cellStyle name="Normal 34 4 5" xfId="54516" xr:uid="{0E296647-D23E-4844-8270-88CE24A767FD}"/>
    <cellStyle name="Normal 34 4 6" xfId="40866" xr:uid="{76158120-3000-485C-862E-F48660D8BA82}"/>
    <cellStyle name="Normal 34 4 7" xfId="27303" xr:uid="{721BB466-82F8-4384-ABCA-0E81BFC2851B}"/>
    <cellStyle name="Normal 34 5" xfId="13598" xr:uid="{EC413567-9F8C-4579-8D7F-D57C6213AB2F}"/>
    <cellStyle name="Normal 34 5 2" xfId="13599" xr:uid="{FF1E0B60-2AAC-4F71-B3E6-202E16BE0C39}"/>
    <cellStyle name="Normal 34 5 2 2" xfId="13600" xr:uid="{A36032A1-3B62-45E7-AD51-080EE7FD5605}"/>
    <cellStyle name="Normal 34 5 2 2 2" xfId="13601" xr:uid="{0E1A7CC6-1BDB-495B-A262-3BD85A68F69C}"/>
    <cellStyle name="Normal 34 5 2 2 2 2" xfId="54525" xr:uid="{C094A3D8-2CDB-4C2F-9C94-129E51A8C64D}"/>
    <cellStyle name="Normal 34 5 2 2 2 3" xfId="40875" xr:uid="{5E43FC19-9E5E-4168-980C-4BA960FA6D30}"/>
    <cellStyle name="Normal 34 5 2 2 2 4" xfId="27312" xr:uid="{38A0CAD1-FBCA-40CA-9E48-EB459D2C74F0}"/>
    <cellStyle name="Normal 34 5 2 2 3" xfId="54524" xr:uid="{D66171F9-7E9A-44CA-B696-FE8DE264BB30}"/>
    <cellStyle name="Normal 34 5 2 2 4" xfId="40874" xr:uid="{3C542AD4-601A-4A21-9E79-C9169539668F}"/>
    <cellStyle name="Normal 34 5 2 2 5" xfId="27311" xr:uid="{24CBB194-6863-4DDA-B1DD-6C625AA170C6}"/>
    <cellStyle name="Normal 34 5 2 3" xfId="13602" xr:uid="{FD10C964-85B9-4EA0-A788-E3819759804C}"/>
    <cellStyle name="Normal 34 5 2 3 2" xfId="13603" xr:uid="{36154D2A-9E95-4D01-94B6-288FC3129FC0}"/>
    <cellStyle name="Normal 34 5 2 3 2 2" xfId="54527" xr:uid="{C5613D70-64AD-421F-8C20-DAD92BC162ED}"/>
    <cellStyle name="Normal 34 5 2 3 2 3" xfId="40877" xr:uid="{32E4DA93-96AB-4D49-B0B2-CF519D2B6A71}"/>
    <cellStyle name="Normal 34 5 2 3 2 4" xfId="27314" xr:uid="{B14607AA-7352-494D-AEF8-277E3878D5CD}"/>
    <cellStyle name="Normal 34 5 2 3 3" xfId="54526" xr:uid="{52055E0F-0851-4CDE-97F6-CDF6A3EE01BD}"/>
    <cellStyle name="Normal 34 5 2 3 4" xfId="40876" xr:uid="{191C70AE-0250-4F12-9E20-5967C7980A4B}"/>
    <cellStyle name="Normal 34 5 2 3 5" xfId="27313" xr:uid="{7E3EA181-4077-4B55-8F0C-72FFA6424B64}"/>
    <cellStyle name="Normal 34 5 2 4" xfId="13604" xr:uid="{4231AC1D-A003-4224-9BE7-8866EDCBDA1E}"/>
    <cellStyle name="Normal 34 5 2 4 2" xfId="54528" xr:uid="{A242940B-015A-4333-8988-92E2B216193D}"/>
    <cellStyle name="Normal 34 5 2 4 3" xfId="40878" xr:uid="{8EF8904A-B032-4307-BB80-11940C53491E}"/>
    <cellStyle name="Normal 34 5 2 4 4" xfId="27315" xr:uid="{E89DB829-83CF-48B3-A726-67B4B3297A28}"/>
    <cellStyle name="Normal 34 5 2 5" xfId="54523" xr:uid="{586785FC-137C-4C36-AD55-951FA35F7D1B}"/>
    <cellStyle name="Normal 34 5 2 6" xfId="40873" xr:uid="{82AF8B75-01ED-4DD9-9AA5-8C870A91D8B9}"/>
    <cellStyle name="Normal 34 5 2 7" xfId="27310" xr:uid="{784D1B37-7D1D-41C8-8800-2A6E60AD822F}"/>
    <cellStyle name="Normal 34 5 3" xfId="54522" xr:uid="{877EF499-7BAA-4498-8C79-8F86B465BF34}"/>
    <cellStyle name="Normal 34 5 4" xfId="40872" xr:uid="{FED69484-6EE0-4C1A-BC00-5ACF641CA5DD}"/>
    <cellStyle name="Normal 34 5 5" xfId="27309" xr:uid="{075C2798-A592-4CA4-A139-7BF3971F70CB}"/>
    <cellStyle name="Normal 34 6" xfId="13605" xr:uid="{CFF8B42C-18DA-49B2-A529-5E55C1206C21}"/>
    <cellStyle name="Normal 34 6 2" xfId="13606" xr:uid="{59666598-C4CA-46D0-82EB-DF49371EACEB}"/>
    <cellStyle name="Normal 34 6 2 2" xfId="54530" xr:uid="{7DC67A59-A7CC-48F1-81D7-41262EBA9FF2}"/>
    <cellStyle name="Normal 34 6 2 3" xfId="40880" xr:uid="{5E05DB4D-FB78-4689-A8B1-20371664AA8B}"/>
    <cellStyle name="Normal 34 6 2 4" xfId="27317" xr:uid="{5E5C94D3-C3E9-403D-87A7-7988522BDCA7}"/>
    <cellStyle name="Normal 34 6 3" xfId="54529" xr:uid="{1F29E3DA-3FC1-468E-8E1C-E8A4662FE463}"/>
    <cellStyle name="Normal 34 6 4" xfId="40879" xr:uid="{72BD1954-8720-4275-B351-31D1075DA951}"/>
    <cellStyle name="Normal 34 6 5" xfId="27316" xr:uid="{E13DCDD7-F7A8-4619-89ED-21559C64AFE9}"/>
    <cellStyle name="Normal 34 7" xfId="13607" xr:uid="{07CBEA0C-80C9-436B-9BCA-C0170F66958D}"/>
    <cellStyle name="Normal 34 7 2" xfId="54531" xr:uid="{31FF4224-B71F-4604-BDD1-91689B90FE57}"/>
    <cellStyle name="Normal 34 7 3" xfId="40881" xr:uid="{C2087861-ED85-4C5E-9499-2D65BE951001}"/>
    <cellStyle name="Normal 34 7 4" xfId="27318" xr:uid="{0F63B908-A941-4678-B5CE-B85C562BAFFB}"/>
    <cellStyle name="Normal 34 8" xfId="54497" xr:uid="{7B467319-BF9F-42E3-A18B-7700B6419DED}"/>
    <cellStyle name="Normal 34 9" xfId="40847" xr:uid="{AA350CA7-E35F-4C9B-A32F-784BF331D8B2}"/>
    <cellStyle name="Normal 35" xfId="13608" xr:uid="{98B51F8A-3E6A-4C85-956D-834B822A268C}"/>
    <cellStyle name="Normal 35 2" xfId="13609" xr:uid="{8DE73871-532A-4E06-9655-E951D55A15B3}"/>
    <cellStyle name="Normal 35 2 2" xfId="54533" xr:uid="{FF09CEDC-C7A7-407A-B866-07E6E83807D5}"/>
    <cellStyle name="Normal 35 2 3" xfId="40883" xr:uid="{8BE42351-BD48-4749-A0FF-3761C17135C5}"/>
    <cellStyle name="Normal 35 2 4" xfId="27320" xr:uid="{B7B274F1-D2EE-469C-8415-38A4BEE0BE2D}"/>
    <cellStyle name="Normal 35 3" xfId="54532" xr:uid="{678F677D-5983-4EB4-B395-B49FBF6204BA}"/>
    <cellStyle name="Normal 35 4" xfId="40882" xr:uid="{EA4062ED-8948-4236-B7B9-10D42471DF05}"/>
    <cellStyle name="Normal 35 5" xfId="27319" xr:uid="{14CA3E91-7B13-4959-85EC-846286921A29}"/>
    <cellStyle name="Normal 36" xfId="13610" xr:uid="{CA3DD602-90ED-46BD-8294-A34D6BD7B572}"/>
    <cellStyle name="Normal 36 2" xfId="13611" xr:uid="{65055011-52E0-40BA-87F9-754888C88F72}"/>
    <cellStyle name="Normal 36 2 2" xfId="54535" xr:uid="{0FF638F4-FECC-44AB-B0C9-F4E82A01A11E}"/>
    <cellStyle name="Normal 36 2 3" xfId="40885" xr:uid="{241082F6-62CD-4D70-B8B1-D2C97CD824F2}"/>
    <cellStyle name="Normal 36 2 4" xfId="27322" xr:uid="{F9543B34-99D4-4C57-B5D8-33EF1256E3B4}"/>
    <cellStyle name="Normal 36 3" xfId="54534" xr:uid="{94CFF90A-C989-4336-A7EE-5010A9EF795E}"/>
    <cellStyle name="Normal 36 4" xfId="40884" xr:uid="{275515E5-3258-48BC-81BC-FF5057C944BE}"/>
    <cellStyle name="Normal 36 5" xfId="27321" xr:uid="{377D19E3-1EF2-4A59-ABBC-6E918AB68F2F}"/>
    <cellStyle name="Normal 37" xfId="13612" xr:uid="{4192E2BB-140E-4FCF-B1D4-555AD6E0978C}"/>
    <cellStyle name="Normal 37 2" xfId="13613" xr:uid="{E618130C-7A69-40E0-854B-A3FE08DF4F04}"/>
    <cellStyle name="Normal 37 2 2" xfId="54537" xr:uid="{AE50ED17-F291-409A-8824-EE84156B5E9F}"/>
    <cellStyle name="Normal 37 2 3" xfId="40887" xr:uid="{1F9740FF-55F6-4D26-A995-60B9C44D3DA8}"/>
    <cellStyle name="Normal 37 2 4" xfId="27324" xr:uid="{4A1569BA-5144-47B0-A215-3AA671A7BF6F}"/>
    <cellStyle name="Normal 37 3" xfId="54536" xr:uid="{279C3C11-6F0D-4610-A1CA-D48DE9AB45B2}"/>
    <cellStyle name="Normal 37 4" xfId="40886" xr:uid="{E562DF25-EE95-4FEC-8848-49E546E71BD1}"/>
    <cellStyle name="Normal 37 5" xfId="27323" xr:uid="{04F4C61C-6F7F-41E1-ACF6-A49A10609545}"/>
    <cellStyle name="Normal 38" xfId="13614" xr:uid="{1542EFEE-3AE0-4909-B2B2-270FBEB24DAB}"/>
    <cellStyle name="Normal 38 10" xfId="54538" xr:uid="{D86381FD-7363-4A4F-B462-0BF84B052128}"/>
    <cellStyle name="Normal 38 11" xfId="40888" xr:uid="{86421B93-F828-4AD5-B50C-C8BFC3D252FF}"/>
    <cellStyle name="Normal 38 12" xfId="27325" xr:uid="{FC789D17-7C29-463F-8CAD-5133AE4088F8}"/>
    <cellStyle name="Normal 38 2" xfId="13615" xr:uid="{99B5824D-2285-434C-B0F1-07D6DE54C9BB}"/>
    <cellStyle name="Normal 38 2 2" xfId="13616" xr:uid="{AE354A65-3B8C-47B9-A3E0-CD99D0F45FAF}"/>
    <cellStyle name="Normal 38 2 2 2" xfId="13617" xr:uid="{12650465-77B6-4B54-962C-BD1D5D010D7F}"/>
    <cellStyle name="Normal 38 2 2 2 2" xfId="13618" xr:uid="{A5767AB5-D5B6-469A-B85A-089B3A6E143C}"/>
    <cellStyle name="Normal 38 2 2 2 2 2" xfId="54542" xr:uid="{30EBA959-6F58-4E3F-B6FE-9DED836F4016}"/>
    <cellStyle name="Normal 38 2 2 2 2 3" xfId="40892" xr:uid="{7B192326-124B-4544-BF6B-D9DAEDAEF79B}"/>
    <cellStyle name="Normal 38 2 2 2 2 4" xfId="27329" xr:uid="{B85E72CA-71B9-4408-8353-AD122249A7E1}"/>
    <cellStyle name="Normal 38 2 2 2 3" xfId="54541" xr:uid="{D206B4C5-3FBE-4AC6-AC9A-53589D62F990}"/>
    <cellStyle name="Normal 38 2 2 2 4" xfId="40891" xr:uid="{6B90CAE6-4391-4178-8F05-C2FD8FDE95AA}"/>
    <cellStyle name="Normal 38 2 2 2 5" xfId="27328" xr:uid="{E70244A2-A204-4A45-B65D-018023DE97A5}"/>
    <cellStyle name="Normal 38 2 2 3" xfId="13619" xr:uid="{0C68E3A4-9F89-4B1C-ABBD-D7EDF1BA4393}"/>
    <cellStyle name="Normal 38 2 2 3 2" xfId="13620" xr:uid="{2933F84C-F7A6-4AB1-B996-D839C19AFDEF}"/>
    <cellStyle name="Normal 38 2 2 3 2 2" xfId="54544" xr:uid="{C4ACC180-28D9-4C69-B16B-85A16AC7066B}"/>
    <cellStyle name="Normal 38 2 2 3 2 3" xfId="40894" xr:uid="{047BCE2A-7773-43CF-A0AE-DB697394C974}"/>
    <cellStyle name="Normal 38 2 2 3 2 4" xfId="27331" xr:uid="{CB507240-40A8-4C72-9808-A0C31BF36CAD}"/>
    <cellStyle name="Normal 38 2 2 3 3" xfId="54543" xr:uid="{89CF45F3-35B2-4C84-8B23-31E2A791D877}"/>
    <cellStyle name="Normal 38 2 2 3 4" xfId="40893" xr:uid="{C10BF475-E223-4E2F-8316-C5942ABAC00D}"/>
    <cellStyle name="Normal 38 2 2 3 5" xfId="27330" xr:uid="{295F1D5C-DA75-405A-9F24-4B4A1A99936C}"/>
    <cellStyle name="Normal 38 2 2 4" xfId="13621" xr:uid="{83152542-379C-4E5A-BAB2-2CAA8198315A}"/>
    <cellStyle name="Normal 38 2 2 4 2" xfId="54545" xr:uid="{725C63E9-FDCF-4145-80D0-D80114824EE6}"/>
    <cellStyle name="Normal 38 2 2 4 3" xfId="40895" xr:uid="{30657130-C99C-4377-8711-58CBF0CD3CCE}"/>
    <cellStyle name="Normal 38 2 2 4 4" xfId="27332" xr:uid="{3D2F8DDB-34E3-42D1-928B-1769A69E1391}"/>
    <cellStyle name="Normal 38 2 2 5" xfId="54540" xr:uid="{5E50E0F3-0365-42FF-9DF8-EC22906F7919}"/>
    <cellStyle name="Normal 38 2 2 6" xfId="40890" xr:uid="{05962DBE-36FE-4D91-A655-0311499F9EE2}"/>
    <cellStyle name="Normal 38 2 2 7" xfId="27327" xr:uid="{230CA300-826B-48EA-BC31-7D895833EFD9}"/>
    <cellStyle name="Normal 38 2 3" xfId="13622" xr:uid="{C2FFDF04-428C-4C96-AED3-BFE53BBA00EB}"/>
    <cellStyle name="Normal 38 2 3 2" xfId="13623" xr:uid="{27692658-E26A-4B35-9DC9-3B7A5A1CCB7A}"/>
    <cellStyle name="Normal 38 2 3 2 2" xfId="54547" xr:uid="{E233E558-2A82-4439-A16D-F17AAB3C5695}"/>
    <cellStyle name="Normal 38 2 3 2 3" xfId="40897" xr:uid="{6C7158D4-1EDE-465D-90EA-DB2CADF0597B}"/>
    <cellStyle name="Normal 38 2 3 2 4" xfId="27334" xr:uid="{3376A148-B687-4CB1-87DA-9D9F3B17FFC8}"/>
    <cellStyle name="Normal 38 2 3 3" xfId="54546" xr:uid="{03015292-0DF6-4C33-91D3-9D575203AD00}"/>
    <cellStyle name="Normal 38 2 3 4" xfId="40896" xr:uid="{12B53386-BE2B-4E8D-8BC0-9934945C7B59}"/>
    <cellStyle name="Normal 38 2 3 5" xfId="27333" xr:uid="{2508A2FE-4CF8-402B-B4A9-1CD4925A7363}"/>
    <cellStyle name="Normal 38 2 4" xfId="13624" xr:uid="{49B1AE61-F11E-4413-9E11-23A34B72C0F0}"/>
    <cellStyle name="Normal 38 2 4 2" xfId="13625" xr:uid="{B84B51DF-28B5-42E3-B946-9909FA66508B}"/>
    <cellStyle name="Normal 38 2 4 2 2" xfId="54549" xr:uid="{AC43F178-752E-43DB-A56E-A67C1951E34D}"/>
    <cellStyle name="Normal 38 2 4 2 3" xfId="40899" xr:uid="{D5FCA9C4-FE4C-40BD-A894-0AD9DC0CAA6B}"/>
    <cellStyle name="Normal 38 2 4 2 4" xfId="27336" xr:uid="{63EAA2FB-54DF-410F-A2DC-82D920798637}"/>
    <cellStyle name="Normal 38 2 4 3" xfId="54548" xr:uid="{0BA42920-52CB-4D3B-80CB-CDB04D18C442}"/>
    <cellStyle name="Normal 38 2 4 4" xfId="40898" xr:uid="{85C28A56-F314-41FB-AA4E-750FB24E127F}"/>
    <cellStyle name="Normal 38 2 4 5" xfId="27335" xr:uid="{F810363A-A2E4-43AC-8378-88D5C2601E79}"/>
    <cellStyle name="Normal 38 2 5" xfId="13626" xr:uid="{0D9C5FC2-ACC0-4DAE-8F2C-545D48AB6DA6}"/>
    <cellStyle name="Normal 38 2 5 2" xfId="54550" xr:uid="{0209D950-03A6-4802-8938-D630AC08BD9D}"/>
    <cellStyle name="Normal 38 2 5 3" xfId="40900" xr:uid="{B70CC99F-8205-470B-BB77-EB813EE0E435}"/>
    <cellStyle name="Normal 38 2 5 4" xfId="27337" xr:uid="{E2CF40CB-1EFD-4369-A184-FB9ABF386982}"/>
    <cellStyle name="Normal 38 2 6" xfId="54539" xr:uid="{5B4A059C-3723-40CF-94A7-980543FE4FF1}"/>
    <cellStyle name="Normal 38 2 7" xfId="40889" xr:uid="{3F4576FB-ABBB-4D60-AFB9-96F72166A2B5}"/>
    <cellStyle name="Normal 38 2 8" xfId="27326" xr:uid="{F7BF96ED-693E-43E5-9A9C-D05D076FC924}"/>
    <cellStyle name="Normal 38 3" xfId="13627" xr:uid="{F8AFB870-CAB6-4319-8D1F-A941262AF388}"/>
    <cellStyle name="Normal 38 3 2" xfId="13628" xr:uid="{28AFA460-6C24-4698-9D27-6FCD6362171A}"/>
    <cellStyle name="Normal 38 3 2 2" xfId="13629" xr:uid="{07C5B6F0-D767-4C64-B540-041053E93749}"/>
    <cellStyle name="Normal 38 3 2 2 2" xfId="54553" xr:uid="{4DDC4C1B-0F21-49A3-A03C-ED95903D9FFD}"/>
    <cellStyle name="Normal 38 3 2 2 3" xfId="40903" xr:uid="{3935056C-2FAA-4A96-8789-B0EFAD6D2A35}"/>
    <cellStyle name="Normal 38 3 2 2 4" xfId="27340" xr:uid="{EB5BF031-30E8-486F-8141-87BB180ED75A}"/>
    <cellStyle name="Normal 38 3 2 3" xfId="54552" xr:uid="{84AF2C82-3840-446C-A9EC-910187416AD8}"/>
    <cellStyle name="Normal 38 3 2 4" xfId="40902" xr:uid="{BBDF4A9A-EB69-4DCF-B476-7A4E314174E3}"/>
    <cellStyle name="Normal 38 3 2 5" xfId="27339" xr:uid="{CE53DD1B-59FC-4078-A6C6-5B556B6CDC5C}"/>
    <cellStyle name="Normal 38 3 3" xfId="13630" xr:uid="{29B56BC9-5156-47B7-8BCA-524FB450BD3D}"/>
    <cellStyle name="Normal 38 3 3 2" xfId="13631" xr:uid="{A0596DA3-2496-4874-A76B-5075BA379360}"/>
    <cellStyle name="Normal 38 3 3 2 2" xfId="54555" xr:uid="{5EEFDBA8-4DA7-4ECD-A2D8-90270CE62165}"/>
    <cellStyle name="Normal 38 3 3 2 3" xfId="40905" xr:uid="{FE3D17D6-05BD-4591-816B-D2B02515149B}"/>
    <cellStyle name="Normal 38 3 3 2 4" xfId="27342" xr:uid="{5024E812-F8F6-44B0-B5B0-99DC41650007}"/>
    <cellStyle name="Normal 38 3 3 3" xfId="54554" xr:uid="{C46EB63A-6CC0-476A-8998-0982FC3474D1}"/>
    <cellStyle name="Normal 38 3 3 4" xfId="40904" xr:uid="{FF4B7BBE-D4B4-482F-AF2F-9B06D3EBD850}"/>
    <cellStyle name="Normal 38 3 3 5" xfId="27341" xr:uid="{662C3EF4-C59D-4BA4-A807-327BED67B5ED}"/>
    <cellStyle name="Normal 38 3 4" xfId="13632" xr:uid="{ED3FD584-0314-47D6-B2B3-B3213B838067}"/>
    <cellStyle name="Normal 38 3 4 2" xfId="54556" xr:uid="{BA2D4763-1968-4864-9BC5-316D96E62623}"/>
    <cellStyle name="Normal 38 3 4 3" xfId="40906" xr:uid="{CA0BBD04-0E88-4C55-9295-3E6B77B6DB06}"/>
    <cellStyle name="Normal 38 3 4 4" xfId="27343" xr:uid="{5245E280-11E7-4CF0-AC43-EC4A12758FF9}"/>
    <cellStyle name="Normal 38 3 5" xfId="54551" xr:uid="{9765999F-606A-468B-9AEB-5A910CDE8C90}"/>
    <cellStyle name="Normal 38 3 6" xfId="40901" xr:uid="{780005B8-66B5-47E5-A79D-873A39E1214B}"/>
    <cellStyle name="Normal 38 3 7" xfId="27338" xr:uid="{85625F4C-AF3F-429D-BC12-43B1F7C0DF71}"/>
    <cellStyle name="Normal 38 4" xfId="13633" xr:uid="{102F2440-861D-444F-93EF-3EC94191E9F7}"/>
    <cellStyle name="Normal 38 4 2" xfId="13634" xr:uid="{F1DE0469-8176-444D-BDE8-95A4CB04173D}"/>
    <cellStyle name="Normal 38 4 2 2" xfId="13635" xr:uid="{3CAA0E57-7004-4FBE-AAB4-F8CCFFDC842B}"/>
    <cellStyle name="Normal 38 4 2 2 2" xfId="54559" xr:uid="{5BF49AD7-1CF3-496F-AE08-036CFB07E612}"/>
    <cellStyle name="Normal 38 4 2 2 3" xfId="40909" xr:uid="{0A4DBC2F-E392-4BC9-8070-E0A4FC2B0186}"/>
    <cellStyle name="Normal 38 4 2 2 4" xfId="27346" xr:uid="{F5D593B5-9E94-42C5-B694-501BE1F8C180}"/>
    <cellStyle name="Normal 38 4 2 3" xfId="54558" xr:uid="{37E6EE12-1ADC-4C26-883A-F21083C6101C}"/>
    <cellStyle name="Normal 38 4 2 4" xfId="40908" xr:uid="{7CB2B3A3-A5EA-4355-935D-7E0443FBCA7B}"/>
    <cellStyle name="Normal 38 4 2 5" xfId="27345" xr:uid="{76A2D318-4167-40CB-B738-BCA4386F0509}"/>
    <cellStyle name="Normal 38 4 3" xfId="13636" xr:uid="{DDE3F7F4-2C17-40F1-BC26-A6DF7DD71B8B}"/>
    <cellStyle name="Normal 38 4 3 2" xfId="13637" xr:uid="{A61F207D-AD9E-4F11-A253-0ADEFA295121}"/>
    <cellStyle name="Normal 38 4 3 2 2" xfId="54561" xr:uid="{F314B195-EE7E-4CAA-8E48-BC076BE2400B}"/>
    <cellStyle name="Normal 38 4 3 2 3" xfId="40911" xr:uid="{2ED25393-C895-46D8-97CF-28810A060A79}"/>
    <cellStyle name="Normal 38 4 3 2 4" xfId="27348" xr:uid="{713EC3E1-1BA1-406E-9B59-702328923799}"/>
    <cellStyle name="Normal 38 4 3 3" xfId="54560" xr:uid="{D9A87982-0CAB-43D6-A335-90EB3C64D0D5}"/>
    <cellStyle name="Normal 38 4 3 4" xfId="40910" xr:uid="{95C9D4BC-D859-45D8-B700-F93587B8831E}"/>
    <cellStyle name="Normal 38 4 3 5" xfId="27347" xr:uid="{8204E78A-0DE0-4C67-B8A4-88A55A04CD2F}"/>
    <cellStyle name="Normal 38 4 4" xfId="13638" xr:uid="{68206852-86F2-428F-B9E4-01178D834EC9}"/>
    <cellStyle name="Normal 38 4 4 2" xfId="54562" xr:uid="{20A9C563-DB2F-4D98-B442-1331561E7000}"/>
    <cellStyle name="Normal 38 4 4 3" xfId="40912" xr:uid="{32997EA0-B84D-404A-960A-A5C34F4E6C8B}"/>
    <cellStyle name="Normal 38 4 4 4" xfId="27349" xr:uid="{A52B3C81-80D3-4742-9544-7E967E8B0012}"/>
    <cellStyle name="Normal 38 4 5" xfId="54557" xr:uid="{1D99F735-E65A-4354-B811-C716F9B43F45}"/>
    <cellStyle name="Normal 38 4 6" xfId="40907" xr:uid="{BAC90256-5ADF-4337-A56D-DDB337F1D2BE}"/>
    <cellStyle name="Normal 38 4 7" xfId="27344" xr:uid="{EFC9EC98-25BC-4CB6-B64D-8617F786F066}"/>
    <cellStyle name="Normal 38 5" xfId="13639" xr:uid="{D7BA7A99-AFC5-47D7-B6FE-FB8FBFEB95F1}"/>
    <cellStyle name="Normal 38 5 2" xfId="13640" xr:uid="{930A75B2-78D2-4776-905A-4785C5700B62}"/>
    <cellStyle name="Normal 38 5 2 2" xfId="13641" xr:uid="{B2C45B22-8EB1-4BDB-AAA3-ABD0E6139A14}"/>
    <cellStyle name="Normal 38 5 2 2 2" xfId="54565" xr:uid="{8CED43D8-72CC-4FA6-A231-B2C6EA968C05}"/>
    <cellStyle name="Normal 38 5 2 2 3" xfId="40915" xr:uid="{1EBB5863-4775-4695-AAD1-6E8CD74BA2F5}"/>
    <cellStyle name="Normal 38 5 2 2 4" xfId="27352" xr:uid="{EC1FC570-DE97-47F4-B310-7BA7259595A3}"/>
    <cellStyle name="Normal 38 5 2 3" xfId="54564" xr:uid="{87C5C7AD-485F-43D9-8816-AC589F7CF940}"/>
    <cellStyle name="Normal 38 5 2 4" xfId="40914" xr:uid="{7D819CB5-C238-4E91-865F-E8F06007AAB2}"/>
    <cellStyle name="Normal 38 5 2 5" xfId="27351" xr:uid="{DD3D542D-1B7C-42C6-A703-237D0440CE95}"/>
    <cellStyle name="Normal 38 5 3" xfId="13642" xr:uid="{193C7CBE-3571-4AEB-821F-855AB0076BDF}"/>
    <cellStyle name="Normal 38 5 3 2" xfId="13643" xr:uid="{4B8A8799-C50D-4FAA-99B1-A3E10C5718A0}"/>
    <cellStyle name="Normal 38 5 3 2 2" xfId="54567" xr:uid="{03225CA2-01B6-4518-BD33-1AD5F11C99EE}"/>
    <cellStyle name="Normal 38 5 3 2 3" xfId="40917" xr:uid="{B2E85C3B-6981-412C-B49E-089ADA0B8F2B}"/>
    <cellStyle name="Normal 38 5 3 2 4" xfId="27354" xr:uid="{DAA4F79D-9EDC-40C0-98C4-45E275613E72}"/>
    <cellStyle name="Normal 38 5 3 3" xfId="54566" xr:uid="{6C36DBA3-2B86-48ED-A27A-E1543BC82F38}"/>
    <cellStyle name="Normal 38 5 3 4" xfId="40916" xr:uid="{BD5B494A-F119-4F2B-9491-107748B27769}"/>
    <cellStyle name="Normal 38 5 3 5" xfId="27353" xr:uid="{08EE94FC-A5FB-4D3C-A79E-0084545749B0}"/>
    <cellStyle name="Normal 38 5 4" xfId="13644" xr:uid="{288C9D3A-9FC4-4521-8E0E-98596CE23719}"/>
    <cellStyle name="Normal 38 5 4 2" xfId="54568" xr:uid="{5F730C70-1EA6-4549-AE9C-072827029192}"/>
    <cellStyle name="Normal 38 5 4 3" xfId="40918" xr:uid="{11CDF6B6-5C81-400E-B67D-EAF89B924C85}"/>
    <cellStyle name="Normal 38 5 4 4" xfId="27355" xr:uid="{BD481573-83C5-42A5-A444-6D7EB871D155}"/>
    <cellStyle name="Normal 38 5 5" xfId="54563" xr:uid="{FB87B7C2-3209-408E-B5CF-933D8AEF0E66}"/>
    <cellStyle name="Normal 38 5 6" xfId="40913" xr:uid="{540BF745-1DE7-4A2E-88A9-1878B60DB42E}"/>
    <cellStyle name="Normal 38 5 7" xfId="27350" xr:uid="{968C8B28-4BBF-41D6-82C6-86E41AD697A9}"/>
    <cellStyle name="Normal 38 6" xfId="13645" xr:uid="{C40CE38D-46DE-41F0-B528-696501FD77C8}"/>
    <cellStyle name="Normal 38 6 2" xfId="54569" xr:uid="{52445156-2B48-4693-8C31-2EEFE3CF0906}"/>
    <cellStyle name="Normal 38 6 3" xfId="40919" xr:uid="{0596B063-8C18-4E39-964A-F68AF1FB2980}"/>
    <cellStyle name="Normal 38 6 4" xfId="27356" xr:uid="{58B259E7-DED6-4CFC-BBDF-FCF2CE1FD661}"/>
    <cellStyle name="Normal 38 7" xfId="13646" xr:uid="{C46D5659-4F78-439F-A344-DC22B866F5CB}"/>
    <cellStyle name="Normal 38 7 2" xfId="13647" xr:uid="{95357B30-4445-49F1-B2B0-B76C8DB7CD44}"/>
    <cellStyle name="Normal 38 7 2 2" xfId="54571" xr:uid="{E495F1DF-92FB-4F1F-8DFD-932A70204475}"/>
    <cellStyle name="Normal 38 7 2 3" xfId="40921" xr:uid="{6AF40ACB-B839-49F4-9FFF-C92A12F16394}"/>
    <cellStyle name="Normal 38 7 2 4" xfId="27358" xr:uid="{BED2B8EB-890C-4B0E-AAE1-D860D25458D7}"/>
    <cellStyle name="Normal 38 7 3" xfId="54570" xr:uid="{7912CF02-0921-43FA-B092-820709389F3E}"/>
    <cellStyle name="Normal 38 7 4" xfId="40920" xr:uid="{A9BCB7ED-D019-41AF-8B54-48E0A37A65E4}"/>
    <cellStyle name="Normal 38 7 5" xfId="27357" xr:uid="{B7BB19F9-DDFA-4C8B-B506-40CCA9161525}"/>
    <cellStyle name="Normal 38 8" xfId="13648" xr:uid="{1A21ECE3-BDB6-4F13-AEA2-E4B7EA69A2DF}"/>
    <cellStyle name="Normal 38 8 2" xfId="13649" xr:uid="{613AB2D1-7D03-4AD2-8A0D-E2650E78E045}"/>
    <cellStyle name="Normal 38 8 2 2" xfId="54573" xr:uid="{B81000D3-11F9-4F78-8B57-4574558799D5}"/>
    <cellStyle name="Normal 38 8 2 3" xfId="40923" xr:uid="{67D82399-1428-4F42-8214-3368F0F03377}"/>
    <cellStyle name="Normal 38 8 2 4" xfId="27360" xr:uid="{B699F864-7988-4A2A-AA56-7CFDA46BF130}"/>
    <cellStyle name="Normal 38 8 3" xfId="54572" xr:uid="{8E31EB05-8BEE-40D0-B52F-D1EB7831605C}"/>
    <cellStyle name="Normal 38 8 4" xfId="40922" xr:uid="{46188DD2-140C-4E72-B930-CED2A4EDDDAB}"/>
    <cellStyle name="Normal 38 8 5" xfId="27359" xr:uid="{32E250F6-0E7E-4DD6-A5D6-DBFAA738E7DB}"/>
    <cellStyle name="Normal 38 9" xfId="13650" xr:uid="{94936389-5CCD-4FD5-A354-4CBE27FBA45D}"/>
    <cellStyle name="Normal 38 9 2" xfId="54574" xr:uid="{ECF2731E-ABEB-4C03-B25E-BC22E4684B64}"/>
    <cellStyle name="Normal 38 9 3" xfId="40924" xr:uid="{491FD539-9DE7-4A94-97E7-801FAF165686}"/>
    <cellStyle name="Normal 38 9 4" xfId="27361" xr:uid="{04968A1B-5B03-433F-950B-178D11E9FEF2}"/>
    <cellStyle name="Normal 39" xfId="13651" xr:uid="{314166AD-7243-45B4-A05A-0D82DAC5239C}"/>
    <cellStyle name="Normal 39 2" xfId="13652" xr:uid="{AE3CBB25-E435-4A70-AE0E-88D564A3205F}"/>
    <cellStyle name="Normal 39 2 2" xfId="54576" xr:uid="{94AB6665-4E7E-4578-AAA8-471F3DC9F6FB}"/>
    <cellStyle name="Normal 39 2 3" xfId="40926" xr:uid="{455658EA-906A-44D5-9283-1DFE27A91686}"/>
    <cellStyle name="Normal 39 2 4" xfId="27363" xr:uid="{0D357878-BFAE-4BD9-B421-BA4692AE6144}"/>
    <cellStyle name="Normal 39 3" xfId="54575" xr:uid="{5A11B423-C38D-42E8-BFE4-405D077908A3}"/>
    <cellStyle name="Normal 39 4" xfId="40925" xr:uid="{A23F247E-E61F-4D78-98CF-256CC5E66BB2}"/>
    <cellStyle name="Normal 39 5" xfId="27362" xr:uid="{4A41D815-CB2C-459B-ACF0-ED443123CFD3}"/>
    <cellStyle name="Normal 4" xfId="118" xr:uid="{B4276E2B-B4ED-4949-9C5F-7523570ADEEE}"/>
    <cellStyle name="Normal 4 10" xfId="27364" xr:uid="{7DF0806E-0817-417B-B405-D83C919A60EF}"/>
    <cellStyle name="Normal 4 11" xfId="13653" xr:uid="{CE9D9BC6-2ECF-40EE-9BEF-39E64117BD84}"/>
    <cellStyle name="Normal 4 2" xfId="119" xr:uid="{260EE901-5466-4201-B9CE-08BC69413830}"/>
    <cellStyle name="Normal 4 2 2" xfId="13655" xr:uid="{97D6E1DE-96C6-4B54-98D4-B61CDBE063BF}"/>
    <cellStyle name="Normal 4 2 2 2" xfId="54579" xr:uid="{9C65C0E9-C025-4B06-BD8E-C451C7EEDFB6}"/>
    <cellStyle name="Normal 4 2 2 3" xfId="40929" xr:uid="{DEF07505-27A8-4511-AB6A-CFBF36752463}"/>
    <cellStyle name="Normal 4 2 2 4" xfId="27366" xr:uid="{0DB182D1-9BD5-4CA2-B26A-6B922138127C}"/>
    <cellStyle name="Normal 4 2 3" xfId="13656" xr:uid="{958D03C8-5A40-4EDF-A4CE-15B4C4A311B3}"/>
    <cellStyle name="Normal 4 2 3 2" xfId="13657" xr:uid="{F71FF5FE-4D41-4970-8DCF-1ECBE7F0599E}"/>
    <cellStyle name="Normal 4 2 3 2 2" xfId="13658" xr:uid="{F1A36E3A-6FA5-4B22-8FF4-2E8C71C38D56}"/>
    <cellStyle name="Normal 4 2 3 2 2 2" xfId="54582" xr:uid="{48C6CD42-71C5-4A61-A090-1A2114801F35}"/>
    <cellStyle name="Normal 4 2 3 2 2 3" xfId="40932" xr:uid="{065056A5-0BFF-4404-A244-C3676D1E2890}"/>
    <cellStyle name="Normal 4 2 3 2 2 4" xfId="27369" xr:uid="{F30E0A21-2170-44CF-ADD1-106393550F41}"/>
    <cellStyle name="Normal 4 2 3 2 3" xfId="54581" xr:uid="{04F80259-18DF-43F1-9BBA-7029912B9E4D}"/>
    <cellStyle name="Normal 4 2 3 2 4" xfId="40931" xr:uid="{1FAF23DE-1274-40E2-A575-08CD8729ABCF}"/>
    <cellStyle name="Normal 4 2 3 2 5" xfId="27368" xr:uid="{535A6755-8148-42E8-9420-4D899E49E487}"/>
    <cellStyle name="Normal 4 2 3 3" xfId="13659" xr:uid="{67590A49-DBBC-4CA4-8489-00D217841C67}"/>
    <cellStyle name="Normal 4 2 3 3 2" xfId="13660" xr:uid="{321EBC8A-338E-45B7-9618-27F90B64CBCF}"/>
    <cellStyle name="Normal 4 2 3 3 2 2" xfId="54584" xr:uid="{438AD965-5A20-4C37-823F-9F45DFD12587}"/>
    <cellStyle name="Normal 4 2 3 3 2 3" xfId="40934" xr:uid="{224858E3-C163-4A43-A3B3-D72692598BFD}"/>
    <cellStyle name="Normal 4 2 3 3 2 4" xfId="27371" xr:uid="{060A496E-7176-48F3-A39D-E1F951F23C3F}"/>
    <cellStyle name="Normal 4 2 3 3 3" xfId="54583" xr:uid="{C5EBC76D-E938-4965-9C97-AC50B4AEA5DC}"/>
    <cellStyle name="Normal 4 2 3 3 4" xfId="40933" xr:uid="{18D870CB-ACF2-4276-98B4-BD46E531D371}"/>
    <cellStyle name="Normal 4 2 3 3 5" xfId="27370" xr:uid="{1F9E25E3-50C6-4F20-ADE9-FA6258C507F4}"/>
    <cellStyle name="Normal 4 2 3 4" xfId="13661" xr:uid="{78D9433B-B05B-4BE9-BDD8-D2350B5699B9}"/>
    <cellStyle name="Normal 4 2 3 4 2" xfId="54585" xr:uid="{875F1D61-D68D-4220-8F28-B8846EEA9968}"/>
    <cellStyle name="Normal 4 2 3 4 3" xfId="40935" xr:uid="{ECAB87BC-6F00-4547-A2F2-12616C7D4D1B}"/>
    <cellStyle name="Normal 4 2 3 4 4" xfId="27372" xr:uid="{79625E77-27B7-4419-935D-19A9B2D39606}"/>
    <cellStyle name="Normal 4 2 3 5" xfId="54580" xr:uid="{DF3342C2-0A71-461D-875A-4B0F249E8564}"/>
    <cellStyle name="Normal 4 2 3 6" xfId="40930" xr:uid="{7B84E027-48F8-41DC-BBBC-BC62AABC98D3}"/>
    <cellStyle name="Normal 4 2 3 7" xfId="27367" xr:uid="{4B5CB7FF-5FC4-46E3-830D-177F66C5F726}"/>
    <cellStyle name="Normal 4 2 4" xfId="41841" xr:uid="{8F21D432-94C7-486F-81CF-B05DD1168042}"/>
    <cellStyle name="Normal 4 2 4 2" xfId="55432" xr:uid="{B394ED56-8F0A-44D5-9013-42F896CF3D48}"/>
    <cellStyle name="Normal 4 2 5" xfId="54578" xr:uid="{F5B4A162-32C7-4E30-A5A1-14C8A894B08A}"/>
    <cellStyle name="Normal 4 2 6" xfId="40928" xr:uid="{8344971D-90A4-4186-BC71-8A0B46D499A4}"/>
    <cellStyle name="Normal 4 2 7" xfId="55476" xr:uid="{545D0835-AEED-4D75-A5E5-68C51FCDD542}"/>
    <cellStyle name="Normal 4 2 8" xfId="27365" xr:uid="{BA24928A-A581-4602-9D04-C530BC301CB2}"/>
    <cellStyle name="Normal 4 2 9" xfId="13654" xr:uid="{3A3B6BC4-04AD-49D3-B05D-BE172C3BE4CA}"/>
    <cellStyle name="Normal 4 3" xfId="13662" xr:uid="{A5D8CFFD-7C07-4689-9F43-04BBD743B3E9}"/>
    <cellStyle name="Normal 4 3 2" xfId="54586" xr:uid="{0C5DFB81-A03D-4077-BCAE-D77784092E5C}"/>
    <cellStyle name="Normal 4 3 3" xfId="40936" xr:uid="{370ACC11-73F0-4532-BDC0-C628F22DB93F}"/>
    <cellStyle name="Normal 4 3 4" xfId="27373" xr:uid="{E1AD125F-C5DE-4DB7-AD77-7A695DE4013B}"/>
    <cellStyle name="Normal 4 4" xfId="13663" xr:uid="{72AB2536-50EE-4095-BCCD-E324F23F4993}"/>
    <cellStyle name="Normal 4 4 2" xfId="54587" xr:uid="{4277F779-33D1-40A9-BE2B-FD1783FF6CCF}"/>
    <cellStyle name="Normal 4 4 3" xfId="40937" xr:uid="{66BA746A-5007-4A64-B023-DD8C19B2AEA8}"/>
    <cellStyle name="Normal 4 4 4" xfId="27374" xr:uid="{41414B00-F1A7-4102-92E8-E3D2E024DD09}"/>
    <cellStyle name="Normal 4 5" xfId="13664" xr:uid="{609E244D-7A77-4064-B151-44841C44078A}"/>
    <cellStyle name="Normal 4 5 2" xfId="13665" xr:uid="{E6371103-02CD-4B22-BC51-1A72277EB40B}"/>
    <cellStyle name="Normal 4 5 2 2" xfId="13666" xr:uid="{9C5563C9-E989-4396-A8F5-04E01D2E1677}"/>
    <cellStyle name="Normal 4 5 2 2 2" xfId="54590" xr:uid="{A61BB0B4-C39F-40D5-9528-3EE9645E6898}"/>
    <cellStyle name="Normal 4 5 2 2 3" xfId="40940" xr:uid="{075B7FC6-8DAE-4C37-9870-764A5AD6C49C}"/>
    <cellStyle name="Normal 4 5 2 2 4" xfId="27377" xr:uid="{3EEEECCE-97C2-4AD4-ABE5-7823D9AAA059}"/>
    <cellStyle name="Normal 4 5 2 3" xfId="54589" xr:uid="{CEC0847C-2DE6-4380-B5A2-820F1FE0C440}"/>
    <cellStyle name="Normal 4 5 2 4" xfId="40939" xr:uid="{55B57862-A1D2-4D5D-91E7-9E8B690D1C57}"/>
    <cellStyle name="Normal 4 5 2 5" xfId="27376" xr:uid="{32477C1F-53F7-4B59-B6F2-74CE8B9CC78D}"/>
    <cellStyle name="Normal 4 5 3" xfId="13667" xr:uid="{AF7AB27E-0BCC-4855-B729-72D308E3EC9B}"/>
    <cellStyle name="Normal 4 5 3 2" xfId="13668" xr:uid="{12603848-DB43-4A9F-9C06-ECD55C336FDF}"/>
    <cellStyle name="Normal 4 5 3 2 2" xfId="54592" xr:uid="{D0D99AF7-6585-44D0-891F-17DC28B173AC}"/>
    <cellStyle name="Normal 4 5 3 2 3" xfId="40942" xr:uid="{36116349-F62E-4313-A13F-B00B5621A10C}"/>
    <cellStyle name="Normal 4 5 3 2 4" xfId="27379" xr:uid="{C63F7715-7A15-4A94-B1DA-4267E350D599}"/>
    <cellStyle name="Normal 4 5 3 3" xfId="54591" xr:uid="{A7D1E94F-BEC3-4C69-8469-3762C8E13563}"/>
    <cellStyle name="Normal 4 5 3 4" xfId="40941" xr:uid="{C3569391-6EC4-4F08-A93C-DB8656523AF4}"/>
    <cellStyle name="Normal 4 5 3 5" xfId="27378" xr:uid="{1F9221D5-293D-420F-9C8A-45764B1A27DF}"/>
    <cellStyle name="Normal 4 5 4" xfId="13669" xr:uid="{F5531D18-69FD-4178-84B6-C539C69E39A1}"/>
    <cellStyle name="Normal 4 5 4 2" xfId="54593" xr:uid="{1C1267AE-B38B-49B3-A8EA-BF2061B618C5}"/>
    <cellStyle name="Normal 4 5 4 3" xfId="40943" xr:uid="{4DD047AC-2C07-46BB-B9A5-A79A98B68242}"/>
    <cellStyle name="Normal 4 5 4 4" xfId="27380" xr:uid="{1373957E-C6E9-48AD-8936-EAA7A24CCB3E}"/>
    <cellStyle name="Normal 4 5 5" xfId="54588" xr:uid="{29BC0899-176D-40CA-BE33-082A96F85401}"/>
    <cellStyle name="Normal 4 5 6" xfId="40938" xr:uid="{084E1123-95BB-4747-9ED5-99CC8CA81FA2}"/>
    <cellStyle name="Normal 4 5 7" xfId="27375" xr:uid="{4F045592-8197-473C-B99B-341B5AF944E2}"/>
    <cellStyle name="Normal 4 6" xfId="41840" xr:uid="{B7AEC5DB-CF93-44A8-8E63-8DC30C24CA6D}"/>
    <cellStyle name="Normal 4 6 2" xfId="55431" xr:uid="{0F8BFF59-19EF-4391-8FE7-B670B1D1514C}"/>
    <cellStyle name="Normal 4 7" xfId="54577" xr:uid="{91AC0F13-F567-4C76-BDCD-92C102E44BE9}"/>
    <cellStyle name="Normal 4 8" xfId="40927" xr:uid="{F4ED7A8A-D189-4D83-9E48-2B78AD44BA2A}"/>
    <cellStyle name="Normal 4 9" xfId="55475" xr:uid="{F02F9F98-59D1-4C00-AD25-BD5BEDDCD146}"/>
    <cellStyle name="Normal 40" xfId="13670" xr:uid="{1BE0BC2E-849C-48F3-93B0-4481C1664953}"/>
    <cellStyle name="Normal 40 2" xfId="13671" xr:uid="{8E4224B3-73BB-4700-9D14-B71A885D9B8C}"/>
    <cellStyle name="Normal 40 2 2" xfId="54595" xr:uid="{93C76C1A-D880-4873-A878-2C724BF4C441}"/>
    <cellStyle name="Normal 40 2 3" xfId="40945" xr:uid="{EBB362D8-6F20-4BC7-B024-CC41A1528A1A}"/>
    <cellStyle name="Normal 40 2 4" xfId="27382" xr:uid="{03A60979-EEF8-46E6-8BC9-820E300E1904}"/>
    <cellStyle name="Normal 40 3" xfId="54594" xr:uid="{C9785CCF-5C05-4550-BEDC-EC58166B4A6D}"/>
    <cellStyle name="Normal 40 4" xfId="40944" xr:uid="{E93081E3-3ECA-43D3-8284-0EA1EDDCEBDA}"/>
    <cellStyle name="Normal 40 5" xfId="27381" xr:uid="{08C696E1-A69B-47ED-8F8E-72474B351E4B}"/>
    <cellStyle name="Normal 41" xfId="13672" xr:uid="{4608C128-D7A3-449B-ABD7-01D23CD43488}"/>
    <cellStyle name="Normal 41 2" xfId="13673" xr:uid="{AA848D72-5DC1-4DBA-A287-136548B5F2A2}"/>
    <cellStyle name="Normal 41 2 2" xfId="54597" xr:uid="{130CE8CD-8FB7-477B-A585-9FC05B25EE6F}"/>
    <cellStyle name="Normal 41 2 3" xfId="40947" xr:uid="{AA8738C9-60E5-49C6-97D8-1272DD505179}"/>
    <cellStyle name="Normal 41 2 4" xfId="27384" xr:uid="{000DB48B-4ABB-424A-8B90-A252F7845716}"/>
    <cellStyle name="Normal 41 3" xfId="54596" xr:uid="{C82C2B86-DFD2-4B06-994A-0D2D8886E7E8}"/>
    <cellStyle name="Normal 41 4" xfId="40946" xr:uid="{491F362D-255D-4382-AF52-DCEB2B5DF31F}"/>
    <cellStyle name="Normal 41 5" xfId="27383" xr:uid="{C2DAF7E9-1F83-4312-9381-10EEE0C439B6}"/>
    <cellStyle name="Normal 42" xfId="13674" xr:uid="{0ABEF86F-98EB-490B-A1FD-20DEE0578831}"/>
    <cellStyle name="Normal 42 2" xfId="13675" xr:uid="{11941608-AABD-4722-8A45-507068426D76}"/>
    <cellStyle name="Normal 42 2 2" xfId="54599" xr:uid="{38298003-D776-4AA0-96D9-F8CB55056D90}"/>
    <cellStyle name="Normal 42 2 3" xfId="40949" xr:uid="{B9E2B201-7345-4021-AD76-9046316F41AF}"/>
    <cellStyle name="Normal 42 2 4" xfId="27386" xr:uid="{0237B683-DFB9-4D4A-A44F-B4C23F840C80}"/>
    <cellStyle name="Normal 42 3" xfId="54598" xr:uid="{AF8D8B22-507D-4E18-B7B5-1C8733407F52}"/>
    <cellStyle name="Normal 42 4" xfId="40948" xr:uid="{6A7A4D9D-FEF6-41B4-B39C-20F483F1D1CF}"/>
    <cellStyle name="Normal 42 5" xfId="27385" xr:uid="{E75EE5E4-FB5F-4DC1-B979-C83CECB0A907}"/>
    <cellStyle name="Normal 43" xfId="13676" xr:uid="{20F6BB59-30BA-4E24-A0D5-45AEDE14FB96}"/>
    <cellStyle name="Normal 43 2" xfId="13677" xr:uid="{4CBFC792-6BFC-4BC2-9223-6EBFBE8AA4BD}"/>
    <cellStyle name="Normal 43 2 2" xfId="54601" xr:uid="{DB60EAD3-0401-49E3-9866-9FB96A9FC3F5}"/>
    <cellStyle name="Normal 43 2 3" xfId="40951" xr:uid="{AB27CBBC-1C9A-4D13-9852-E2478A28CE57}"/>
    <cellStyle name="Normal 43 2 4" xfId="27388" xr:uid="{E5F78F0C-B371-4B04-935B-7BBE3E428C3B}"/>
    <cellStyle name="Normal 43 3" xfId="54600" xr:uid="{93F77D96-294A-4634-BA71-A62EE4FFDC84}"/>
    <cellStyle name="Normal 43 4" xfId="40950" xr:uid="{EEAF1582-CD6A-4DC1-BBE3-85EBE8A7A888}"/>
    <cellStyle name="Normal 43 5" xfId="27387" xr:uid="{C0903132-B2C7-41B4-9D8B-570D16D42354}"/>
    <cellStyle name="Normal 44" xfId="13678" xr:uid="{917EFA49-ECAE-454A-A4D9-3355F03FB4BC}"/>
    <cellStyle name="Normal 44 2" xfId="13679" xr:uid="{05A7EEDA-5994-44E7-8EF3-E433B1B93697}"/>
    <cellStyle name="Normal 44 2 2" xfId="54603" xr:uid="{3ABED5A7-EC43-44EE-AA0D-8903F3D655AA}"/>
    <cellStyle name="Normal 44 2 3" xfId="40953" xr:uid="{E0BA3880-D42C-4997-8BF1-8C33A6466BFB}"/>
    <cellStyle name="Normal 44 2 4" xfId="27390" xr:uid="{84CFA2D0-C23F-432D-B904-72BB986A2249}"/>
    <cellStyle name="Normal 44 3" xfId="54602" xr:uid="{CDE37BAD-1293-4490-BB51-D0AF5A9103C7}"/>
    <cellStyle name="Normal 44 4" xfId="40952" xr:uid="{8BB44F2F-5170-46EC-B65D-57EE12F1E891}"/>
    <cellStyle name="Normal 44 5" xfId="27389" xr:uid="{36D28C86-92BB-47D7-991A-EB37B9CC7526}"/>
    <cellStyle name="Normal 45" xfId="13680" xr:uid="{6515050B-C61B-4234-97B1-0D3712AA4A4B}"/>
    <cellStyle name="Normal 45 2" xfId="13681" xr:uid="{5EE282A1-D9C5-4880-A855-EBCF313ED3C7}"/>
    <cellStyle name="Normal 45 2 2" xfId="54605" xr:uid="{5986AE9C-32BE-4C9A-9658-E37AD0EA3265}"/>
    <cellStyle name="Normal 45 2 3" xfId="40955" xr:uid="{F7F3243E-7BFF-4957-8FEB-C879A20F49B4}"/>
    <cellStyle name="Normal 45 2 4" xfId="27392" xr:uid="{558B5686-13E3-4168-B222-A352759A1E86}"/>
    <cellStyle name="Normal 45 3" xfId="54604" xr:uid="{D72AD4FD-09F6-47EE-A079-BA0927FDA0C2}"/>
    <cellStyle name="Normal 45 4" xfId="40954" xr:uid="{113D4C45-8046-4637-8D63-CF27532C605E}"/>
    <cellStyle name="Normal 45 5" xfId="27391" xr:uid="{2F27DAE8-DB42-4D56-A115-57A0099B4EF2}"/>
    <cellStyle name="Normal 46" xfId="13682" xr:uid="{26E1DE2F-26EE-48FD-8FC5-B47E7106A023}"/>
    <cellStyle name="Normal 46 2" xfId="13683" xr:uid="{910948C1-BAA8-4AC5-A5C1-CBFAD209C14D}"/>
    <cellStyle name="Normal 46 2 2" xfId="54607" xr:uid="{3B10E5AA-F497-448C-8964-04A61455C2C7}"/>
    <cellStyle name="Normal 46 2 3" xfId="40957" xr:uid="{6DD712A0-D3BD-4D52-BDDE-B405DE8C5944}"/>
    <cellStyle name="Normal 46 2 4" xfId="27394" xr:uid="{72742218-8E85-4BA7-9F44-270FD7300A66}"/>
    <cellStyle name="Normal 46 3" xfId="54606" xr:uid="{3B6BDD49-9DB8-47BF-AD08-CD8C3F6E02BA}"/>
    <cellStyle name="Normal 46 4" xfId="40956" xr:uid="{127FDC5E-4C65-47BB-AD6A-62689E1CC889}"/>
    <cellStyle name="Normal 46 5" xfId="27393" xr:uid="{3C1A6EBC-B015-4922-89EE-6B1911462318}"/>
    <cellStyle name="Normal 47" xfId="13684" xr:uid="{3D15C21A-D0B3-4FC0-BEC4-8E483E01C3A5}"/>
    <cellStyle name="Normal 47 2" xfId="13685" xr:uid="{8125540B-9D54-4FA0-9BE8-35D2C0FADAC2}"/>
    <cellStyle name="Normal 47 2 2" xfId="54609" xr:uid="{EB477FD8-F525-45E0-A099-2313A2AA4CCD}"/>
    <cellStyle name="Normal 47 2 3" xfId="40959" xr:uid="{0CCE7C8D-5605-4CEE-B0EF-339931BA34DF}"/>
    <cellStyle name="Normal 47 2 4" xfId="27396" xr:uid="{EA73C31E-93D3-48F6-9724-095CE0354749}"/>
    <cellStyle name="Normal 47 3" xfId="54608" xr:uid="{D6B9892F-A9ED-4613-A19C-9B67770E3C7A}"/>
    <cellStyle name="Normal 47 4" xfId="40958" xr:uid="{FA671A70-7164-411A-83DA-81B5814684C4}"/>
    <cellStyle name="Normal 47 5" xfId="27395" xr:uid="{75389006-BF19-4D1B-BFE8-960CE381A17C}"/>
    <cellStyle name="Normal 48" xfId="13686" xr:uid="{78CA595E-BAAD-453F-BEC5-C20986D389DF}"/>
    <cellStyle name="Normal 48 10" xfId="54610" xr:uid="{7203B0A0-27DF-4807-9510-54A09C367634}"/>
    <cellStyle name="Normal 48 11" xfId="40960" xr:uid="{0067CFCE-CED7-4E66-AB3D-24CC2DE7FC7A}"/>
    <cellStyle name="Normal 48 12" xfId="27397" xr:uid="{81F7CD6A-BE3E-4466-B68E-2BF2ECCC6D92}"/>
    <cellStyle name="Normal 48 2" xfId="13687" xr:uid="{D49C7BEA-F571-4373-837E-E107CBB96B20}"/>
    <cellStyle name="Normal 48 2 2" xfId="13688" xr:uid="{FC42C9A7-27EC-4ECC-826D-86FD03CB4712}"/>
    <cellStyle name="Normal 48 2 2 2" xfId="13689" xr:uid="{3E6E5254-841E-492D-A140-DEDCCB8097DE}"/>
    <cellStyle name="Normal 48 2 2 2 2" xfId="13690" xr:uid="{72689920-2B42-473B-B2CC-E919EBDF666F}"/>
    <cellStyle name="Normal 48 2 2 2 2 2" xfId="54614" xr:uid="{593EA7F9-C798-4095-A6ED-18CED1AA6C2E}"/>
    <cellStyle name="Normal 48 2 2 2 2 3" xfId="40964" xr:uid="{EB1506B9-01BF-4F4C-8689-67A5B2FC7056}"/>
    <cellStyle name="Normal 48 2 2 2 2 4" xfId="27401" xr:uid="{C8B965EE-6ED2-48D8-AD81-1FF29AD1BA59}"/>
    <cellStyle name="Normal 48 2 2 2 3" xfId="54613" xr:uid="{F0E1A641-10B0-4BF3-A752-B876B643C703}"/>
    <cellStyle name="Normal 48 2 2 2 4" xfId="40963" xr:uid="{FA0B5E25-5B54-45A0-920D-D26AD692016F}"/>
    <cellStyle name="Normal 48 2 2 2 5" xfId="27400" xr:uid="{807945E1-485C-497B-85BF-984A9F231C2D}"/>
    <cellStyle name="Normal 48 2 2 3" xfId="13691" xr:uid="{A99F5771-7DB9-4631-8DFC-1226A752A8E8}"/>
    <cellStyle name="Normal 48 2 2 3 2" xfId="13692" xr:uid="{6A975DDA-9B90-49CC-ACAE-365DFC6BDF8D}"/>
    <cellStyle name="Normal 48 2 2 3 2 2" xfId="54616" xr:uid="{11AA90ED-133E-4836-ADEB-684D66C52458}"/>
    <cellStyle name="Normal 48 2 2 3 2 3" xfId="40966" xr:uid="{A2923CD0-A845-4914-83C5-2245AC80D9D9}"/>
    <cellStyle name="Normal 48 2 2 3 2 4" xfId="27403" xr:uid="{385F88DD-0EAD-4011-94FF-C1BD2F7EDAA4}"/>
    <cellStyle name="Normal 48 2 2 3 3" xfId="54615" xr:uid="{9A38B2C6-4195-49AF-8CBD-55BAA1A87BF6}"/>
    <cellStyle name="Normal 48 2 2 3 4" xfId="40965" xr:uid="{113DF250-F869-40E5-9082-EE347F652200}"/>
    <cellStyle name="Normal 48 2 2 3 5" xfId="27402" xr:uid="{DED7EC4E-9F3C-4608-B75F-E494AFDC348D}"/>
    <cellStyle name="Normal 48 2 2 4" xfId="13693" xr:uid="{596889B0-D75C-4263-9005-0E567BDBD6BD}"/>
    <cellStyle name="Normal 48 2 2 4 2" xfId="54617" xr:uid="{46C0201D-5CAF-4C38-810E-D87FACC816DB}"/>
    <cellStyle name="Normal 48 2 2 4 3" xfId="40967" xr:uid="{4E320FD1-16F3-421A-A9FE-F47BB41D5FDE}"/>
    <cellStyle name="Normal 48 2 2 4 4" xfId="27404" xr:uid="{34FCE7A8-2538-42B1-8410-CC3FAC949579}"/>
    <cellStyle name="Normal 48 2 2 5" xfId="54612" xr:uid="{50B59740-29E7-4761-9F00-04FA25F95969}"/>
    <cellStyle name="Normal 48 2 2 6" xfId="40962" xr:uid="{9A7F1649-6652-40C2-88D2-8E16FF81D59A}"/>
    <cellStyle name="Normal 48 2 2 7" xfId="27399" xr:uid="{DCA640AC-6705-4D88-9845-AA1843163287}"/>
    <cellStyle name="Normal 48 2 3" xfId="13694" xr:uid="{1E016B74-F1AB-463C-956B-571C69910869}"/>
    <cellStyle name="Normal 48 2 3 2" xfId="13695" xr:uid="{2EA5FEE4-FD51-4ED3-9B6F-E3C878821E15}"/>
    <cellStyle name="Normal 48 2 3 2 2" xfId="54619" xr:uid="{7650665B-8929-438E-8EAF-15C2BC8FE576}"/>
    <cellStyle name="Normal 48 2 3 2 3" xfId="40969" xr:uid="{6784832F-3BF6-49CD-9A6A-8F846EBD45C6}"/>
    <cellStyle name="Normal 48 2 3 2 4" xfId="27406" xr:uid="{CA0E4224-8DBB-42AA-A067-5EC1FB915EBD}"/>
    <cellStyle name="Normal 48 2 3 3" xfId="54618" xr:uid="{83A27922-5534-4183-9F2B-682C46604EB2}"/>
    <cellStyle name="Normal 48 2 3 4" xfId="40968" xr:uid="{5DADCE06-F8F5-4733-8925-6138632303EF}"/>
    <cellStyle name="Normal 48 2 3 5" xfId="27405" xr:uid="{F7D988C5-3AE8-4808-960D-F6A404DC5613}"/>
    <cellStyle name="Normal 48 2 4" xfId="13696" xr:uid="{E4DEB719-F177-49D6-8BFC-FEA1BB65D79F}"/>
    <cellStyle name="Normal 48 2 4 2" xfId="13697" xr:uid="{627C6163-B978-4A39-BA6B-2E28B8910DCB}"/>
    <cellStyle name="Normal 48 2 4 2 2" xfId="54621" xr:uid="{F5B08115-7EBF-4F6E-B491-05D2A6FB51F5}"/>
    <cellStyle name="Normal 48 2 4 2 3" xfId="40971" xr:uid="{7FFEB9B2-474D-4089-8B45-2ABD3133E6C0}"/>
    <cellStyle name="Normal 48 2 4 2 4" xfId="27408" xr:uid="{C7588A14-FBE7-481E-BD7C-7A91A2D64A00}"/>
    <cellStyle name="Normal 48 2 4 3" xfId="54620" xr:uid="{5CD6B5CF-F64D-4112-8FDB-0900E232FE27}"/>
    <cellStyle name="Normal 48 2 4 4" xfId="40970" xr:uid="{B2530BE0-D5B6-49C0-BF12-E4592ECA878E}"/>
    <cellStyle name="Normal 48 2 4 5" xfId="27407" xr:uid="{77E89135-679D-4F2E-BDB0-442C94BA7819}"/>
    <cellStyle name="Normal 48 2 5" xfId="13698" xr:uid="{F1BDA7E9-95A5-4C06-8B71-755001E95375}"/>
    <cellStyle name="Normal 48 2 5 2" xfId="54622" xr:uid="{53DA6E15-E225-4B6C-A9F3-2BC1BF9DE867}"/>
    <cellStyle name="Normal 48 2 5 3" xfId="40972" xr:uid="{C765F4AE-34F2-466C-86BE-AF63A342A4D2}"/>
    <cellStyle name="Normal 48 2 5 4" xfId="27409" xr:uid="{38586543-6EF9-4E55-8A22-A4C27D4E924C}"/>
    <cellStyle name="Normal 48 2 6" xfId="54611" xr:uid="{C57583D2-CEA1-4255-8D94-91C65E0DF6DA}"/>
    <cellStyle name="Normal 48 2 7" xfId="40961" xr:uid="{20623CFD-E205-49D6-B374-BBF2443D24A4}"/>
    <cellStyle name="Normal 48 2 8" xfId="27398" xr:uid="{467F3253-E85B-4618-B11E-56C0CC193CF9}"/>
    <cellStyle name="Normal 48 3" xfId="13699" xr:uid="{6A09AA24-C145-4946-A8F1-7A15FC35041A}"/>
    <cellStyle name="Normal 48 3 2" xfId="13700" xr:uid="{76BBE1FE-5F23-4F52-A689-B74650765864}"/>
    <cellStyle name="Normal 48 3 2 2" xfId="13701" xr:uid="{0E21F974-06E6-4096-9FF1-1FDFA8FC76B5}"/>
    <cellStyle name="Normal 48 3 2 2 2" xfId="54625" xr:uid="{857C3012-2E04-4A7A-91BE-6288F65760C6}"/>
    <cellStyle name="Normal 48 3 2 2 3" xfId="40975" xr:uid="{F7085334-8947-4238-A8DC-5C9777F7B1C3}"/>
    <cellStyle name="Normal 48 3 2 2 4" xfId="27412" xr:uid="{A9505300-418C-4A0F-84BA-74E44EF71F42}"/>
    <cellStyle name="Normal 48 3 2 3" xfId="54624" xr:uid="{F767F3DA-F730-4BC9-91C9-30D1C50B55B8}"/>
    <cellStyle name="Normal 48 3 2 4" xfId="40974" xr:uid="{A51376A8-8ECA-4745-8A67-E259CD4F8662}"/>
    <cellStyle name="Normal 48 3 2 5" xfId="27411" xr:uid="{57901A40-248A-4C9E-89DE-C9D764F36570}"/>
    <cellStyle name="Normal 48 3 3" xfId="13702" xr:uid="{0FA0E950-03DC-4446-974B-084A92B1553E}"/>
    <cellStyle name="Normal 48 3 3 2" xfId="13703" xr:uid="{9FED902F-780B-4295-911D-90A55DBCEFFE}"/>
    <cellStyle name="Normal 48 3 3 2 2" xfId="54627" xr:uid="{5BC4EA00-4B8D-4C91-9E4B-2BD29EC41230}"/>
    <cellStyle name="Normal 48 3 3 2 3" xfId="40977" xr:uid="{C43B8471-B949-43E4-9870-A009491ABBE5}"/>
    <cellStyle name="Normal 48 3 3 2 4" xfId="27414" xr:uid="{322A0F6E-3DA3-4FBA-B6FC-E14E75966A48}"/>
    <cellStyle name="Normal 48 3 3 3" xfId="54626" xr:uid="{1206D52A-85B2-4031-A2D9-19E0DB746A23}"/>
    <cellStyle name="Normal 48 3 3 4" xfId="40976" xr:uid="{DCF9A239-4E10-4384-B32E-1475B531B217}"/>
    <cellStyle name="Normal 48 3 3 5" xfId="27413" xr:uid="{341C0058-505E-4FC1-B3DC-063A34C00FF3}"/>
    <cellStyle name="Normal 48 3 4" xfId="13704" xr:uid="{E1C86F98-7F1D-4F17-8C16-B52D5CB2BE75}"/>
    <cellStyle name="Normal 48 3 4 2" xfId="54628" xr:uid="{12948B47-4415-4EF3-81E5-C734E7934FBE}"/>
    <cellStyle name="Normal 48 3 4 3" xfId="40978" xr:uid="{8E06B0BA-D987-4E39-8961-0D4310928841}"/>
    <cellStyle name="Normal 48 3 4 4" xfId="27415" xr:uid="{B55B98A0-76AD-4EC8-AB3E-3614A4016F6C}"/>
    <cellStyle name="Normal 48 3 5" xfId="54623" xr:uid="{A3C3C389-8BB6-4136-B103-DA115E03EA9D}"/>
    <cellStyle name="Normal 48 3 6" xfId="40973" xr:uid="{71810D8C-7806-4724-8158-2D41C93A41EB}"/>
    <cellStyle name="Normal 48 3 7" xfId="27410" xr:uid="{E8982EAE-7BB4-4CB5-B75C-645D0B79019A}"/>
    <cellStyle name="Normal 48 4" xfId="13705" xr:uid="{13D33E62-86D4-474A-8318-BA397CF515C2}"/>
    <cellStyle name="Normal 48 4 2" xfId="13706" xr:uid="{0220EB99-9A56-46DB-AEFD-7FE6D1727926}"/>
    <cellStyle name="Normal 48 4 2 2" xfId="13707" xr:uid="{22D01E0B-70F1-4C74-8930-0881207DF89C}"/>
    <cellStyle name="Normal 48 4 2 2 2" xfId="54631" xr:uid="{AAB20440-1E64-41F4-83A9-6DDE409BC65B}"/>
    <cellStyle name="Normal 48 4 2 2 3" xfId="40981" xr:uid="{CC8B7684-C8A4-4C7D-89EC-539B3508DE45}"/>
    <cellStyle name="Normal 48 4 2 2 4" xfId="27418" xr:uid="{351F161A-69AB-4861-8D5B-E760F9A9085A}"/>
    <cellStyle name="Normal 48 4 2 3" xfId="54630" xr:uid="{179E3B91-1A18-40AE-A552-74E05FE92687}"/>
    <cellStyle name="Normal 48 4 2 4" xfId="40980" xr:uid="{02B6FE71-C1F8-4D54-86D6-EC4CA1842331}"/>
    <cellStyle name="Normal 48 4 2 5" xfId="27417" xr:uid="{B73B4B86-FD58-4208-B141-6F3959455DA5}"/>
    <cellStyle name="Normal 48 4 3" xfId="13708" xr:uid="{D2672BC6-6AC3-4D36-B3DC-A00D549B2572}"/>
    <cellStyle name="Normal 48 4 3 2" xfId="13709" xr:uid="{CD566D22-3A96-4C7C-A28E-3382EA14D1D6}"/>
    <cellStyle name="Normal 48 4 3 2 2" xfId="54633" xr:uid="{DFA29476-CFC5-481B-AB01-4EEE3C8D7ECD}"/>
    <cellStyle name="Normal 48 4 3 2 3" xfId="40983" xr:uid="{D6581C15-F5C9-4AA0-9902-5F1ED087E920}"/>
    <cellStyle name="Normal 48 4 3 2 4" xfId="27420" xr:uid="{54AF2E81-0671-44C2-B668-23574A576E53}"/>
    <cellStyle name="Normal 48 4 3 3" xfId="54632" xr:uid="{B9F0C881-59B8-4CAD-9757-28F4108C341D}"/>
    <cellStyle name="Normal 48 4 3 4" xfId="40982" xr:uid="{8995D060-B1B3-45F8-9E72-6D12F191FB8D}"/>
    <cellStyle name="Normal 48 4 3 5" xfId="27419" xr:uid="{7C56B8D3-13B7-46D9-B9CA-97596D103013}"/>
    <cellStyle name="Normal 48 4 4" xfId="13710" xr:uid="{E6BC2F0C-BD9E-40AC-8B21-8FDDCB1C0801}"/>
    <cellStyle name="Normal 48 4 4 2" xfId="54634" xr:uid="{5F3D56D5-B62B-457A-8A04-8A865DA36D5E}"/>
    <cellStyle name="Normal 48 4 4 3" xfId="40984" xr:uid="{488944B3-133F-4F7A-A6A9-CE6AB237762A}"/>
    <cellStyle name="Normal 48 4 4 4" xfId="27421" xr:uid="{DF372D44-7BE5-4806-A391-25128D0335EF}"/>
    <cellStyle name="Normal 48 4 5" xfId="54629" xr:uid="{0824BBD5-AAF4-49A6-AA04-603944FE4338}"/>
    <cellStyle name="Normal 48 4 6" xfId="40979" xr:uid="{7A402064-3C32-47FC-8CB1-CB57F6552BF8}"/>
    <cellStyle name="Normal 48 4 7" xfId="27416" xr:uid="{984941AB-DC28-4D59-AD93-E5291EC297E0}"/>
    <cellStyle name="Normal 48 5" xfId="13711" xr:uid="{93870E03-E650-4DDF-8282-14F90FD01A14}"/>
    <cellStyle name="Normal 48 5 2" xfId="13712" xr:uid="{741358EA-640F-463C-BE12-A6E177AE898E}"/>
    <cellStyle name="Normal 48 5 2 2" xfId="13713" xr:uid="{7D27316C-E4EB-409A-856B-640A25683DC0}"/>
    <cellStyle name="Normal 48 5 2 2 2" xfId="54637" xr:uid="{444AC296-C36B-4FDD-BC58-2B29C0606BC2}"/>
    <cellStyle name="Normal 48 5 2 2 3" xfId="40987" xr:uid="{AA43ACC4-E6E9-4D1C-BAAE-87899E486F33}"/>
    <cellStyle name="Normal 48 5 2 2 4" xfId="27424" xr:uid="{956C8A36-91C9-4CD5-94F3-9F2575C812EC}"/>
    <cellStyle name="Normal 48 5 2 3" xfId="54636" xr:uid="{CBD610BE-3B03-4E13-AE4B-477B825BFED3}"/>
    <cellStyle name="Normal 48 5 2 4" xfId="40986" xr:uid="{3E6FCE86-00C4-4996-8E0C-C9D5DC003222}"/>
    <cellStyle name="Normal 48 5 2 5" xfId="27423" xr:uid="{7B7DD865-0C4C-4D2C-9A68-2AB61C10DE77}"/>
    <cellStyle name="Normal 48 5 3" xfId="13714" xr:uid="{2ACC79F4-CDBA-45CF-91A8-983E463C80CE}"/>
    <cellStyle name="Normal 48 5 3 2" xfId="13715" xr:uid="{695AF7A9-918F-448F-B962-B54B18F5A103}"/>
    <cellStyle name="Normal 48 5 3 2 2" xfId="54639" xr:uid="{A5B0019E-1EF6-4221-B9F7-68036E9EB0BD}"/>
    <cellStyle name="Normal 48 5 3 2 3" xfId="40989" xr:uid="{F2089CE9-F1A7-4A16-814D-06685E85E546}"/>
    <cellStyle name="Normal 48 5 3 2 4" xfId="27426" xr:uid="{AC9849AA-1600-41E8-ABDF-A1451047A8BF}"/>
    <cellStyle name="Normal 48 5 3 3" xfId="54638" xr:uid="{6FF2FCAC-3BB6-49F0-9D4F-2EEFBCF4FDB5}"/>
    <cellStyle name="Normal 48 5 3 4" xfId="40988" xr:uid="{D814F4C1-E5F7-4710-9B41-D26FBEF912C0}"/>
    <cellStyle name="Normal 48 5 3 5" xfId="27425" xr:uid="{28BDDAEA-C375-4ACD-9D32-8A2595E40807}"/>
    <cellStyle name="Normal 48 5 4" xfId="13716" xr:uid="{E22466D0-0B39-4BF4-A019-FB6B86338883}"/>
    <cellStyle name="Normal 48 5 4 2" xfId="54640" xr:uid="{5145BBDC-6AA8-4C63-9303-386C539741BD}"/>
    <cellStyle name="Normal 48 5 4 3" xfId="40990" xr:uid="{2791B9DD-20CE-47FA-AFA5-2973CB62873E}"/>
    <cellStyle name="Normal 48 5 4 4" xfId="27427" xr:uid="{BA7726FC-93EF-4025-9FD5-52E2092DFF4B}"/>
    <cellStyle name="Normal 48 5 5" xfId="54635" xr:uid="{52DDB929-290F-47B4-976B-69F74226565F}"/>
    <cellStyle name="Normal 48 5 6" xfId="40985" xr:uid="{3C054FAF-A7B2-412A-A3B7-4F9D4EBB9504}"/>
    <cellStyle name="Normal 48 5 7" xfId="27422" xr:uid="{F5F34F74-002A-4FBF-BC74-1ABC1B823C5C}"/>
    <cellStyle name="Normal 48 6" xfId="13717" xr:uid="{772CC77F-426C-4C27-9E0F-20B170CA238E}"/>
    <cellStyle name="Normal 48 6 2" xfId="54641" xr:uid="{4F4A926D-BC7C-4C53-9429-8750F6E2BD99}"/>
    <cellStyle name="Normal 48 6 3" xfId="40991" xr:uid="{000A0E7D-A631-488F-AF49-04439BDD34BD}"/>
    <cellStyle name="Normal 48 6 4" xfId="27428" xr:uid="{6764C023-405F-47EA-8241-1E5DA55E48CB}"/>
    <cellStyle name="Normal 48 7" xfId="13718" xr:uid="{55530852-5B87-4C01-A870-8E42F6E6AE76}"/>
    <cellStyle name="Normal 48 7 2" xfId="13719" xr:uid="{B34B4C96-FA0B-4D93-99DD-02B0EDEEBBA7}"/>
    <cellStyle name="Normal 48 7 2 2" xfId="54643" xr:uid="{527F562B-4793-49E3-BDE9-EBC3F93C5B68}"/>
    <cellStyle name="Normal 48 7 2 3" xfId="40993" xr:uid="{B6A1EDE0-593C-4E3F-9402-44A7F0980E00}"/>
    <cellStyle name="Normal 48 7 2 4" xfId="27430" xr:uid="{0366494A-CB2F-4203-B576-B92EBA0040D8}"/>
    <cellStyle name="Normal 48 7 3" xfId="54642" xr:uid="{5075B48A-B68B-4933-A885-C0B7A8FDDE9D}"/>
    <cellStyle name="Normal 48 7 4" xfId="40992" xr:uid="{FE2CFC0D-974C-4D85-8991-9577CB66B34A}"/>
    <cellStyle name="Normal 48 7 5" xfId="27429" xr:uid="{2B6409FD-FA18-4637-BB82-BE2F1F06490A}"/>
    <cellStyle name="Normal 48 8" xfId="13720" xr:uid="{FB322D81-C760-4C3A-95DC-C5CE4177AB0B}"/>
    <cellStyle name="Normal 48 8 2" xfId="13721" xr:uid="{DA5D333A-3757-484E-BCA5-F8D7CEFF96CF}"/>
    <cellStyle name="Normal 48 8 2 2" xfId="54645" xr:uid="{96E9602B-1CF0-4B0D-B545-2C77D98BD903}"/>
    <cellStyle name="Normal 48 8 2 3" xfId="40995" xr:uid="{1CDD3ECA-92D0-41E0-A573-18923A862972}"/>
    <cellStyle name="Normal 48 8 2 4" xfId="27432" xr:uid="{39028E94-D264-49CB-BEAE-83EFACEC43CD}"/>
    <cellStyle name="Normal 48 8 3" xfId="54644" xr:uid="{A54EB5DA-0336-4701-A26C-2AFD80710C0C}"/>
    <cellStyle name="Normal 48 8 4" xfId="40994" xr:uid="{8C6CF816-059F-4CA0-A970-850C7E2AD430}"/>
    <cellStyle name="Normal 48 8 5" xfId="27431" xr:uid="{FBC7C655-D707-4D38-A2D2-F2E3BC74377E}"/>
    <cellStyle name="Normal 48 9" xfId="13722" xr:uid="{7D8C15E3-7D70-4FC4-92B2-D503CD1A97BF}"/>
    <cellStyle name="Normal 48 9 2" xfId="54646" xr:uid="{36C164DF-B276-41B9-9157-457364AB3F4C}"/>
    <cellStyle name="Normal 48 9 3" xfId="40996" xr:uid="{3041C3DF-E531-4736-86AE-C0BC8F7199FC}"/>
    <cellStyle name="Normal 48 9 4" xfId="27433" xr:uid="{C09A5480-179B-4981-8CA8-2149536AA2CC}"/>
    <cellStyle name="Normal 49" xfId="13723" xr:uid="{F97ADFD6-2177-4441-A23D-F0975C9120D7}"/>
    <cellStyle name="Normal 49 10" xfId="54647" xr:uid="{E51542C8-AB75-4A51-A980-FC8AC2433799}"/>
    <cellStyle name="Normal 49 11" xfId="40997" xr:uid="{7A17ABED-6535-4FCB-9924-2A823B2FFBCB}"/>
    <cellStyle name="Normal 49 12" xfId="27434" xr:uid="{5FE0A0AC-A297-4D02-A9EB-005E29D29BA2}"/>
    <cellStyle name="Normal 49 2" xfId="13724" xr:uid="{6EFBEE51-00A8-45E7-805C-688D4BFE55D6}"/>
    <cellStyle name="Normal 49 2 2" xfId="13725" xr:uid="{F97753FC-D4B2-4D4D-8BE1-E313510EE1FA}"/>
    <cellStyle name="Normal 49 2 2 2" xfId="13726" xr:uid="{30A6D180-CAA7-40A1-B283-A2C8C11744FB}"/>
    <cellStyle name="Normal 49 2 2 2 2" xfId="13727" xr:uid="{325CC9BA-DF78-4597-B267-A84D7A9DF27A}"/>
    <cellStyle name="Normal 49 2 2 2 2 2" xfId="54651" xr:uid="{65E727C6-1B0B-4A22-9E99-60C30809BABA}"/>
    <cellStyle name="Normal 49 2 2 2 2 3" xfId="41001" xr:uid="{A7A7C5C0-2F91-4BA5-91E9-38CF8CFD818E}"/>
    <cellStyle name="Normal 49 2 2 2 2 4" xfId="27438" xr:uid="{475BDFE4-95CF-44BE-9297-5E5350737987}"/>
    <cellStyle name="Normal 49 2 2 2 3" xfId="54650" xr:uid="{49CA644C-1B42-4E82-97A4-098DB4A5294E}"/>
    <cellStyle name="Normal 49 2 2 2 4" xfId="41000" xr:uid="{D12254F7-1708-41F1-8D41-582C54543845}"/>
    <cellStyle name="Normal 49 2 2 2 5" xfId="27437" xr:uid="{6DA5F012-1A09-4CB7-8504-B05F7138A669}"/>
    <cellStyle name="Normal 49 2 2 3" xfId="13728" xr:uid="{5B7AA24D-B19B-476D-BF1A-541FF8EDC859}"/>
    <cellStyle name="Normal 49 2 2 3 2" xfId="13729" xr:uid="{5E0179B8-9191-45A9-8FCC-108E9FC39D47}"/>
    <cellStyle name="Normal 49 2 2 3 2 2" xfId="54653" xr:uid="{420D10CE-9741-4A17-8570-D451D803837F}"/>
    <cellStyle name="Normal 49 2 2 3 2 3" xfId="41003" xr:uid="{78913928-8896-450B-BD84-76166C8626F2}"/>
    <cellStyle name="Normal 49 2 2 3 2 4" xfId="27440" xr:uid="{E308985E-E676-49F7-A0A3-C854EE2920E7}"/>
    <cellStyle name="Normal 49 2 2 3 3" xfId="54652" xr:uid="{AE3D9CB9-9B49-4FE3-A486-C574E755DC51}"/>
    <cellStyle name="Normal 49 2 2 3 4" xfId="41002" xr:uid="{A5F43A5F-0778-4DAB-91A3-5F80F8A9F763}"/>
    <cellStyle name="Normal 49 2 2 3 5" xfId="27439" xr:uid="{E87A1C2D-9EFA-4377-A3F5-8F3C69C6BE51}"/>
    <cellStyle name="Normal 49 2 2 4" xfId="13730" xr:uid="{955F28FF-52E5-4D8D-A2D9-F05992D4FD7F}"/>
    <cellStyle name="Normal 49 2 2 4 2" xfId="54654" xr:uid="{E3CA0D23-5A6F-4461-AB41-57AE737E7131}"/>
    <cellStyle name="Normal 49 2 2 4 3" xfId="41004" xr:uid="{E69474A4-75BC-4F58-BA7B-998293F3C167}"/>
    <cellStyle name="Normal 49 2 2 4 4" xfId="27441" xr:uid="{3C309240-43AD-46FE-882C-9703F4E83988}"/>
    <cellStyle name="Normal 49 2 2 5" xfId="54649" xr:uid="{486BF057-34BE-4EF1-9848-92DCB452EB3F}"/>
    <cellStyle name="Normal 49 2 2 6" xfId="40999" xr:uid="{16F5FD28-EF3D-43E7-8C39-5C10E6B62B9B}"/>
    <cellStyle name="Normal 49 2 2 7" xfId="27436" xr:uid="{62E869B6-1378-43E5-A54B-FBD70DC78382}"/>
    <cellStyle name="Normal 49 2 3" xfId="13731" xr:uid="{563EA810-1E5B-4AB4-AFB8-56899F2EB5D3}"/>
    <cellStyle name="Normal 49 2 3 2" xfId="13732" xr:uid="{DF534D3B-DBCF-4B9E-A0E4-7E9697624E59}"/>
    <cellStyle name="Normal 49 2 3 2 2" xfId="54656" xr:uid="{4945D056-72DF-4BB5-8265-73AEEDE0E122}"/>
    <cellStyle name="Normal 49 2 3 2 3" xfId="41006" xr:uid="{D04EAF25-9F48-4EA5-B0F7-DBDF72960AB5}"/>
    <cellStyle name="Normal 49 2 3 2 4" xfId="27443" xr:uid="{CFA64C49-7C2D-4B89-A575-B5EE8323CF7D}"/>
    <cellStyle name="Normal 49 2 3 3" xfId="54655" xr:uid="{64029D56-899D-462A-A089-E6062C3FA821}"/>
    <cellStyle name="Normal 49 2 3 4" xfId="41005" xr:uid="{BED94361-F096-4EA9-801E-9941801152D3}"/>
    <cellStyle name="Normal 49 2 3 5" xfId="27442" xr:uid="{2159D878-DA3E-4EF1-B92F-78389D92ACA7}"/>
    <cellStyle name="Normal 49 2 4" xfId="13733" xr:uid="{5C7B9219-9F4A-4DE6-B332-4475B4E529CE}"/>
    <cellStyle name="Normal 49 2 4 2" xfId="13734" xr:uid="{29EBF10A-50EF-4CB6-BCD3-97A4B49AC34A}"/>
    <cellStyle name="Normal 49 2 4 2 2" xfId="54658" xr:uid="{38F36E16-BF9C-4F40-BEBC-CBF95576B1E5}"/>
    <cellStyle name="Normal 49 2 4 2 3" xfId="41008" xr:uid="{523A0910-7C91-4928-B4A5-0B6B14C177C7}"/>
    <cellStyle name="Normal 49 2 4 2 4" xfId="27445" xr:uid="{07FC2278-5025-4EC6-8234-2F0733380055}"/>
    <cellStyle name="Normal 49 2 4 3" xfId="54657" xr:uid="{FBAD9243-E035-4E5C-B03F-C56A53AE2B88}"/>
    <cellStyle name="Normal 49 2 4 4" xfId="41007" xr:uid="{449F6DBE-977A-45AF-B5B9-FE56E93DA880}"/>
    <cellStyle name="Normal 49 2 4 5" xfId="27444" xr:uid="{B1A9D387-6B30-4B8B-9619-8F7541757A4C}"/>
    <cellStyle name="Normal 49 2 5" xfId="13735" xr:uid="{31DF1D59-F733-4062-B4A3-B897157C3B20}"/>
    <cellStyle name="Normal 49 2 5 2" xfId="54659" xr:uid="{E87D9DA7-5F1E-4CC8-B72C-D898BFB84419}"/>
    <cellStyle name="Normal 49 2 5 3" xfId="41009" xr:uid="{30C76F37-358D-4659-86BF-1C1D4A6F2FA3}"/>
    <cellStyle name="Normal 49 2 5 4" xfId="27446" xr:uid="{BFD5663A-FE54-435F-94F0-7900758F0304}"/>
    <cellStyle name="Normal 49 2 6" xfId="54648" xr:uid="{10030288-4D89-43AE-BB32-626B4AC0607F}"/>
    <cellStyle name="Normal 49 2 7" xfId="40998" xr:uid="{02AEA439-7CA0-4336-A5EB-06367806B1B8}"/>
    <cellStyle name="Normal 49 2 8" xfId="27435" xr:uid="{C4EC8C93-3A86-443B-8C3A-368CFF0198B2}"/>
    <cellStyle name="Normal 49 3" xfId="13736" xr:uid="{8F6E42DF-BF32-4832-AC54-3D33622BCE76}"/>
    <cellStyle name="Normal 49 3 2" xfId="13737" xr:uid="{5EC0E97C-497B-4977-BFCC-78C5F7B75E2B}"/>
    <cellStyle name="Normal 49 3 2 2" xfId="13738" xr:uid="{4C39EC36-D39D-4D32-84ED-59FE993B0774}"/>
    <cellStyle name="Normal 49 3 2 2 2" xfId="54662" xr:uid="{AF4436F3-AF02-4DB6-A812-7BB0AE8CFC72}"/>
    <cellStyle name="Normal 49 3 2 2 3" xfId="41012" xr:uid="{24B09838-C2DB-46F7-A7E2-89ECAE3C6A4D}"/>
    <cellStyle name="Normal 49 3 2 2 4" xfId="27449" xr:uid="{7B4A4C4C-233B-47B8-9710-AC94F7489192}"/>
    <cellStyle name="Normal 49 3 2 3" xfId="54661" xr:uid="{013311AF-DBCB-4C6F-BEEB-9B4AB624B8BA}"/>
    <cellStyle name="Normal 49 3 2 4" xfId="41011" xr:uid="{E3A35F27-A37C-4D70-AFFB-99C5CBCBA314}"/>
    <cellStyle name="Normal 49 3 2 5" xfId="27448" xr:uid="{A6FF22F5-AEB8-43ED-AAA1-6A711B162931}"/>
    <cellStyle name="Normal 49 3 3" xfId="13739" xr:uid="{7A56E069-EA69-4ECD-83A4-A45AFEDE40FF}"/>
    <cellStyle name="Normal 49 3 3 2" xfId="13740" xr:uid="{B1743CE3-73DF-4264-9B77-82E05B2E6C49}"/>
    <cellStyle name="Normal 49 3 3 2 2" xfId="54664" xr:uid="{75B855B0-03E4-4E9C-A3F7-12E36B352EBC}"/>
    <cellStyle name="Normal 49 3 3 2 3" xfId="41014" xr:uid="{7FDA4DF6-FACE-42E1-8DE1-3A1673C4434D}"/>
    <cellStyle name="Normal 49 3 3 2 4" xfId="27451" xr:uid="{08E7FA96-44CC-4881-A49F-14DB9A1039E9}"/>
    <cellStyle name="Normal 49 3 3 3" xfId="54663" xr:uid="{C7E30685-7049-4BB4-AFBB-29DDD185D16F}"/>
    <cellStyle name="Normal 49 3 3 4" xfId="41013" xr:uid="{8C5941F9-A791-4DD9-B8D4-AB4CD3D577AA}"/>
    <cellStyle name="Normal 49 3 3 5" xfId="27450" xr:uid="{D93E72C0-B7E7-405A-80A4-D0ECFEB1B646}"/>
    <cellStyle name="Normal 49 3 4" xfId="13741" xr:uid="{9E1A319A-CAFE-4CB8-A970-A72B9BD6CA5F}"/>
    <cellStyle name="Normal 49 3 4 2" xfId="54665" xr:uid="{5EEE9138-CAFA-47E9-BED0-02B7C6A342DF}"/>
    <cellStyle name="Normal 49 3 4 3" xfId="41015" xr:uid="{1CB78281-3A4C-4D31-A6A9-FC1718F205E9}"/>
    <cellStyle name="Normal 49 3 4 4" xfId="27452" xr:uid="{E03DEC96-7DBD-424D-9D3E-0D20FECFD1EA}"/>
    <cellStyle name="Normal 49 3 5" xfId="54660" xr:uid="{26D4ADDE-07B1-479B-BFED-338EE7903BB9}"/>
    <cellStyle name="Normal 49 3 6" xfId="41010" xr:uid="{74D75685-CC0B-468A-AA17-A3F1CFE53663}"/>
    <cellStyle name="Normal 49 3 7" xfId="27447" xr:uid="{FB331935-ABE7-4EAA-86A4-6F5A8DD30937}"/>
    <cellStyle name="Normal 49 4" xfId="13742" xr:uid="{2055BB61-F477-49DD-B1B5-2F0F5B1E0C56}"/>
    <cellStyle name="Normal 49 4 2" xfId="13743" xr:uid="{932220CE-083E-46B5-A630-E363EA8C634D}"/>
    <cellStyle name="Normal 49 4 2 2" xfId="13744" xr:uid="{B82A4C4A-A71A-494A-B513-6DDCF1829D29}"/>
    <cellStyle name="Normal 49 4 2 2 2" xfId="54668" xr:uid="{3012FB30-1C61-4215-B263-851167BA64D5}"/>
    <cellStyle name="Normal 49 4 2 2 3" xfId="41018" xr:uid="{D0B995E5-2B63-4381-AE04-802C2B791A06}"/>
    <cellStyle name="Normal 49 4 2 2 4" xfId="27455" xr:uid="{3A506169-6D45-4694-82D1-4CBB8E76F771}"/>
    <cellStyle name="Normal 49 4 2 3" xfId="54667" xr:uid="{D321FB2D-5BB9-4B15-8339-549A4E5825CE}"/>
    <cellStyle name="Normal 49 4 2 4" xfId="41017" xr:uid="{7C6CE370-801A-4EF5-A4E7-C9BF9A3ACC57}"/>
    <cellStyle name="Normal 49 4 2 5" xfId="27454" xr:uid="{3F9062C0-3D91-404F-96EA-798A5C939C25}"/>
    <cellStyle name="Normal 49 4 3" xfId="13745" xr:uid="{0C5C4DFE-EDBF-445F-A9A0-78E7256CFE1F}"/>
    <cellStyle name="Normal 49 4 3 2" xfId="13746" xr:uid="{423F3F2D-81E8-4741-B190-47CA91E7EE9F}"/>
    <cellStyle name="Normal 49 4 3 2 2" xfId="54670" xr:uid="{528D5EAB-B589-4A85-9040-91B31DE7F21F}"/>
    <cellStyle name="Normal 49 4 3 2 3" xfId="41020" xr:uid="{ECC3AFF9-E7CF-4877-863D-6D13E75EA46C}"/>
    <cellStyle name="Normal 49 4 3 2 4" xfId="27457" xr:uid="{F0BE39F6-9964-41ED-9366-1E2FD226CFB5}"/>
    <cellStyle name="Normal 49 4 3 3" xfId="54669" xr:uid="{DC2D6821-7A63-42FD-A1D4-857A46E5C92E}"/>
    <cellStyle name="Normal 49 4 3 4" xfId="41019" xr:uid="{52B7CFDB-FC29-451A-A3BC-DCD65F27BC0A}"/>
    <cellStyle name="Normal 49 4 3 5" xfId="27456" xr:uid="{F45EE763-0CFE-45C7-8C55-47356552654C}"/>
    <cellStyle name="Normal 49 4 4" xfId="13747" xr:uid="{6A6636D6-9EA0-47D4-9012-0278772A9F7F}"/>
    <cellStyle name="Normal 49 4 4 2" xfId="54671" xr:uid="{11E651B5-DE25-415B-9AAA-D7F09A207679}"/>
    <cellStyle name="Normal 49 4 4 3" xfId="41021" xr:uid="{CA0B29ED-68F3-4ACD-ADB4-79E7A505403D}"/>
    <cellStyle name="Normal 49 4 4 4" xfId="27458" xr:uid="{B61E931A-8742-43A3-9D2C-515049B9C5FA}"/>
    <cellStyle name="Normal 49 4 5" xfId="54666" xr:uid="{1F6688A3-FE2F-4425-87F4-E4E0C86B70D4}"/>
    <cellStyle name="Normal 49 4 6" xfId="41016" xr:uid="{869E59FC-3A33-498D-9896-732B6EB39F2D}"/>
    <cellStyle name="Normal 49 4 7" xfId="27453" xr:uid="{7E602C64-B2A0-4DF3-8675-086D960F466A}"/>
    <cellStyle name="Normal 49 5" xfId="13748" xr:uid="{6F1BE7FB-E2EB-4463-875E-D0EB5A8E9A65}"/>
    <cellStyle name="Normal 49 5 2" xfId="13749" xr:uid="{DCEA5688-45BB-45D0-8659-F76D7A160E5B}"/>
    <cellStyle name="Normal 49 5 2 2" xfId="13750" xr:uid="{183632FF-39B4-47C8-BD06-9C4A2B96F602}"/>
    <cellStyle name="Normal 49 5 2 2 2" xfId="54674" xr:uid="{DFDA2733-5944-4BF1-9394-9D0D3C9C5CBB}"/>
    <cellStyle name="Normal 49 5 2 2 3" xfId="41024" xr:uid="{40AB777F-FED1-4157-ACE5-61443BD3B05C}"/>
    <cellStyle name="Normal 49 5 2 2 4" xfId="27461" xr:uid="{AA2FC4C4-34AD-4597-96A3-BAC12BD59791}"/>
    <cellStyle name="Normal 49 5 2 3" xfId="54673" xr:uid="{67A021F8-6C67-46FB-8104-6323EA973900}"/>
    <cellStyle name="Normal 49 5 2 4" xfId="41023" xr:uid="{5834D628-CA7E-409A-92B3-470FAEFF29FE}"/>
    <cellStyle name="Normal 49 5 2 5" xfId="27460" xr:uid="{08BCC769-968E-410A-9813-72A52391F990}"/>
    <cellStyle name="Normal 49 5 3" xfId="13751" xr:uid="{EA42D52B-1CEF-411C-9F5F-69C1427469A1}"/>
    <cellStyle name="Normal 49 5 3 2" xfId="13752" xr:uid="{AAEE8E72-7F58-4019-A861-6F23871EA9D9}"/>
    <cellStyle name="Normal 49 5 3 2 2" xfId="54676" xr:uid="{DA73AC35-6288-4032-85E2-B8AB48087F0B}"/>
    <cellStyle name="Normal 49 5 3 2 3" xfId="41026" xr:uid="{E42D3977-0BEB-43D4-9869-7B749C8D2090}"/>
    <cellStyle name="Normal 49 5 3 2 4" xfId="27463" xr:uid="{CC07C88D-B862-4A84-96D7-3337B3F517DF}"/>
    <cellStyle name="Normal 49 5 3 3" xfId="54675" xr:uid="{E48FE92E-7524-4B10-BF04-B92F2910E8EB}"/>
    <cellStyle name="Normal 49 5 3 4" xfId="41025" xr:uid="{D85EF335-E389-498D-9651-CF30F55486BD}"/>
    <cellStyle name="Normal 49 5 3 5" xfId="27462" xr:uid="{2F83F8D7-4071-4D85-8196-FCD74767B541}"/>
    <cellStyle name="Normal 49 5 4" xfId="13753" xr:uid="{2E0F66F0-D920-4735-B87E-5F0C5E89CD64}"/>
    <cellStyle name="Normal 49 5 4 2" xfId="54677" xr:uid="{6DE50A83-8BA5-4B34-BEBE-229F0CCC22C0}"/>
    <cellStyle name="Normal 49 5 4 3" xfId="41027" xr:uid="{3DEE2BA1-F94B-4FAE-BBB0-52E4CF197996}"/>
    <cellStyle name="Normal 49 5 4 4" xfId="27464" xr:uid="{AE2BB394-7052-4665-A086-6BE0EDC91D05}"/>
    <cellStyle name="Normal 49 5 5" xfId="54672" xr:uid="{6364A86D-F023-44EC-BD7E-D85841BF0655}"/>
    <cellStyle name="Normal 49 5 6" xfId="41022" xr:uid="{4BEEC78F-32E7-4A0A-BEFD-3CD3324BD2CE}"/>
    <cellStyle name="Normal 49 5 7" xfId="27459" xr:uid="{0E302A18-A193-4046-AAC3-32BA8F5A15CD}"/>
    <cellStyle name="Normal 49 6" xfId="13754" xr:uid="{E8CEC0A6-8592-4456-BDB8-CC061EFD409D}"/>
    <cellStyle name="Normal 49 6 2" xfId="54678" xr:uid="{5B53E587-0714-4685-887E-693B37267515}"/>
    <cellStyle name="Normal 49 6 3" xfId="41028" xr:uid="{08C71982-FBE0-4A37-85D2-4DA507BEEC70}"/>
    <cellStyle name="Normal 49 6 4" xfId="27465" xr:uid="{26B34CCE-4CAD-4E43-9D99-036D2E8058FF}"/>
    <cellStyle name="Normal 49 7" xfId="13755" xr:uid="{C1F75C71-820E-40D6-A439-04FA5FAB9E38}"/>
    <cellStyle name="Normal 49 7 2" xfId="13756" xr:uid="{2BDD06E8-D9CF-42D1-A9A6-305158CC8C15}"/>
    <cellStyle name="Normal 49 7 2 2" xfId="54680" xr:uid="{FC171CA0-4653-4BDB-900F-4CFFD6965604}"/>
    <cellStyle name="Normal 49 7 2 3" xfId="41030" xr:uid="{1AFCFC71-DF80-43B2-8C0A-2D3053658FAB}"/>
    <cellStyle name="Normal 49 7 2 4" xfId="27467" xr:uid="{F3ABB84B-3F43-425B-84BB-277056B8AC6F}"/>
    <cellStyle name="Normal 49 7 3" xfId="54679" xr:uid="{D182B62C-B3CF-4A8A-B7AA-3484D7F603AB}"/>
    <cellStyle name="Normal 49 7 4" xfId="41029" xr:uid="{43E9867D-38A1-4A37-B4D8-FFBF6A750131}"/>
    <cellStyle name="Normal 49 7 5" xfId="27466" xr:uid="{6F540909-E393-4074-AE7A-DFE33559BEE6}"/>
    <cellStyle name="Normal 49 8" xfId="13757" xr:uid="{9F4D0242-A8AE-4B98-976C-5227EC79131D}"/>
    <cellStyle name="Normal 49 8 2" xfId="13758" xr:uid="{21ACEEF4-C8BB-4AEC-B9CE-A0BC3DB63AC5}"/>
    <cellStyle name="Normal 49 8 2 2" xfId="54682" xr:uid="{A2BD9EA7-A5EA-4F10-9B8F-6F539E202D13}"/>
    <cellStyle name="Normal 49 8 2 3" xfId="41032" xr:uid="{ACA625B0-9085-4B5C-8494-4598A2773A7B}"/>
    <cellStyle name="Normal 49 8 2 4" xfId="27469" xr:uid="{BFFCA260-5918-4046-AB53-B77DF08C131A}"/>
    <cellStyle name="Normal 49 8 3" xfId="54681" xr:uid="{E03F1356-DC32-4459-B8C9-1B73ED9CA8F8}"/>
    <cellStyle name="Normal 49 8 4" xfId="41031" xr:uid="{A59CF35E-108B-40EE-9C0F-0724AF874A1C}"/>
    <cellStyle name="Normal 49 8 5" xfId="27468" xr:uid="{A5AE665E-20C6-44F6-BE08-D916244D6E27}"/>
    <cellStyle name="Normal 49 9" xfId="13759" xr:uid="{15434B0F-0615-455E-B32F-DC12C0DA817E}"/>
    <cellStyle name="Normal 49 9 2" xfId="54683" xr:uid="{02D3D820-ADC9-42DF-AA84-57CADFD3D65E}"/>
    <cellStyle name="Normal 49 9 3" xfId="41033" xr:uid="{BCCEF0C9-7474-4F2B-84C0-0C480B16A0DB}"/>
    <cellStyle name="Normal 49 9 4" xfId="27470" xr:uid="{5DEBC5DC-71C6-4867-A2EA-275A1C3F931F}"/>
    <cellStyle name="Normal 5" xfId="1" xr:uid="{86B6C6C7-5992-4C1F-BD6D-6D6ACC8CE97C}"/>
    <cellStyle name="Normal 5 10" xfId="13760" xr:uid="{82AB8FEE-BE0A-468A-919F-4BD50EA90593}"/>
    <cellStyle name="Normal 5 10 2" xfId="54685" xr:uid="{4B8FF650-E3FD-4648-A4E4-E1AC5020BB7A}"/>
    <cellStyle name="Normal 5 10 3" xfId="41035" xr:uid="{A1ED56A0-1F85-4620-A806-0EDEE67EC627}"/>
    <cellStyle name="Normal 5 10 4" xfId="27472" xr:uid="{07DF5ADE-63B5-412D-9733-0681EFA13A9A}"/>
    <cellStyle name="Normal 5 11" xfId="13761" xr:uid="{9753F607-382A-4F2D-82AB-9C8BD4139A56}"/>
    <cellStyle name="Normal 5 11 2" xfId="54686" xr:uid="{C0B307CD-FA16-4A87-9D08-D52CE09C5FC9}"/>
    <cellStyle name="Normal 5 11 3" xfId="41036" xr:uid="{8888FE10-FEF4-4598-867A-8B69BA6FCEC5}"/>
    <cellStyle name="Normal 5 11 4" xfId="27473" xr:uid="{223FC68B-E8D1-40FE-B98A-5799F677D361}"/>
    <cellStyle name="Normal 5 12" xfId="13762" xr:uid="{391D3AAB-772F-4029-9CF9-C4D4CCCD6634}"/>
    <cellStyle name="Normal 5 12 2" xfId="54687" xr:uid="{3B26DF81-050F-4897-A10D-851804B01D4C}"/>
    <cellStyle name="Normal 5 12 3" xfId="41037" xr:uid="{795C5650-C7D5-4101-A636-2F7675CAFC9B}"/>
    <cellStyle name="Normal 5 12 4" xfId="27474" xr:uid="{927AC885-EA93-4E60-A7FF-8D39E4F5E6D4}"/>
    <cellStyle name="Normal 5 13" xfId="13763" xr:uid="{E22382C6-FE3F-4B3B-8C89-B00864C2E58B}"/>
    <cellStyle name="Normal 5 13 2" xfId="54688" xr:uid="{C81050C5-9C3E-4E07-B298-8C1963A55FFF}"/>
    <cellStyle name="Normal 5 13 3" xfId="41038" xr:uid="{AD900350-ABBC-4006-89CF-C9D834182CF2}"/>
    <cellStyle name="Normal 5 13 4" xfId="27475" xr:uid="{B03306EB-CB13-4085-B623-EA19CF3C620C}"/>
    <cellStyle name="Normal 5 14" xfId="13764" xr:uid="{09C5E54C-8BBE-42BB-B155-E0F13B10C46A}"/>
    <cellStyle name="Normal 5 14 2" xfId="54689" xr:uid="{A74F3D94-5A18-4F3D-8872-66779E953759}"/>
    <cellStyle name="Normal 5 14 3" xfId="41039" xr:uid="{35BDC8F7-6815-434F-A4DE-C6435DE1E59F}"/>
    <cellStyle name="Normal 5 14 4" xfId="27476" xr:uid="{7E50FB9D-DA47-4161-B273-8878A2B8235F}"/>
    <cellStyle name="Normal 5 15" xfId="13765" xr:uid="{598DA1E8-05F9-49C1-975D-D55C0DBEA3C9}"/>
    <cellStyle name="Normal 5 15 2" xfId="54690" xr:uid="{0AF0B22F-EA2F-4694-BE35-71C1C751BA84}"/>
    <cellStyle name="Normal 5 15 3" xfId="41040" xr:uid="{7478C151-0133-48EB-A0D6-44C030BC2A57}"/>
    <cellStyle name="Normal 5 15 4" xfId="27477" xr:uid="{7C5EB480-13A9-4391-A10D-EDD5D6BAEF1D}"/>
    <cellStyle name="Normal 5 16" xfId="13766" xr:uid="{63E73D3E-1420-4378-AD4D-2541A27225FF}"/>
    <cellStyle name="Normal 5 16 2" xfId="54691" xr:uid="{3979540C-C67E-46DD-8541-B0A31C832489}"/>
    <cellStyle name="Normal 5 16 3" xfId="41041" xr:uid="{E7216B4B-7C90-4B0B-8853-558D46100167}"/>
    <cellStyle name="Normal 5 16 4" xfId="27478" xr:uid="{A46B29BA-CA96-4616-8AA0-DFABB4751312}"/>
    <cellStyle name="Normal 5 17" xfId="13767" xr:uid="{3FB2D3E1-3972-44E5-9B42-AA617556F075}"/>
    <cellStyle name="Normal 5 17 2" xfId="54692" xr:uid="{1E82F69D-1D81-4FCE-817D-2EABDFFF6F89}"/>
    <cellStyle name="Normal 5 17 3" xfId="41042" xr:uid="{FB424A2C-7AEC-48E1-B1ED-F97148A6AEE0}"/>
    <cellStyle name="Normal 5 17 4" xfId="27479" xr:uid="{20F239E2-ABAB-4CEA-BF65-008A071E9A6C}"/>
    <cellStyle name="Normal 5 18" xfId="13768" xr:uid="{3CAD0AF2-82F1-4A3C-88C1-57EEB4AAA39B}"/>
    <cellStyle name="Normal 5 18 2" xfId="54693" xr:uid="{11AB4610-F835-4376-B8B1-742E88318A58}"/>
    <cellStyle name="Normal 5 18 3" xfId="41043" xr:uid="{8BDD2A8A-77FD-428B-8750-8A57EEBDCE66}"/>
    <cellStyle name="Normal 5 18 4" xfId="27480" xr:uid="{51134744-6247-4D2F-9F51-85D33CED16CC}"/>
    <cellStyle name="Normal 5 19" xfId="13769" xr:uid="{04AB22DD-5273-4DD5-B780-C1F6DDE57175}"/>
    <cellStyle name="Normal 5 19 2" xfId="13770" xr:uid="{839448A3-B131-4331-A909-D3703ABBBA9E}"/>
    <cellStyle name="Normal 5 19 2 2" xfId="13771" xr:uid="{C3DC6943-4D9F-4F8B-A774-2C99D924F055}"/>
    <cellStyle name="Normal 5 19 2 2 2" xfId="54696" xr:uid="{CB8A5AF0-4883-4050-AFFC-066C7327F83B}"/>
    <cellStyle name="Normal 5 19 2 2 3" xfId="41046" xr:uid="{B900F515-419B-4537-9D37-9013566DAC3A}"/>
    <cellStyle name="Normal 5 19 2 2 4" xfId="27483" xr:uid="{2D869F84-4B1D-4A44-AD14-88D962CCE399}"/>
    <cellStyle name="Normal 5 19 2 3" xfId="54695" xr:uid="{EC54BDE5-0655-498B-B4ED-F036B59E0DCD}"/>
    <cellStyle name="Normal 5 19 2 4" xfId="41045" xr:uid="{87771538-A203-4AA5-962F-E744EFE89AAC}"/>
    <cellStyle name="Normal 5 19 2 5" xfId="27482" xr:uid="{670984D8-91C7-4FBD-A5BB-4ACB019B1CDB}"/>
    <cellStyle name="Normal 5 19 3" xfId="13772" xr:uid="{667F5343-F5DC-4456-8B7C-CBC14C8D9A3B}"/>
    <cellStyle name="Normal 5 19 3 2" xfId="54697" xr:uid="{B5EEC3EC-3A97-4DE7-8CA0-6026E5B9A199}"/>
    <cellStyle name="Normal 5 19 3 3" xfId="41047" xr:uid="{6FC215E8-DF62-48AD-A2D3-47C5C3EA2D95}"/>
    <cellStyle name="Normal 5 19 3 4" xfId="27484" xr:uid="{E524AE09-A77A-40F4-A6F2-C670EFA1DBCF}"/>
    <cellStyle name="Normal 5 19 4" xfId="54694" xr:uid="{A945C14A-658F-4932-8A7C-A850E7E5ECE2}"/>
    <cellStyle name="Normal 5 19 5" xfId="41044" xr:uid="{A1773201-79A8-43DE-BE5B-7D54754DB64F}"/>
    <cellStyle name="Normal 5 19 6" xfId="27481" xr:uid="{A11AFC9A-5CC3-437F-A6B7-4150AFAE3192}"/>
    <cellStyle name="Normal 5 2" xfId="13773" xr:uid="{D1B168F3-03E5-4A61-9734-670866C9D328}"/>
    <cellStyle name="Normal 5 2 2" xfId="13774" xr:uid="{3A67ADA1-E556-4217-AC78-AD4E4D7A7A83}"/>
    <cellStyle name="Normal 5 2 2 2" xfId="54699" xr:uid="{5D475DE5-3F69-4A88-9E3A-191FD6AAF47E}"/>
    <cellStyle name="Normal 5 2 2 3" xfId="41049" xr:uid="{770B3892-0ADF-474C-8C93-EB0286AE8B47}"/>
    <cellStyle name="Normal 5 2 2 4" xfId="27486" xr:uid="{93351BFD-B216-4ECF-B13E-5B06B01A179C}"/>
    <cellStyle name="Normal 5 2 3" xfId="54698" xr:uid="{C6E46A1E-0B48-4B65-AD2A-6F4C1429DB6A}"/>
    <cellStyle name="Normal 5 2 4" xfId="41048" xr:uid="{099686FB-531F-4B50-A659-C2175B766B8E}"/>
    <cellStyle name="Normal 5 2 5" xfId="27485" xr:uid="{8B327674-0D18-40BB-9F36-3DAFD6BFEE32}"/>
    <cellStyle name="Normal 5 20" xfId="13775" xr:uid="{55FDBFBD-0C16-4F68-B432-1EE596BF8163}"/>
    <cellStyle name="Normal 5 20 2" xfId="13776" xr:uid="{DCA3695C-EB4B-4F67-92DC-96A6E8D3FA3F}"/>
    <cellStyle name="Normal 5 20 2 2" xfId="13777" xr:uid="{E3562456-8C41-46A5-A4B9-791594A44F15}"/>
    <cellStyle name="Normal 5 20 2 2 2" xfId="54702" xr:uid="{1363585B-42B0-4583-881D-5A591B0B42E2}"/>
    <cellStyle name="Normal 5 20 2 2 3" xfId="41052" xr:uid="{6C30ADFA-2F96-4B11-96C5-A521AE6E40C5}"/>
    <cellStyle name="Normal 5 20 2 2 4" xfId="27489" xr:uid="{5717252D-F501-41F0-A8F6-E01AC717FFBF}"/>
    <cellStyle name="Normal 5 20 2 3" xfId="54701" xr:uid="{B0805B92-C8D0-44AF-9354-7150A1D310F3}"/>
    <cellStyle name="Normal 5 20 2 4" xfId="41051" xr:uid="{B88463D2-8998-4B5B-9F46-06BF9F6A4BD2}"/>
    <cellStyle name="Normal 5 20 2 5" xfId="27488" xr:uid="{B7D4555A-5077-4080-ACEF-753F4843B4B7}"/>
    <cellStyle name="Normal 5 20 3" xfId="13778" xr:uid="{5371FD8D-767D-4C00-BE84-BCD6D8CC18E2}"/>
    <cellStyle name="Normal 5 20 3 2" xfId="54703" xr:uid="{C991539A-80D5-481A-9C62-DC7689D35EE5}"/>
    <cellStyle name="Normal 5 20 3 3" xfId="41053" xr:uid="{262FB6C7-748C-402D-A782-D378CBB31A3D}"/>
    <cellStyle name="Normal 5 20 3 4" xfId="27490" xr:uid="{23232D46-5F2D-41A5-B141-5D5BF45896B2}"/>
    <cellStyle name="Normal 5 20 4" xfId="54700" xr:uid="{7412FC9B-1596-4DE4-903C-B4443166F200}"/>
    <cellStyle name="Normal 5 20 5" xfId="41050" xr:uid="{E68BA3B5-1685-4707-ABBF-FCA66CF04C19}"/>
    <cellStyle name="Normal 5 20 6" xfId="27487" xr:uid="{5AAA8CA6-2B92-4361-9C7F-FB654236F2A0}"/>
    <cellStyle name="Normal 5 21" xfId="13779" xr:uid="{B63C2CDA-AD53-4AE6-A0A2-B0921133E57F}"/>
    <cellStyle name="Normal 5 21 2" xfId="54704" xr:uid="{21CA6F27-78E7-4787-89D9-F16B177F546D}"/>
    <cellStyle name="Normal 5 21 3" xfId="41054" xr:uid="{8DF2AA8E-414A-45D7-BD51-10110CB96732}"/>
    <cellStyle name="Normal 5 21 4" xfId="27491" xr:uid="{869470D7-DC2B-4BE4-B4F9-74DF3D08E758}"/>
    <cellStyle name="Normal 5 22" xfId="41780" xr:uid="{12C502CB-4FA2-4D9F-9F33-5A2406D87D67}"/>
    <cellStyle name="Normal 5 22 2" xfId="55430" xr:uid="{6CE62283-9C80-4B25-AE70-B668F51135C6}"/>
    <cellStyle name="Normal 5 23" xfId="54684" xr:uid="{BAAA02D7-9024-4C98-8E02-E16BBEB1E865}"/>
    <cellStyle name="Normal 5 24" xfId="41034" xr:uid="{FD7D97E2-9001-4939-8EF3-4C7754F28A1F}"/>
    <cellStyle name="Normal 5 25" xfId="27471" xr:uid="{9FA03FE8-E1C1-4162-A0DF-388840B65E7F}"/>
    <cellStyle name="Normal 5 3" xfId="13780" xr:uid="{CA4C722D-970F-4107-801C-297D7144A46E}"/>
    <cellStyle name="Normal 5 3 2" xfId="54705" xr:uid="{4F7D7D5E-80B0-456D-9DA0-62529D4D6051}"/>
    <cellStyle name="Normal 5 3 3" xfId="41055" xr:uid="{97F1A5F2-286E-45C7-BB19-F10DA5F4C6C2}"/>
    <cellStyle name="Normal 5 3 4" xfId="27492" xr:uid="{A6618A02-14CA-4D8D-A1AA-A7E8DCB7FF41}"/>
    <cellStyle name="Normal 5 4" xfId="13781" xr:uid="{6F2DC47B-799B-4953-A1AC-4B25B1848EB9}"/>
    <cellStyle name="Normal 5 4 2" xfId="54706" xr:uid="{09C39D3F-7E46-4D2F-A6A1-AF51B9C0F05B}"/>
    <cellStyle name="Normal 5 4 3" xfId="41056" xr:uid="{06095342-17CF-4CFE-822E-92AAF69565C4}"/>
    <cellStyle name="Normal 5 4 4" xfId="27493" xr:uid="{CF203F85-96F9-466B-9222-3CCCAC3C81FA}"/>
    <cellStyle name="Normal 5 5" xfId="13782" xr:uid="{997A56AF-E947-4A34-831A-0DFFEE66974F}"/>
    <cellStyle name="Normal 5 5 2" xfId="54707" xr:uid="{363FE488-0DA6-49C5-980F-123001DD504A}"/>
    <cellStyle name="Normal 5 5 3" xfId="41057" xr:uid="{DF8B1210-AD0D-4AD5-96D0-33F10753051C}"/>
    <cellStyle name="Normal 5 5 4" xfId="27494" xr:uid="{B717E92F-E613-4414-B750-295D2BD597E9}"/>
    <cellStyle name="Normal 5 6" xfId="13783" xr:uid="{B2A0318D-4292-413C-938E-28A808DDC0F8}"/>
    <cellStyle name="Normal 5 6 2" xfId="54708" xr:uid="{5400F88E-EDE5-4C7A-AF69-531F3207E451}"/>
    <cellStyle name="Normal 5 6 3" xfId="41058" xr:uid="{80FE2D71-715A-46A0-AA58-6F089D1DEBB9}"/>
    <cellStyle name="Normal 5 6 4" xfId="27495" xr:uid="{92BBB711-4157-4847-A396-A7E6F75A1C92}"/>
    <cellStyle name="Normal 5 7" xfId="13784" xr:uid="{B5203319-90D2-44CD-A9FE-BD3B0121D514}"/>
    <cellStyle name="Normal 5 7 2" xfId="54709" xr:uid="{A53F2D6C-717D-4CBA-B83A-DFD0D0AE1E0C}"/>
    <cellStyle name="Normal 5 7 3" xfId="41059" xr:uid="{5378EE88-F9A6-47A3-8531-305C6D42C925}"/>
    <cellStyle name="Normal 5 7 4" xfId="27496" xr:uid="{CBE2F9F4-E2F4-4FCB-9F08-3C355F700020}"/>
    <cellStyle name="Normal 5 8" xfId="13785" xr:uid="{442DB4D8-EA92-452B-B100-45A07D527E1D}"/>
    <cellStyle name="Normal 5 8 2" xfId="54710" xr:uid="{E4332A41-11B8-4662-B6A7-CB9873375ED6}"/>
    <cellStyle name="Normal 5 8 3" xfId="41060" xr:uid="{629A2458-2249-4EAC-8712-B0DFF27F993E}"/>
    <cellStyle name="Normal 5 8 4" xfId="27497" xr:uid="{298D80E6-BABA-4561-9CC7-8BF5B2C711EC}"/>
    <cellStyle name="Normal 5 9" xfId="13786" xr:uid="{5FE2082B-8CE2-413A-8600-3A6F916223F3}"/>
    <cellStyle name="Normal 5 9 2" xfId="54711" xr:uid="{16545D2A-0EAE-4C44-ADE1-90483554DCE3}"/>
    <cellStyle name="Normal 5 9 3" xfId="41061" xr:uid="{8E1B3803-FDCF-4021-88C8-704CE5897E71}"/>
    <cellStyle name="Normal 5 9 4" xfId="27498" xr:uid="{F551DB2B-89C1-464F-91E5-D9661BF13EC6}"/>
    <cellStyle name="Normal 50" xfId="13787" xr:uid="{A80FE522-50DC-4C77-912D-F62FA21EDDBE}"/>
    <cellStyle name="Normal 50 2" xfId="13788" xr:uid="{63F21161-10BB-4656-8FC4-115F6184D87F}"/>
    <cellStyle name="Normal 50 2 2" xfId="13789" xr:uid="{CAC6C44B-ED31-4A08-9F58-1D896A2D5729}"/>
    <cellStyle name="Normal 50 2 2 2" xfId="13790" xr:uid="{3CD9E87D-D83B-4780-9C0B-67161600BF0B}"/>
    <cellStyle name="Normal 50 2 2 2 2" xfId="54715" xr:uid="{D8E1D837-8DD6-42FF-998F-FF9735171339}"/>
    <cellStyle name="Normal 50 2 2 2 3" xfId="41065" xr:uid="{9CB4D86F-FDC0-4754-BEFC-54D9B7EE9E5C}"/>
    <cellStyle name="Normal 50 2 2 2 4" xfId="27502" xr:uid="{D6A8903F-95AB-47E6-B0DE-71A658305DA9}"/>
    <cellStyle name="Normal 50 2 2 3" xfId="54714" xr:uid="{054FB01E-607C-441F-9A77-E8094509C10D}"/>
    <cellStyle name="Normal 50 2 2 4" xfId="41064" xr:uid="{C1B8745F-03F5-46D0-AA51-6DAAA21B5D86}"/>
    <cellStyle name="Normal 50 2 2 5" xfId="27501" xr:uid="{59129D62-42C6-4EA1-97B8-EDF9018E6112}"/>
    <cellStyle name="Normal 50 2 3" xfId="13791" xr:uid="{D7AB7F73-D4CB-41D2-8FD7-3454BA11F63F}"/>
    <cellStyle name="Normal 50 2 3 2" xfId="13792" xr:uid="{6BE883FB-CF5D-472C-952F-B2E3308E1B69}"/>
    <cellStyle name="Normal 50 2 3 2 2" xfId="54717" xr:uid="{3350E8DF-2090-4FF6-A70D-B9490A870821}"/>
    <cellStyle name="Normal 50 2 3 2 3" xfId="41067" xr:uid="{2D0A7FE6-01C1-442C-A07E-50AB5ACCF6AE}"/>
    <cellStyle name="Normal 50 2 3 2 4" xfId="27504" xr:uid="{3BB0638B-B919-4F62-A35E-BBABCE6C28BC}"/>
    <cellStyle name="Normal 50 2 3 3" xfId="54716" xr:uid="{5C7F6A9C-A179-4A64-BB5F-C700E3F6B12A}"/>
    <cellStyle name="Normal 50 2 3 4" xfId="41066" xr:uid="{ACFA2282-AA4C-4F77-B90D-00AA9DBBED06}"/>
    <cellStyle name="Normal 50 2 3 5" xfId="27503" xr:uid="{A1F28DEA-8818-49C3-AABE-18173E368AF5}"/>
    <cellStyle name="Normal 50 2 4" xfId="13793" xr:uid="{B3773C86-0903-4F34-AE84-B009B8FF5436}"/>
    <cellStyle name="Normal 50 2 4 2" xfId="54718" xr:uid="{9C0A09BE-A788-4E4E-B7CB-A2573E59C3D7}"/>
    <cellStyle name="Normal 50 2 4 3" xfId="41068" xr:uid="{81B4C3D6-AC66-410C-9D08-82D812311322}"/>
    <cellStyle name="Normal 50 2 4 4" xfId="27505" xr:uid="{A8EF8363-A336-41CD-B630-A6B594280CF4}"/>
    <cellStyle name="Normal 50 2 5" xfId="54713" xr:uid="{C18CE450-E70F-4640-A9D9-CA187A1D7A67}"/>
    <cellStyle name="Normal 50 2 6" xfId="41063" xr:uid="{454EBF86-5353-4F82-A6F0-6FB56EC544DA}"/>
    <cellStyle name="Normal 50 2 7" xfId="27500" xr:uid="{A52A5BC9-4A64-4F88-A169-FFC5177679B6}"/>
    <cellStyle name="Normal 50 3" xfId="13794" xr:uid="{E54D0086-6AD6-4DA1-A5CB-34546CA34332}"/>
    <cellStyle name="Normal 50 3 2" xfId="54719" xr:uid="{5EECD911-F990-41BF-83BD-CC93FF486593}"/>
    <cellStyle name="Normal 50 3 3" xfId="41069" xr:uid="{EE955D04-703E-45B2-946F-CD503F80F371}"/>
    <cellStyle name="Normal 50 3 4" xfId="27506" xr:uid="{B6000AA0-67AF-4243-B8F7-DFAB778EE0F4}"/>
    <cellStyle name="Normal 50 4" xfId="13795" xr:uid="{51477207-8FA4-4E49-ABD3-56F024A8197F}"/>
    <cellStyle name="Normal 50 4 2" xfId="13796" xr:uid="{2C388072-449A-418D-8CB9-46451A20F384}"/>
    <cellStyle name="Normal 50 4 2 2" xfId="54721" xr:uid="{857CA263-EBAE-40FD-AD6E-AB1B5140B65D}"/>
    <cellStyle name="Normal 50 4 2 3" xfId="41071" xr:uid="{362D2025-15CE-4002-8ABC-4724ABFF7FA9}"/>
    <cellStyle name="Normal 50 4 2 4" xfId="27508" xr:uid="{8A9D59F1-4A2D-495D-9119-F5898E67D3B5}"/>
    <cellStyle name="Normal 50 4 3" xfId="54720" xr:uid="{A360FE64-633C-44CD-81A9-1475154DFA96}"/>
    <cellStyle name="Normal 50 4 4" xfId="41070" xr:uid="{02E5F0AE-D665-460C-844A-3F88A6722D2B}"/>
    <cellStyle name="Normal 50 4 5" xfId="27507" xr:uid="{490AAA4F-2419-4C4A-84C5-60C0DC62749F}"/>
    <cellStyle name="Normal 50 5" xfId="13797" xr:uid="{47B4EDA3-6912-4C35-8D83-C016D104B442}"/>
    <cellStyle name="Normal 50 5 2" xfId="13798" xr:uid="{24C34F3C-DCFB-4DAE-859A-2E1E87574620}"/>
    <cellStyle name="Normal 50 5 2 2" xfId="54723" xr:uid="{C197A678-B630-443A-96CF-F39CA74BF3C7}"/>
    <cellStyle name="Normal 50 5 2 3" xfId="41073" xr:uid="{FB7E07F8-2DED-494C-BCE5-CF390C50B3E5}"/>
    <cellStyle name="Normal 50 5 2 4" xfId="27510" xr:uid="{3986ECB8-3B35-425A-AE40-3E047CAC268E}"/>
    <cellStyle name="Normal 50 5 3" xfId="54722" xr:uid="{397EE3C9-2A93-474D-AB0E-BF81CD2D0481}"/>
    <cellStyle name="Normal 50 5 4" xfId="41072" xr:uid="{96FF879A-D679-4A91-A242-D8FC8021236E}"/>
    <cellStyle name="Normal 50 5 5" xfId="27509" xr:uid="{E7F25505-A25C-4BA1-BD77-5B1F4C28EF6C}"/>
    <cellStyle name="Normal 50 6" xfId="13799" xr:uid="{9D012BB1-6BC7-40AE-A3CB-E217205F9BA2}"/>
    <cellStyle name="Normal 50 6 2" xfId="54724" xr:uid="{823A3430-BF1B-428B-B13A-A7E666A76EC5}"/>
    <cellStyle name="Normal 50 6 3" xfId="41074" xr:uid="{E982C3C3-C946-481E-A7A7-E854D3FA1E49}"/>
    <cellStyle name="Normal 50 6 4" xfId="27511" xr:uid="{67CC1733-4E80-4483-BD1E-1485FE01716C}"/>
    <cellStyle name="Normal 50 7" xfId="54712" xr:uid="{918924E0-83A6-45F9-84FA-EFEA49C1DAC7}"/>
    <cellStyle name="Normal 50 8" xfId="41062" xr:uid="{4AF83BD3-7D05-4B87-A07E-0EC10E03F45A}"/>
    <cellStyle name="Normal 50 9" xfId="27499" xr:uid="{D35BA06D-8166-405B-BD33-197B152A8DC2}"/>
    <cellStyle name="Normal 51" xfId="13800" xr:uid="{6F271508-60D7-49DA-954D-DB82E4B6BAFC}"/>
    <cellStyle name="Normal 51 10" xfId="27512" xr:uid="{CCB2335A-5135-4B14-B610-0021C90DD20D}"/>
    <cellStyle name="Normal 51 2" xfId="13801" xr:uid="{AAE352A0-5AEE-4415-814B-EB499FFDB590}"/>
    <cellStyle name="Normal 51 2 2" xfId="13802" xr:uid="{3F068D6B-C179-4E4A-9B15-2786C7CF5BC6}"/>
    <cellStyle name="Normal 51 2 2 2" xfId="13803" xr:uid="{802EE770-E886-4AD4-92AB-B03920E75A06}"/>
    <cellStyle name="Normal 51 2 2 2 2" xfId="54728" xr:uid="{63447C2C-6866-4B08-BD93-CD52EC27F1A3}"/>
    <cellStyle name="Normal 51 2 2 2 3" xfId="41078" xr:uid="{36275849-3B05-4ADF-8BA3-6630B8300A11}"/>
    <cellStyle name="Normal 51 2 2 2 4" xfId="27515" xr:uid="{BAE8808B-6726-446C-8422-48EC23EAFD91}"/>
    <cellStyle name="Normal 51 2 2 3" xfId="54727" xr:uid="{A77A8612-61AD-4095-9762-21373BCEEDFB}"/>
    <cellStyle name="Normal 51 2 2 4" xfId="41077" xr:uid="{70F598D7-4708-4055-8896-579F781B1198}"/>
    <cellStyle name="Normal 51 2 2 5" xfId="27514" xr:uid="{A519564C-D48A-4C31-B3DF-8BD113119264}"/>
    <cellStyle name="Normal 51 2 3" xfId="13804" xr:uid="{5CF65D3D-FC72-4074-A11E-7E4F970A33CC}"/>
    <cellStyle name="Normal 51 2 3 2" xfId="13805" xr:uid="{19D21C30-D78D-4837-A229-817609F89BF2}"/>
    <cellStyle name="Normal 51 2 3 2 2" xfId="54730" xr:uid="{D51EC4E7-0455-4F49-A09A-EABB5DE508F6}"/>
    <cellStyle name="Normal 51 2 3 2 3" xfId="41080" xr:uid="{688FC11F-DBA9-4683-A7B7-C19BF6976B3D}"/>
    <cellStyle name="Normal 51 2 3 2 4" xfId="27517" xr:uid="{63417715-34EB-4FCB-92F2-3EBA18111469}"/>
    <cellStyle name="Normal 51 2 3 3" xfId="54729" xr:uid="{7C668B71-4FD6-4D3D-8DB3-64DAEB477BDB}"/>
    <cellStyle name="Normal 51 2 3 4" xfId="41079" xr:uid="{384F53D1-E3A1-4B90-98AC-6B5FA6C3F73D}"/>
    <cellStyle name="Normal 51 2 3 5" xfId="27516" xr:uid="{2BD0CC81-5839-48B5-A84C-ECD2C7F54709}"/>
    <cellStyle name="Normal 51 2 4" xfId="13806" xr:uid="{5084CF7C-0C1C-4CF9-8F98-CCFBF0573A54}"/>
    <cellStyle name="Normal 51 2 4 2" xfId="54731" xr:uid="{CB64DAE3-DFA5-4F85-A915-EF6C73F019DA}"/>
    <cellStyle name="Normal 51 2 4 3" xfId="41081" xr:uid="{B6152C47-B311-4BA7-A315-3D1F2C1BECC6}"/>
    <cellStyle name="Normal 51 2 4 4" xfId="27518" xr:uid="{69C59090-489E-436D-9123-44B71198F46B}"/>
    <cellStyle name="Normal 51 2 5" xfId="54726" xr:uid="{D5537383-6B42-4CBA-A8DD-FE85C6651D99}"/>
    <cellStyle name="Normal 51 2 6" xfId="41076" xr:uid="{D2D2EF75-4FCE-4BAA-85F1-6E7B77973045}"/>
    <cellStyle name="Normal 51 2 7" xfId="27513" xr:uid="{AD3B2B11-994B-433C-9353-68DE2A665DC2}"/>
    <cellStyle name="Normal 51 3" xfId="13807" xr:uid="{E5F5EE20-EC3C-44B2-8FFE-53A3510A411F}"/>
    <cellStyle name="Normal 51 3 2" xfId="13808" xr:uid="{4B7D579B-4BB7-4D01-8F96-8A3FFDCA53B1}"/>
    <cellStyle name="Normal 51 3 2 2" xfId="13809" xr:uid="{C9C614C8-A1F1-40B3-A4FA-49FA3373FBA3}"/>
    <cellStyle name="Normal 51 3 2 2 2" xfId="54734" xr:uid="{62841E6D-5814-4D79-80C5-1C6151AC2AEE}"/>
    <cellStyle name="Normal 51 3 2 2 3" xfId="41084" xr:uid="{C7909761-773B-4E25-9986-F39150C138AC}"/>
    <cellStyle name="Normal 51 3 2 2 4" xfId="27521" xr:uid="{FBADBC99-EE9A-480C-80A1-6747A6CE9DB3}"/>
    <cellStyle name="Normal 51 3 2 3" xfId="54733" xr:uid="{F8F07670-BE8B-4590-BA72-581B0204221A}"/>
    <cellStyle name="Normal 51 3 2 4" xfId="41083" xr:uid="{7E773116-FEC1-431A-A153-70138DE8EEC9}"/>
    <cellStyle name="Normal 51 3 2 5" xfId="27520" xr:uid="{3DACE991-59C4-4B34-85FF-EE0E493EBF39}"/>
    <cellStyle name="Normal 51 3 3" xfId="13810" xr:uid="{0031D918-E1F3-44E2-886B-6D79ADFE1684}"/>
    <cellStyle name="Normal 51 3 3 2" xfId="13811" xr:uid="{B94FF872-5113-4240-8CFB-6871E4A538C9}"/>
    <cellStyle name="Normal 51 3 3 2 2" xfId="54736" xr:uid="{6531756C-F2D0-4F57-A3B4-F437F6065EF0}"/>
    <cellStyle name="Normal 51 3 3 2 3" xfId="41086" xr:uid="{6674942B-E965-408F-9A12-FDA0AC4C2304}"/>
    <cellStyle name="Normal 51 3 3 2 4" xfId="27523" xr:uid="{65C270C9-9559-48D6-A5D0-4DDC0DA8B5C1}"/>
    <cellStyle name="Normal 51 3 3 3" xfId="54735" xr:uid="{8E3B53B4-99AB-45C9-A926-51438929BAE0}"/>
    <cellStyle name="Normal 51 3 3 4" xfId="41085" xr:uid="{1684DC1D-C782-447C-883B-ABE399FE18EB}"/>
    <cellStyle name="Normal 51 3 3 5" xfId="27522" xr:uid="{62745D74-B956-454D-B594-B1C132A71E93}"/>
    <cellStyle name="Normal 51 3 4" xfId="13812" xr:uid="{64925CC8-C234-4938-B8F6-D904B37406D0}"/>
    <cellStyle name="Normal 51 3 4 2" xfId="54737" xr:uid="{E88466D3-5A90-4F23-ACCC-ACF14D421B02}"/>
    <cellStyle name="Normal 51 3 4 3" xfId="41087" xr:uid="{F68603A2-8E30-4957-9516-B4807F6FBAE5}"/>
    <cellStyle name="Normal 51 3 4 4" xfId="27524" xr:uid="{B4600A0B-B222-4E52-A571-C7AC0ED38732}"/>
    <cellStyle name="Normal 51 3 5" xfId="54732" xr:uid="{A35B6907-DB2A-41B4-8545-D004BE7E1D58}"/>
    <cellStyle name="Normal 51 3 6" xfId="41082" xr:uid="{57870031-F7AB-486F-B3F0-9E5534207E3E}"/>
    <cellStyle name="Normal 51 3 7" xfId="27519" xr:uid="{1A65685B-D27B-4FF1-8BDA-FB238D98F859}"/>
    <cellStyle name="Normal 51 4" xfId="13813" xr:uid="{EC53DF34-16D3-4CB1-A80E-3B293EFA3F2F}"/>
    <cellStyle name="Normal 51 4 2" xfId="54738" xr:uid="{E95E8FF5-C5DA-49AA-965B-90499CAE0C21}"/>
    <cellStyle name="Normal 51 4 3" xfId="41088" xr:uid="{FB18F182-FD44-4C45-9810-B6F4EBA5A281}"/>
    <cellStyle name="Normal 51 4 4" xfId="27525" xr:uid="{F010447D-0E97-4277-BB97-3743024D0018}"/>
    <cellStyle name="Normal 51 5" xfId="13814" xr:uid="{6C3129D4-B18B-459C-AB21-61F88892B32F}"/>
    <cellStyle name="Normal 51 5 2" xfId="13815" xr:uid="{E7D8EE39-C5DA-4E4B-9D13-9CBA29046788}"/>
    <cellStyle name="Normal 51 5 2 2" xfId="54740" xr:uid="{FDB3D6EC-033D-41C8-B693-B751F9A351FA}"/>
    <cellStyle name="Normal 51 5 2 3" xfId="41090" xr:uid="{B3FE1C05-857C-41E7-890F-366CA0ABCEC2}"/>
    <cellStyle name="Normal 51 5 2 4" xfId="27527" xr:uid="{84AD38F5-4458-4C40-AEE3-A109DFDF824A}"/>
    <cellStyle name="Normal 51 5 3" xfId="54739" xr:uid="{1D2A2AAA-2467-4862-B0DC-A0AFABF5CD60}"/>
    <cellStyle name="Normal 51 5 4" xfId="41089" xr:uid="{600D8A5F-F36A-421F-83C6-C291625BE048}"/>
    <cellStyle name="Normal 51 5 5" xfId="27526" xr:uid="{3506811D-1EC1-40BC-9A59-44302E2A3F52}"/>
    <cellStyle name="Normal 51 6" xfId="13816" xr:uid="{74FAEAA7-1B99-4C28-9EA4-D6099441C9BB}"/>
    <cellStyle name="Normal 51 6 2" xfId="13817" xr:uid="{3A7258BE-580E-4286-B6B3-B67851228F80}"/>
    <cellStyle name="Normal 51 6 2 2" xfId="54742" xr:uid="{9E7237FA-6470-4EA0-B3BB-9DEF422AC78A}"/>
    <cellStyle name="Normal 51 6 2 3" xfId="41092" xr:uid="{17900340-F55E-4FA2-A361-0DDA9CC3F0A9}"/>
    <cellStyle name="Normal 51 6 2 4" xfId="27529" xr:uid="{7C2CEB28-9AA5-48D7-94F0-DB59DC466AAA}"/>
    <cellStyle name="Normal 51 6 3" xfId="54741" xr:uid="{51592A31-AE0E-4175-9CA4-B3233CBC0631}"/>
    <cellStyle name="Normal 51 6 4" xfId="41091" xr:uid="{8D3B6582-CAC4-4690-9D50-50FDB9F56767}"/>
    <cellStyle name="Normal 51 6 5" xfId="27528" xr:uid="{205ACE71-6C21-4535-8B24-CC32AB31FF78}"/>
    <cellStyle name="Normal 51 7" xfId="13818" xr:uid="{2A0EF1F2-F1F9-4B72-B98A-FB63EF2883E7}"/>
    <cellStyle name="Normal 51 7 2" xfId="54743" xr:uid="{50F20C90-4234-4DBF-9209-D10BFF9F6FF3}"/>
    <cellStyle name="Normal 51 7 3" xfId="41093" xr:uid="{5D7CFB4B-4DB0-4F9D-B6F4-DCA46E552CF6}"/>
    <cellStyle name="Normal 51 7 4" xfId="27530" xr:uid="{FC604D91-1B2F-4E1F-A30B-6AE4265A1724}"/>
    <cellStyle name="Normal 51 8" xfId="54725" xr:uid="{10A29578-A4B7-4156-938E-977F5B25CEEE}"/>
    <cellStyle name="Normal 51 9" xfId="41075" xr:uid="{AA55FE57-210C-4BC6-BB0A-10A283800901}"/>
    <cellStyle name="Normal 52" xfId="13819" xr:uid="{43E7D563-D3EC-4CDF-AF91-D3FB32A12294}"/>
    <cellStyle name="Normal 52 2" xfId="13820" xr:uid="{6AB9A11C-0B04-48C5-AF49-4E34830685FE}"/>
    <cellStyle name="Normal 52 2 2" xfId="13821" xr:uid="{A2941B7B-29A1-4CBF-94DA-F6776B2482F2}"/>
    <cellStyle name="Normal 52 2 2 2" xfId="13822" xr:uid="{6F61AA51-AC46-402C-87F0-97901CC0CD2E}"/>
    <cellStyle name="Normal 52 2 2 2 2" xfId="54747" xr:uid="{3F2B2A64-7052-4587-89AC-05EA128F3A7D}"/>
    <cellStyle name="Normal 52 2 2 2 3" xfId="41097" xr:uid="{E1B41FBB-6862-472E-AFB4-64E2C0C281FD}"/>
    <cellStyle name="Normal 52 2 2 2 4" xfId="27534" xr:uid="{E0FBFE6C-79A0-4CBB-8312-30FFA02259B2}"/>
    <cellStyle name="Normal 52 2 2 3" xfId="54746" xr:uid="{9FE58AD9-24AB-469A-855C-04AB498856A1}"/>
    <cellStyle name="Normal 52 2 2 4" xfId="41096" xr:uid="{EBD95E80-E316-46DE-AC63-E02992387CF6}"/>
    <cellStyle name="Normal 52 2 2 5" xfId="27533" xr:uid="{378D1DDF-9BF3-419F-938B-B49DB32E26A0}"/>
    <cellStyle name="Normal 52 2 3" xfId="13823" xr:uid="{4548EC11-A1B5-4ECE-BBF3-7DBC88C1275A}"/>
    <cellStyle name="Normal 52 2 3 2" xfId="13824" xr:uid="{1FABADBF-D0BC-40C5-A3F0-5F3B9DFF2A76}"/>
    <cellStyle name="Normal 52 2 3 2 2" xfId="54749" xr:uid="{CA877CD3-ECB8-459F-B82E-8FC9415A54AB}"/>
    <cellStyle name="Normal 52 2 3 2 3" xfId="41099" xr:uid="{68E368ED-5D49-4F42-A676-ED139E70BF5D}"/>
    <cellStyle name="Normal 52 2 3 2 4" xfId="27536" xr:uid="{DA85382B-C2A1-4C3F-9840-B64CE15DE65B}"/>
    <cellStyle name="Normal 52 2 3 3" xfId="54748" xr:uid="{9852FB21-6F35-4309-8FE2-5F777DED4C68}"/>
    <cellStyle name="Normal 52 2 3 4" xfId="41098" xr:uid="{25A3533B-8343-48B1-BF83-A12C47DB25AC}"/>
    <cellStyle name="Normal 52 2 3 5" xfId="27535" xr:uid="{A52C2AC8-9CF5-42BA-A63C-FF1FE5814865}"/>
    <cellStyle name="Normal 52 2 4" xfId="13825" xr:uid="{5A6D92FF-ED6D-42C9-B7AE-415EF54EC984}"/>
    <cellStyle name="Normal 52 2 4 2" xfId="54750" xr:uid="{7E7F45AB-E4B4-4407-941A-0C21E9D0DB82}"/>
    <cellStyle name="Normal 52 2 4 3" xfId="41100" xr:uid="{062381E7-F4DB-4F83-8F43-592D218C93ED}"/>
    <cellStyle name="Normal 52 2 4 4" xfId="27537" xr:uid="{6FC249A3-B2DA-4325-BF2D-B35ECD604E56}"/>
    <cellStyle name="Normal 52 2 5" xfId="54745" xr:uid="{F043F9AC-D2A6-46A7-B6CA-23FC7096F369}"/>
    <cellStyle name="Normal 52 2 6" xfId="41095" xr:uid="{E81CBA7C-7AE7-49AE-82A6-C464A671E793}"/>
    <cellStyle name="Normal 52 2 7" xfId="27532" xr:uid="{C2FEC81C-9E73-411E-9B55-EF0A0AE97ADC}"/>
    <cellStyle name="Normal 52 3" xfId="13826" xr:uid="{EB85BC1C-C4A4-44F3-8387-E2F6508E324A}"/>
    <cellStyle name="Normal 52 3 2" xfId="54751" xr:uid="{8C70FBD8-344A-41FE-8DB4-5AC695A49D34}"/>
    <cellStyle name="Normal 52 3 3" xfId="41101" xr:uid="{D967CB56-A6A9-42F4-AAE7-61EF325FFF7C}"/>
    <cellStyle name="Normal 52 3 4" xfId="27538" xr:uid="{7B69A93A-1EBB-4A62-9FF3-514E32C8EA29}"/>
    <cellStyle name="Normal 52 4" xfId="13827" xr:uid="{25B96394-A4F0-4729-81DA-79481F6A0199}"/>
    <cellStyle name="Normal 52 4 2" xfId="13828" xr:uid="{EA77A29D-414B-4EB4-B556-6245624CC406}"/>
    <cellStyle name="Normal 52 4 2 2" xfId="54753" xr:uid="{9396069F-D360-4F89-91E7-4DBD5E2A39E3}"/>
    <cellStyle name="Normal 52 4 2 3" xfId="41103" xr:uid="{BD572C16-3C3E-46D9-81DC-C0406B2105EF}"/>
    <cellStyle name="Normal 52 4 2 4" xfId="27540" xr:uid="{C5B43BDD-404B-4102-B1D4-6D6FE255DB55}"/>
    <cellStyle name="Normal 52 4 3" xfId="54752" xr:uid="{2C59F6A9-C6D2-4321-B4DA-24969115705D}"/>
    <cellStyle name="Normal 52 4 4" xfId="41102" xr:uid="{7B8DB8D2-925E-4A7F-8936-361683AD467B}"/>
    <cellStyle name="Normal 52 4 5" xfId="27539" xr:uid="{CFF35773-18A8-4FB6-ADE0-DA218F2F01B2}"/>
    <cellStyle name="Normal 52 5" xfId="13829" xr:uid="{AF041A93-6C17-4D9B-A1C8-EE13D6D519BA}"/>
    <cellStyle name="Normal 52 5 2" xfId="13830" xr:uid="{5FCF1CF7-F741-496A-948B-7B6F0C7F1869}"/>
    <cellStyle name="Normal 52 5 2 2" xfId="54755" xr:uid="{AAFC1A4D-CD0C-4D31-AD8D-57F7F7E347AD}"/>
    <cellStyle name="Normal 52 5 2 3" xfId="41105" xr:uid="{2D341767-B984-4A83-B9BB-3919C2EA629B}"/>
    <cellStyle name="Normal 52 5 2 4" xfId="27542" xr:uid="{04FAE48E-173D-43C2-ABE4-609BA170990C}"/>
    <cellStyle name="Normal 52 5 3" xfId="54754" xr:uid="{BF2031C0-53EE-4B69-B99A-BBBCEA18F811}"/>
    <cellStyle name="Normal 52 5 4" xfId="41104" xr:uid="{7639CCD4-8E1A-451D-9656-AA474C4DC46A}"/>
    <cellStyle name="Normal 52 5 5" xfId="27541" xr:uid="{62032F16-BB69-48AE-B5E8-0B605AAE2519}"/>
    <cellStyle name="Normal 52 6" xfId="13831" xr:uid="{5958E8CD-2853-44AC-95F8-BF2ECFBE031A}"/>
    <cellStyle name="Normal 52 6 2" xfId="54756" xr:uid="{CA2A84C0-6EF0-4476-ABB8-D0EBB98CFB1A}"/>
    <cellStyle name="Normal 52 6 3" xfId="41106" xr:uid="{EAA61800-1107-4B5C-BF02-64B9F6E8B513}"/>
    <cellStyle name="Normal 52 6 4" xfId="27543" xr:uid="{7426C645-0E5B-4EA9-85AF-1D2BF1DC3FC7}"/>
    <cellStyle name="Normal 52 7" xfId="54744" xr:uid="{67150EAC-18A9-49F3-B2EC-0DA3D7A5817F}"/>
    <cellStyle name="Normal 52 8" xfId="41094" xr:uid="{2C4E3A99-FC99-4500-9AEE-7A27985C29D9}"/>
    <cellStyle name="Normal 52 9" xfId="27531" xr:uid="{0FD16602-2DFA-45A1-94B1-9A62422D2D98}"/>
    <cellStyle name="Normal 53" xfId="13832" xr:uid="{E13F35B6-5A07-4571-9077-E45F61EE2E1F}"/>
    <cellStyle name="Normal 53 2" xfId="13833" xr:uid="{EF64C51D-E22D-4533-91B4-A32BEAAA23BA}"/>
    <cellStyle name="Normal 53 2 2" xfId="13834" xr:uid="{38B84C71-B8B2-478E-9F3E-1FA3C5E2BC60}"/>
    <cellStyle name="Normal 53 2 2 2" xfId="13835" xr:uid="{F1B61F23-C397-46A5-9C58-3ADCA917EB04}"/>
    <cellStyle name="Normal 53 2 2 2 2" xfId="54760" xr:uid="{68885CC7-41FF-47A5-B439-5A93E223230D}"/>
    <cellStyle name="Normal 53 2 2 2 3" xfId="41110" xr:uid="{A112AEB5-8E08-4056-A416-753627A56D15}"/>
    <cellStyle name="Normal 53 2 2 2 4" xfId="27547" xr:uid="{DEB251B0-4907-429D-B9D7-F41F88BA0ADA}"/>
    <cellStyle name="Normal 53 2 2 3" xfId="54759" xr:uid="{796B8931-99E9-42D3-B127-369BDB2970D6}"/>
    <cellStyle name="Normal 53 2 2 4" xfId="41109" xr:uid="{EDF0D7CF-3940-4C03-8EC9-6C7C03D7A7BF}"/>
    <cellStyle name="Normal 53 2 2 5" xfId="27546" xr:uid="{D4084741-31CE-4662-AC10-BEBF3AFE73B5}"/>
    <cellStyle name="Normal 53 2 3" xfId="13836" xr:uid="{75930A5F-EAD1-495D-B84F-890F3FF803CC}"/>
    <cellStyle name="Normal 53 2 3 2" xfId="13837" xr:uid="{90686770-630D-4F2E-96B8-DD03EF7A83E3}"/>
    <cellStyle name="Normal 53 2 3 2 2" xfId="54762" xr:uid="{E6A86A54-B984-4FC5-B634-A212B7E7469E}"/>
    <cellStyle name="Normal 53 2 3 2 3" xfId="41112" xr:uid="{46428C5C-CD08-4E67-BABE-1D782D805056}"/>
    <cellStyle name="Normal 53 2 3 2 4" xfId="27549" xr:uid="{F5F0EA23-0763-43F3-9DE3-3223667CCA67}"/>
    <cellStyle name="Normal 53 2 3 3" xfId="54761" xr:uid="{F6D065F6-D49E-4C56-8982-E8645AB9A1AF}"/>
    <cellStyle name="Normal 53 2 3 4" xfId="41111" xr:uid="{FF6BD75F-3F03-4BD9-AB97-834F27BCDC76}"/>
    <cellStyle name="Normal 53 2 3 5" xfId="27548" xr:uid="{B6F6A3A6-CE9F-47C5-A678-14A2E8058DA5}"/>
    <cellStyle name="Normal 53 2 4" xfId="13838" xr:uid="{8585BFEB-9394-44AB-A522-ED6EF732E947}"/>
    <cellStyle name="Normal 53 2 4 2" xfId="54763" xr:uid="{4DAFC9BD-8C59-44FA-A453-A5D3231958DA}"/>
    <cellStyle name="Normal 53 2 4 3" xfId="41113" xr:uid="{07F3444C-AC95-4313-A959-E7E8C593AB85}"/>
    <cellStyle name="Normal 53 2 4 4" xfId="27550" xr:uid="{1FF1C61C-4FA8-440E-B128-569796328EE0}"/>
    <cellStyle name="Normal 53 2 5" xfId="54758" xr:uid="{9186A55D-9055-47A7-89AB-037576B4A4D9}"/>
    <cellStyle name="Normal 53 2 6" xfId="41108" xr:uid="{A36E4112-463A-4603-8C6E-2ECCF0F6E7A0}"/>
    <cellStyle name="Normal 53 2 7" xfId="27545" xr:uid="{994E1FEB-E34E-44B2-9445-4BFB9AA5C77F}"/>
    <cellStyle name="Normal 53 3" xfId="13839" xr:uid="{7EF0B5B7-8649-4BBB-A0CD-B41D5EEF9530}"/>
    <cellStyle name="Normal 53 3 2" xfId="54764" xr:uid="{5BEE2F19-CB06-45B2-A067-7F7E66251374}"/>
    <cellStyle name="Normal 53 3 3" xfId="41114" xr:uid="{C09EB8FD-5C70-4276-A47E-B6A88263CDCC}"/>
    <cellStyle name="Normal 53 3 4" xfId="27551" xr:uid="{4DDFFB09-C17A-4E0E-B2B8-B0F90A36195D}"/>
    <cellStyle name="Normal 53 4" xfId="13840" xr:uid="{D95F7D79-E346-49C3-ABB2-1B8A14F60336}"/>
    <cellStyle name="Normal 53 4 2" xfId="13841" xr:uid="{9D299151-39CE-4C38-81C5-BB774A0AE06A}"/>
    <cellStyle name="Normal 53 4 2 2" xfId="54766" xr:uid="{B9675DD4-F6AC-4F92-9AF5-87AD54501148}"/>
    <cellStyle name="Normal 53 4 2 3" xfId="41116" xr:uid="{9854D702-74CE-4E44-B04A-4F794F764205}"/>
    <cellStyle name="Normal 53 4 2 4" xfId="27553" xr:uid="{21968C1F-8145-4E3E-8836-05E5FFC140C8}"/>
    <cellStyle name="Normal 53 4 3" xfId="54765" xr:uid="{0E93D968-3195-4EE6-91C0-718508E0C57B}"/>
    <cellStyle name="Normal 53 4 4" xfId="41115" xr:uid="{C9FE9C53-80C1-4020-A5D5-FC8CF305C005}"/>
    <cellStyle name="Normal 53 4 5" xfId="27552" xr:uid="{6638C4CB-5955-4E1C-8167-103995046883}"/>
    <cellStyle name="Normal 53 5" xfId="13842" xr:uid="{10FFE240-0A8C-4E69-A248-6FDF8510F24F}"/>
    <cellStyle name="Normal 53 5 2" xfId="13843" xr:uid="{6E95BC1C-01B8-4BD9-A50C-5DA689C4B2DF}"/>
    <cellStyle name="Normal 53 5 2 2" xfId="54768" xr:uid="{1BE9CC8E-5099-41BC-835B-15E7CBFF8410}"/>
    <cellStyle name="Normal 53 5 2 3" xfId="41118" xr:uid="{5D901E9E-44D8-4547-A940-B905D64CD0E5}"/>
    <cellStyle name="Normal 53 5 2 4" xfId="27555" xr:uid="{2D5475B5-CAC9-4021-9C27-9EA432339DAC}"/>
    <cellStyle name="Normal 53 5 3" xfId="54767" xr:uid="{B3D9BFEB-E1D5-43F4-B421-7186CAF7EDB4}"/>
    <cellStyle name="Normal 53 5 4" xfId="41117" xr:uid="{8E5773FC-8A1B-40C3-AF74-9957BE3CF916}"/>
    <cellStyle name="Normal 53 5 5" xfId="27554" xr:uid="{F8F2E84E-0649-4148-8873-A11215991753}"/>
    <cellStyle name="Normal 53 6" xfId="13844" xr:uid="{D4C24191-7C51-4E2D-9DED-D8919FA0E4E9}"/>
    <cellStyle name="Normal 53 6 2" xfId="54769" xr:uid="{961C32D1-55AE-43E7-B615-D83BA0BECD52}"/>
    <cellStyle name="Normal 53 6 3" xfId="41119" xr:uid="{75147C45-CDF3-4288-887A-E5AF086BDD42}"/>
    <cellStyle name="Normal 53 6 4" xfId="27556" xr:uid="{19A55A24-2FED-4414-8C65-5F9F68CC6DCB}"/>
    <cellStyle name="Normal 53 7" xfId="54757" xr:uid="{48740803-2D61-4268-A7FD-E0A3F14510BF}"/>
    <cellStyle name="Normal 53 8" xfId="41107" xr:uid="{04048B72-6576-40F1-A5E8-032BFB200535}"/>
    <cellStyle name="Normal 53 9" xfId="27544" xr:uid="{4EE1EE4F-26DE-4DCF-9A29-EDF1BBD3EBC5}"/>
    <cellStyle name="Normal 54" xfId="13845" xr:uid="{21BDC350-8B38-4837-8F12-42D26BB34071}"/>
    <cellStyle name="Normal 54 2" xfId="13846" xr:uid="{E3DB2A91-C276-4CF8-B0F0-A94AB75875A6}"/>
    <cellStyle name="Normal 54 2 2" xfId="54771" xr:uid="{FD3D4FE4-F11C-4A5A-9772-63C056BA9B6F}"/>
    <cellStyle name="Normal 54 2 3" xfId="41121" xr:uid="{4F3117A7-83B1-4E5B-AF41-F85B2D3F1245}"/>
    <cellStyle name="Normal 54 2 4" xfId="27558" xr:uid="{3B1F709E-B018-4C96-9C0D-0C7B2ED79521}"/>
    <cellStyle name="Normal 54 3" xfId="13847" xr:uid="{CA47B548-9EEB-4EA1-9C25-1270C66F4B83}"/>
    <cellStyle name="Normal 54 3 2" xfId="13848" xr:uid="{7E25B134-7AFE-4905-91FF-B880D0FFCB04}"/>
    <cellStyle name="Normal 54 3 2 2" xfId="54773" xr:uid="{0667FB43-2176-4E26-ADBB-437DC200047D}"/>
    <cellStyle name="Normal 54 3 2 3" xfId="41123" xr:uid="{E4504656-9F27-41A2-83DF-A173C0FA8025}"/>
    <cellStyle name="Normal 54 3 2 4" xfId="27560" xr:uid="{1B5DA619-0EC1-45BA-947C-F3D76D9AA461}"/>
    <cellStyle name="Normal 54 3 3" xfId="54772" xr:uid="{DBF9D451-FCED-48EB-ACAC-487C99B82B05}"/>
    <cellStyle name="Normal 54 3 4" xfId="41122" xr:uid="{4EF3F46E-D5F5-4327-8BCF-E45DEDCF29C2}"/>
    <cellStyle name="Normal 54 3 5" xfId="27559" xr:uid="{CCCE6412-031A-4F02-9AEA-8C5C7E4CEC3E}"/>
    <cellStyle name="Normal 54 4" xfId="13849" xr:uid="{500294F0-E4D6-4014-A9F7-B706242A13BC}"/>
    <cellStyle name="Normal 54 4 2" xfId="13850" xr:uid="{32A8F650-07A5-4876-BFC9-6BF5E2685DFD}"/>
    <cellStyle name="Normal 54 4 2 2" xfId="54775" xr:uid="{2003C7FA-44F1-4A4A-B743-7C1F281C6FF7}"/>
    <cellStyle name="Normal 54 4 2 3" xfId="41125" xr:uid="{BB3C4BB6-56B6-47B8-97D9-A9F8D0C99134}"/>
    <cellStyle name="Normal 54 4 2 4" xfId="27562" xr:uid="{4658E2E2-F82B-4E98-B5E3-72172E08270C}"/>
    <cellStyle name="Normal 54 4 3" xfId="54774" xr:uid="{1F5E5912-7A20-463F-B073-5A9FFDA73F09}"/>
    <cellStyle name="Normal 54 4 4" xfId="41124" xr:uid="{B480D5DA-9FDC-448F-A4A2-28033EDEAA71}"/>
    <cellStyle name="Normal 54 4 5" xfId="27561" xr:uid="{068EB15F-5F16-49BB-9A52-36E669A2E1F5}"/>
    <cellStyle name="Normal 54 5" xfId="13851" xr:uid="{915BDA39-CDF8-4F09-9C1F-290A4251F6B0}"/>
    <cellStyle name="Normal 54 5 2" xfId="54776" xr:uid="{511378BF-EC21-4648-9363-5C913FFCF83E}"/>
    <cellStyle name="Normal 54 5 3" xfId="41126" xr:uid="{52C69240-324F-46D4-B14F-8A057D016CAD}"/>
    <cellStyle name="Normal 54 5 4" xfId="27563" xr:uid="{6627AE9C-D420-46DF-BB64-3EB96EC9B653}"/>
    <cellStyle name="Normal 54 6" xfId="54770" xr:uid="{FDDC9CE0-7514-472E-B26E-CD433B57B6A5}"/>
    <cellStyle name="Normal 54 7" xfId="41120" xr:uid="{32C05A5C-928E-4217-8548-15C49E2BCAE1}"/>
    <cellStyle name="Normal 54 8" xfId="27557" xr:uid="{043696D2-549F-451B-8346-420637334F86}"/>
    <cellStyle name="Normal 55" xfId="13852" xr:uid="{B9112315-48A7-4950-85A6-AB118AA5E2CB}"/>
    <cellStyle name="Normal 55 2" xfId="13853" xr:uid="{E2A729CD-FAEF-4176-AE48-1B464F711D9A}"/>
    <cellStyle name="Normal 55 2 2" xfId="13854" xr:uid="{D86D92CF-D4D5-49B4-89BC-C4C8C4404A90}"/>
    <cellStyle name="Normal 55 2 2 2" xfId="13855" xr:uid="{036AB05D-5999-471F-B8FC-E2C3BBDCF705}"/>
    <cellStyle name="Normal 55 2 2 2 2" xfId="54780" xr:uid="{9ABD4451-45AF-492F-A905-7B1B1F384D7B}"/>
    <cellStyle name="Normal 55 2 2 2 3" xfId="41130" xr:uid="{0DD5C710-5E94-406D-94EF-405DE54DE6E0}"/>
    <cellStyle name="Normal 55 2 2 2 4" xfId="27567" xr:uid="{9D5E5662-9C4E-4B99-B906-4400E27C3FDA}"/>
    <cellStyle name="Normal 55 2 2 3" xfId="54779" xr:uid="{7C45B988-30A7-4168-AF9D-6C10F6B13B1B}"/>
    <cellStyle name="Normal 55 2 2 4" xfId="41129" xr:uid="{119ABC95-3C36-456A-A299-3B5AFE3CC0F5}"/>
    <cellStyle name="Normal 55 2 2 5" xfId="27566" xr:uid="{81718EF2-402E-4CFA-AAC2-BC5E3257F78A}"/>
    <cellStyle name="Normal 55 2 3" xfId="13856" xr:uid="{ADA16D36-8C3E-4883-B799-69A2AE841B33}"/>
    <cellStyle name="Normal 55 2 3 2" xfId="13857" xr:uid="{52225D8A-21BB-4E89-B736-D846B19702E7}"/>
    <cellStyle name="Normal 55 2 3 2 2" xfId="54782" xr:uid="{41FE7D17-DF01-427E-B040-9F5F05CAFBC3}"/>
    <cellStyle name="Normal 55 2 3 2 3" xfId="41132" xr:uid="{E4F71ED3-4BB8-4FD9-A725-8D6804214644}"/>
    <cellStyle name="Normal 55 2 3 2 4" xfId="27569" xr:uid="{9E86E464-1525-46C0-98DC-53032E663ACF}"/>
    <cellStyle name="Normal 55 2 3 3" xfId="54781" xr:uid="{6EA1BB39-37F2-4A43-BB0E-07B2316F3573}"/>
    <cellStyle name="Normal 55 2 3 4" xfId="41131" xr:uid="{6D35FA48-D5D8-4302-AE2D-49AB2D337DA6}"/>
    <cellStyle name="Normal 55 2 3 5" xfId="27568" xr:uid="{0D45CF63-45CE-4D4E-A85B-01DA3C388396}"/>
    <cellStyle name="Normal 55 2 4" xfId="13858" xr:uid="{504FA18E-A1F1-446A-86DC-A65D5F6E05A9}"/>
    <cellStyle name="Normal 55 2 4 2" xfId="54783" xr:uid="{C71DFB58-3369-4204-B647-0F0C9B6D5BF5}"/>
    <cellStyle name="Normal 55 2 4 3" xfId="41133" xr:uid="{EBCE7515-C581-4B3C-8AD8-4392678D3C32}"/>
    <cellStyle name="Normal 55 2 4 4" xfId="27570" xr:uid="{7785EE5E-455A-4F59-ACF2-FF5D3101A283}"/>
    <cellStyle name="Normal 55 2 5" xfId="54778" xr:uid="{DB6F631F-6F66-432E-8053-FB38838AA81F}"/>
    <cellStyle name="Normal 55 2 6" xfId="41128" xr:uid="{A04452DE-3B47-4999-AB2A-BD2025C88FA1}"/>
    <cellStyle name="Normal 55 2 7" xfId="27565" xr:uid="{7A18EF17-D7B4-4632-A046-D1304D24E708}"/>
    <cellStyle name="Normal 55 3" xfId="13859" xr:uid="{765BF40A-2526-4FE1-8DB8-923EF8C16E10}"/>
    <cellStyle name="Normal 55 3 2" xfId="54784" xr:uid="{22484E65-14F0-482C-A1D6-847546CECEE8}"/>
    <cellStyle name="Normal 55 3 3" xfId="41134" xr:uid="{63E41BCE-0E11-4B1A-A225-7106455AAE92}"/>
    <cellStyle name="Normal 55 3 4" xfId="27571" xr:uid="{8A00DF87-72F5-4EEB-A8E3-92B8E6623284}"/>
    <cellStyle name="Normal 55 4" xfId="13860" xr:uid="{EECB0F4A-211E-4BCC-B72C-1978AE79F205}"/>
    <cellStyle name="Normal 55 4 2" xfId="13861" xr:uid="{CCB23660-4898-4251-A28C-D186A7A8C658}"/>
    <cellStyle name="Normal 55 4 2 2" xfId="54786" xr:uid="{7748BF59-3E05-44BE-A9B4-76AD18CCA5BB}"/>
    <cellStyle name="Normal 55 4 2 3" xfId="41136" xr:uid="{5A145DEE-8866-4FA7-B694-AECB83F4C394}"/>
    <cellStyle name="Normal 55 4 2 4" xfId="27573" xr:uid="{4FA29754-48A9-4423-83FF-8FC41E1BDAC5}"/>
    <cellStyle name="Normal 55 4 3" xfId="54785" xr:uid="{24A25F20-7A64-43F8-810E-3A6EA608D159}"/>
    <cellStyle name="Normal 55 4 4" xfId="41135" xr:uid="{EC3896CD-6AF5-4B36-AF7C-1FC1ED8B0D08}"/>
    <cellStyle name="Normal 55 4 5" xfId="27572" xr:uid="{662C612A-BFBA-4550-94D1-4C6944DFA929}"/>
    <cellStyle name="Normal 55 5" xfId="13862" xr:uid="{FDCB4D3B-6644-4B40-B6BD-23EF7DE3303D}"/>
    <cellStyle name="Normal 55 5 2" xfId="13863" xr:uid="{C289CE95-75E2-404E-A0C2-F6CB23D94B4A}"/>
    <cellStyle name="Normal 55 5 2 2" xfId="54788" xr:uid="{9746B60A-6A2E-46B4-A637-B3679E0F5E25}"/>
    <cellStyle name="Normal 55 5 2 3" xfId="41138" xr:uid="{F20646E5-658F-4DAA-9AA4-0DB54960D65D}"/>
    <cellStyle name="Normal 55 5 2 4" xfId="27575" xr:uid="{A5A622C1-7B5E-4BB6-9648-0BA71C7F914D}"/>
    <cellStyle name="Normal 55 5 3" xfId="54787" xr:uid="{DAACD4EB-526A-4817-9D46-392363EB382F}"/>
    <cellStyle name="Normal 55 5 4" xfId="41137" xr:uid="{DC229A9B-2488-4DF2-928C-049CDD7D2DEC}"/>
    <cellStyle name="Normal 55 5 5" xfId="27574" xr:uid="{EDE6A971-567E-427F-BF39-2D42ED21CA9A}"/>
    <cellStyle name="Normal 55 6" xfId="13864" xr:uid="{9D74C773-FA50-436F-B7F3-5FA6F497DB4D}"/>
    <cellStyle name="Normal 55 6 2" xfId="54789" xr:uid="{21E4DB99-A3CD-4F59-BDDD-32CD2F702CE2}"/>
    <cellStyle name="Normal 55 6 3" xfId="41139" xr:uid="{EB883C5A-DA2A-408B-B64B-CB536362CDE5}"/>
    <cellStyle name="Normal 55 6 4" xfId="27576" xr:uid="{29BDB21F-A29C-4F67-8A6C-5AAEEF4ABFC4}"/>
    <cellStyle name="Normal 55 7" xfId="54777" xr:uid="{E58B7F00-EE77-424C-9884-CFF18BF96106}"/>
    <cellStyle name="Normal 55 8" xfId="41127" xr:uid="{D441662B-B758-424B-AB2C-D7AB4B4CA157}"/>
    <cellStyle name="Normal 55 9" xfId="27564" xr:uid="{550AE44B-7217-4087-8386-09FA905834FD}"/>
    <cellStyle name="Normal 56" xfId="13865" xr:uid="{813D9BCE-C636-4C43-90CC-F04E3D3D9111}"/>
    <cellStyle name="Normal 56 2" xfId="13866" xr:uid="{36C277AE-97F2-4CD8-A29E-F12FE9FFA030}"/>
    <cellStyle name="Normal 56 2 2" xfId="54791" xr:uid="{7AA8F92F-AA40-441D-ABB7-7FC2E5230AEC}"/>
    <cellStyle name="Normal 56 2 3" xfId="41141" xr:uid="{A48A499E-7D69-4C3D-B909-D7639224386D}"/>
    <cellStyle name="Normal 56 2 4" xfId="27578" xr:uid="{82246158-52D8-4C59-A5D5-0766F36E405D}"/>
    <cellStyle name="Normal 56 3" xfId="13867" xr:uid="{E5A8DE2C-A9AC-43D0-A7B9-86A0E4EA8FBA}"/>
    <cellStyle name="Normal 56 3 2" xfId="13868" xr:uid="{4299294C-C936-4346-A482-7AB0726AC610}"/>
    <cellStyle name="Normal 56 3 2 2" xfId="54793" xr:uid="{63CE0B5A-9B54-4DE1-8001-58CB3BE3B337}"/>
    <cellStyle name="Normal 56 3 2 3" xfId="41143" xr:uid="{6901AFF1-B2D8-4A26-A12C-64F0D8FAC964}"/>
    <cellStyle name="Normal 56 3 2 4" xfId="27580" xr:uid="{2F03C921-D7FF-4715-80C1-BD1DBC259434}"/>
    <cellStyle name="Normal 56 3 3" xfId="54792" xr:uid="{51F74172-7E57-46D0-B1BB-66F2712DD1E7}"/>
    <cellStyle name="Normal 56 3 4" xfId="41142" xr:uid="{E462521F-ED49-4C80-8633-275C27AEB46A}"/>
    <cellStyle name="Normal 56 3 5" xfId="27579" xr:uid="{19A92199-A96E-4E9C-991E-CAB52DBCF621}"/>
    <cellStyle name="Normal 56 4" xfId="13869" xr:uid="{935851D9-FB02-491F-8154-4F5E203D7A91}"/>
    <cellStyle name="Normal 56 4 2" xfId="13870" xr:uid="{747C22C5-794D-47D9-BE49-6A33923456D6}"/>
    <cellStyle name="Normal 56 4 2 2" xfId="54795" xr:uid="{D7DF2852-AB6E-4D2A-98D9-192AA5E7FEFD}"/>
    <cellStyle name="Normal 56 4 2 3" xfId="41145" xr:uid="{60E6E822-8A66-46BA-95F5-F56E55B9247F}"/>
    <cellStyle name="Normal 56 4 2 4" xfId="27582" xr:uid="{26DF4F86-606A-4514-980D-F7182590147A}"/>
    <cellStyle name="Normal 56 4 3" xfId="54794" xr:uid="{91E8C852-1A9D-4EE5-8428-6D526A1820FF}"/>
    <cellStyle name="Normal 56 4 4" xfId="41144" xr:uid="{609FA1F1-AE32-43EC-9501-A5441857E32B}"/>
    <cellStyle name="Normal 56 4 5" xfId="27581" xr:uid="{9DC6D7F4-BC44-467A-869A-074A955039CA}"/>
    <cellStyle name="Normal 56 5" xfId="13871" xr:uid="{A4C5EE25-2845-4361-9A34-CAB1D64A8A25}"/>
    <cellStyle name="Normal 56 5 2" xfId="54796" xr:uid="{C0A191F7-9D73-4FB2-BCC7-D19B5A6C12A5}"/>
    <cellStyle name="Normal 56 5 3" xfId="41146" xr:uid="{1B4BDFB5-A94E-4ADF-B9E2-E0886FE04F1D}"/>
    <cellStyle name="Normal 56 5 4" xfId="27583" xr:uid="{96601123-9379-419D-9B02-6C7148F7EF9E}"/>
    <cellStyle name="Normal 56 6" xfId="54790" xr:uid="{E7B59738-DC0E-4CAB-BB47-F9CACEC29E62}"/>
    <cellStyle name="Normal 56 7" xfId="41140" xr:uid="{7363061D-9F84-4926-A066-39CB2A4B0D93}"/>
    <cellStyle name="Normal 56 8" xfId="27577" xr:uid="{3462E2FE-593B-417B-AB8D-2C69E5A56992}"/>
    <cellStyle name="Normal 57" xfId="13872" xr:uid="{C964CCD8-BD96-427F-8AB8-E3EDF4014C6B}"/>
    <cellStyle name="Normal 57 2" xfId="13873" xr:uid="{1AAF014D-97A0-498A-880B-9A19724430E1}"/>
    <cellStyle name="Normal 57 2 2" xfId="54798" xr:uid="{46400F07-A14C-4924-A3F9-1DF06C5DCCC7}"/>
    <cellStyle name="Normal 57 2 3" xfId="41148" xr:uid="{879652A2-C1F0-4B57-B3F2-9EAB703358D8}"/>
    <cellStyle name="Normal 57 2 4" xfId="27585" xr:uid="{A1164D90-9D8D-4825-BFBA-4D590E901246}"/>
    <cellStyle name="Normal 57 3" xfId="13874" xr:uid="{353CE6FA-900D-47BC-836B-E5B620A84C2B}"/>
    <cellStyle name="Normal 57 3 2" xfId="13875" xr:uid="{A2E57CC2-CA79-493D-916C-2AD7BB6DB70F}"/>
    <cellStyle name="Normal 57 3 2 2" xfId="54800" xr:uid="{47124CCB-FF22-49DC-909F-7E63E5068FF6}"/>
    <cellStyle name="Normal 57 3 2 3" xfId="41150" xr:uid="{4BBADC68-D748-49A7-9D7E-A49822F3B39C}"/>
    <cellStyle name="Normal 57 3 2 4" xfId="27587" xr:uid="{2F95B461-67F2-4C68-8FA5-85B100FCA9F0}"/>
    <cellStyle name="Normal 57 3 3" xfId="54799" xr:uid="{7F3DFF5B-5800-42A9-924A-E37728EFA448}"/>
    <cellStyle name="Normal 57 3 4" xfId="41149" xr:uid="{A3330749-B83A-4EE4-844E-20FB05A3DE45}"/>
    <cellStyle name="Normal 57 3 5" xfId="27586" xr:uid="{9598004B-44A9-4C07-BBF7-B87511EDD26F}"/>
    <cellStyle name="Normal 57 4" xfId="13876" xr:uid="{38147466-5D63-459D-AA00-CC3B98F9F9BC}"/>
    <cellStyle name="Normal 57 4 2" xfId="13877" xr:uid="{6F369AB8-5816-4A34-8861-0B7BA0610E08}"/>
    <cellStyle name="Normal 57 4 2 2" xfId="54802" xr:uid="{60A9CDC4-77C0-4A41-989A-CB0A8647DE78}"/>
    <cellStyle name="Normal 57 4 2 3" xfId="41152" xr:uid="{55371210-8854-4FCD-B401-695DB07B8DA5}"/>
    <cellStyle name="Normal 57 4 2 4" xfId="27589" xr:uid="{E21EB679-047F-4350-BDD1-7E693D15C02F}"/>
    <cellStyle name="Normal 57 4 3" xfId="54801" xr:uid="{2849F3C9-F276-4BEA-8433-C12AEE78B004}"/>
    <cellStyle name="Normal 57 4 4" xfId="41151" xr:uid="{75C05723-C909-421F-93A5-B38D663B3815}"/>
    <cellStyle name="Normal 57 4 5" xfId="27588" xr:uid="{C39D320E-5370-4C25-A1E1-4C1075312574}"/>
    <cellStyle name="Normal 57 5" xfId="13878" xr:uid="{C166F886-FBF7-4861-AE40-049C2805B880}"/>
    <cellStyle name="Normal 57 5 2" xfId="54803" xr:uid="{04074771-900F-4606-B09E-49F7FB0BF96B}"/>
    <cellStyle name="Normal 57 5 3" xfId="41153" xr:uid="{0CD9AB78-418D-44A5-AE22-4420C4BD42D4}"/>
    <cellStyle name="Normal 57 5 4" xfId="27590" xr:uid="{25509D50-2538-4FD8-B23B-5CE0FC280AD1}"/>
    <cellStyle name="Normal 57 6" xfId="54797" xr:uid="{7DD765A8-F7C7-4CB8-B9EC-F7DB50E6F8F1}"/>
    <cellStyle name="Normal 57 7" xfId="41147" xr:uid="{7CE7C3FB-46E1-40E2-9CBB-F88A20FE7DA3}"/>
    <cellStyle name="Normal 57 8" xfId="27584" xr:uid="{F11BB99B-3BC9-4F2C-B887-4DA0E3882734}"/>
    <cellStyle name="Normal 58" xfId="13879" xr:uid="{CB5991A8-E784-40F0-8FA0-C6E00E37C3E3}"/>
    <cellStyle name="Normal 58 2" xfId="54804" xr:uid="{0AA058DC-498D-4CF2-AD93-3C8EB47E53CA}"/>
    <cellStyle name="Normal 58 3" xfId="41154" xr:uid="{0DC5628E-87D8-46D3-BA8E-BE20152B14DF}"/>
    <cellStyle name="Normal 58 4" xfId="27591" xr:uid="{CFE6153A-84EA-4706-93FF-E423A7EBE24E}"/>
    <cellStyle name="Normal 59" xfId="13880" xr:uid="{75CBA15C-8C07-413D-812D-D7B17DEA4831}"/>
    <cellStyle name="Normal 59 2" xfId="54805" xr:uid="{9DF37B62-D80C-4222-8E5C-142D391E707A}"/>
    <cellStyle name="Normal 59 3" xfId="41155" xr:uid="{DC2BB6F2-FA86-4A07-8AA0-66B6FDE94CFD}"/>
    <cellStyle name="Normal 59 4" xfId="27592" xr:uid="{F353DEE8-CA1B-4762-9D47-FE69DB75E2A4}"/>
    <cellStyle name="Normal 6" xfId="13881" xr:uid="{50D0A152-E825-4AA7-9B0B-2C91452DE663}"/>
    <cellStyle name="Normal 6 2" xfId="13882" xr:uid="{850C361B-D191-4F5F-A588-21BE28F5EE02}"/>
    <cellStyle name="Normal 6 2 2" xfId="13883" xr:uid="{2CB9AA49-E688-46E5-8206-8A736F34FF22}"/>
    <cellStyle name="Normal 6 2 2 2" xfId="54808" xr:uid="{2CF6D081-031B-47F7-8556-DC890D467580}"/>
    <cellStyle name="Normal 6 2 2 3" xfId="41158" xr:uid="{EA5F7A15-FDB5-4F18-95CE-4A4F28CA8050}"/>
    <cellStyle name="Normal 6 2 2 4" xfId="27595" xr:uid="{169C5475-D1A1-4100-AEDE-343A022D80F6}"/>
    <cellStyle name="Normal 6 2 3" xfId="54807" xr:uid="{09210743-A991-4D9F-8CDD-328441121264}"/>
    <cellStyle name="Normal 6 2 4" xfId="41157" xr:uid="{DE5E992B-F200-424B-A1D4-F0E1961B85F7}"/>
    <cellStyle name="Normal 6 2 5" xfId="27594" xr:uid="{8297C366-8340-4E37-A73B-AAE2850981DB}"/>
    <cellStyle name="Normal 6 3" xfId="13884" xr:uid="{F852F1C6-30CD-439B-B416-4B3DC8A07435}"/>
    <cellStyle name="Normal 6 3 2" xfId="54809" xr:uid="{61F347BF-329C-4887-BD54-1BE9C141129B}"/>
    <cellStyle name="Normal 6 3 3" xfId="41159" xr:uid="{AD168DB6-A58B-4382-A194-FE2E0F162E44}"/>
    <cellStyle name="Normal 6 3 4" xfId="27596" xr:uid="{26B699D4-C025-49F7-9528-827A72A9BF20}"/>
    <cellStyle name="Normal 6 4" xfId="13885" xr:uid="{BEC43DCA-6970-4255-8FE7-A0288A710C01}"/>
    <cellStyle name="Normal 6 4 2" xfId="54810" xr:uid="{E49D497E-2ED9-42C9-8652-E6E56E6DA38F}"/>
    <cellStyle name="Normal 6 4 3" xfId="41160" xr:uid="{090ED86D-7CD0-40EB-BB27-60A424C1F6CF}"/>
    <cellStyle name="Normal 6 4 4" xfId="27597" xr:uid="{72C82C93-3F31-4691-B82C-980CF4F9B4E6}"/>
    <cellStyle name="Normal 6 5" xfId="13886" xr:uid="{BB3B04C9-3295-4D1A-A419-AD07F1858279}"/>
    <cellStyle name="Normal 6 5 2" xfId="54811" xr:uid="{4A0EC027-4832-431D-BA7D-38D199CF1462}"/>
    <cellStyle name="Normal 6 5 3" xfId="41161" xr:uid="{717D05CA-37FC-4D73-87D4-6D95E7C4F208}"/>
    <cellStyle name="Normal 6 5 4" xfId="27598" xr:uid="{E7DF434B-1B41-4935-BF2E-7C67B02D9B14}"/>
    <cellStyle name="Normal 6 6" xfId="13887" xr:uid="{4421BE13-4DCC-4987-83DC-2FE657DDE24B}"/>
    <cellStyle name="Normal 6 6 2" xfId="54812" xr:uid="{BA30FF4E-0807-4C6C-83DA-0836E18D1AA4}"/>
    <cellStyle name="Normal 6 6 3" xfId="41162" xr:uid="{F9B5D591-FAD8-49A3-B529-3370E1A26E98}"/>
    <cellStyle name="Normal 6 6 4" xfId="27599" xr:uid="{692E04C8-2640-4D36-8C38-158F2E070822}"/>
    <cellStyle name="Normal 6 7" xfId="54806" xr:uid="{5857828D-85F8-4D5E-854A-A0DF43F0ECAF}"/>
    <cellStyle name="Normal 6 8" xfId="41156" xr:uid="{96D65328-7A55-47F6-831A-8896E9FE6476}"/>
    <cellStyle name="Normal 6 9" xfId="27593" xr:uid="{75BF1F50-0CCB-452C-AEC5-6EE5C450D9E4}"/>
    <cellStyle name="Normal 60" xfId="13888" xr:uid="{B1BC9D55-37DA-4159-AE9D-2A4CF64C2B7E}"/>
    <cellStyle name="Normal 60 2" xfId="54813" xr:uid="{A0BC9D4D-14C2-451D-8FB1-EADE8BE0F776}"/>
    <cellStyle name="Normal 60 3" xfId="41163" xr:uid="{73441E1A-22B8-42BE-BBE1-61AEBB36FD8B}"/>
    <cellStyle name="Normal 60 4" xfId="27600" xr:uid="{91E6CA7C-1265-4D38-B811-DD51FAD00C6F}"/>
    <cellStyle name="Normal 61" xfId="13889" xr:uid="{A72CB019-4BA3-4A89-8ABE-C6D0A33C6E61}"/>
    <cellStyle name="Normal 61 2" xfId="54814" xr:uid="{F29F4175-0B56-44EB-9D4E-40FAD23DF39C}"/>
    <cellStyle name="Normal 61 3" xfId="41164" xr:uid="{FEA1FC47-1591-49B2-90A8-A8DE4F083F27}"/>
    <cellStyle name="Normal 61 4" xfId="27601" xr:uid="{6EE91A68-2CB0-4C74-B74D-63D08684D48B}"/>
    <cellStyle name="Normal 62" xfId="13890" xr:uid="{6C5866F6-A7E7-4D7F-AAE7-013D96F38F57}"/>
    <cellStyle name="Normal 62 2" xfId="54815" xr:uid="{4030F2B5-AD3F-4688-9035-6F3FB521295C}"/>
    <cellStyle name="Normal 62 3" xfId="41165" xr:uid="{36252CD7-3347-467D-A98B-357E65CAE937}"/>
    <cellStyle name="Normal 62 4" xfId="27602" xr:uid="{07A5CF28-63CC-45B5-A528-6BB3DEC836D1}"/>
    <cellStyle name="Normal 63" xfId="13891" xr:uid="{E6DDDB81-E60E-4E9D-9612-3ED3A1989A71}"/>
    <cellStyle name="Normal 63 2" xfId="54816" xr:uid="{F9E0AF4E-6FE8-4E2B-8CDF-9DFC843B4D6D}"/>
    <cellStyle name="Normal 63 3" xfId="41166" xr:uid="{8AD0E2F5-4DD2-4052-8D31-34F007701E4A}"/>
    <cellStyle name="Normal 63 4" xfId="27603" xr:uid="{1FD1DEA8-E321-4C5C-87AC-3CCBDBEE63C5}"/>
    <cellStyle name="Normal 64" xfId="13892" xr:uid="{8DF3A800-CD68-4092-A78F-5BBE52276C5F}"/>
    <cellStyle name="Normal 64 2" xfId="54817" xr:uid="{B4778810-679A-4901-A321-473F8756B831}"/>
    <cellStyle name="Normal 64 3" xfId="41167" xr:uid="{81610FFC-CD58-4367-A835-FF308368762F}"/>
    <cellStyle name="Normal 64 4" xfId="27604" xr:uid="{E921DDA9-054F-4AE7-93BC-1F584B9C321C}"/>
    <cellStyle name="Normal 65" xfId="13893" xr:uid="{B64AE86D-D86E-4F54-BF88-A8A175C04903}"/>
    <cellStyle name="Normal 65 2" xfId="54818" xr:uid="{FF9035BA-B690-48C2-A878-1572AF11D49E}"/>
    <cellStyle name="Normal 65 3" xfId="41168" xr:uid="{15902E01-A06E-4BAE-8B84-2567A267C3D9}"/>
    <cellStyle name="Normal 65 4" xfId="27605" xr:uid="{6E569DB4-D4B4-481D-9E3A-8DCBB48B6E3E}"/>
    <cellStyle name="Normal 66" xfId="13894" xr:uid="{226DD915-2000-485D-B547-4C2439BF1B17}"/>
    <cellStyle name="Normal 66 2" xfId="54819" xr:uid="{1AF7117F-7BCF-42A8-A031-971A263A2779}"/>
    <cellStyle name="Normal 66 3" xfId="41169" xr:uid="{96D2DAFB-928A-4062-8CA8-5161672D6394}"/>
    <cellStyle name="Normal 66 4" xfId="27606" xr:uid="{06DAB280-339A-47CE-92F2-3921A98D7E74}"/>
    <cellStyle name="Normal 67" xfId="13895" xr:uid="{79A80E85-1EA5-44B8-A397-D20399EF1BD3}"/>
    <cellStyle name="Normal 67 2" xfId="54820" xr:uid="{7392E96F-4CF3-4447-82A7-422132F092B5}"/>
    <cellStyle name="Normal 67 3" xfId="41170" xr:uid="{0D5FF1C5-69C3-438A-978F-C8346AB90FD5}"/>
    <cellStyle name="Normal 67 4" xfId="27607" xr:uid="{FEF7CA10-F6B4-439D-BD1F-F68049416F9A}"/>
    <cellStyle name="Normal 68" xfId="13896" xr:uid="{E268A79D-66D7-40D3-9493-76F1294AA695}"/>
    <cellStyle name="Normal 68 2" xfId="54821" xr:uid="{E60CE277-EC4E-4FE5-A5CD-222935D71E5B}"/>
    <cellStyle name="Normal 68 3" xfId="41171" xr:uid="{46F1E6FC-7C3D-47DD-BE85-E62F891A0CB5}"/>
    <cellStyle name="Normal 68 4" xfId="27608" xr:uid="{E204BB26-2A53-44DE-87BE-8E834909DE2A}"/>
    <cellStyle name="Normal 69" xfId="13897" xr:uid="{8F720A4A-3E37-424C-A69A-09255704AA74}"/>
    <cellStyle name="Normal 69 2" xfId="54822" xr:uid="{E2EAAF8B-6026-4630-B29B-D45C71C15BA3}"/>
    <cellStyle name="Normal 69 3" xfId="41172" xr:uid="{CF65A4D4-60CA-4F00-BF0C-0BC2E466F476}"/>
    <cellStyle name="Normal 69 4" xfId="27609" xr:uid="{396AA45F-1B93-4E72-AB63-2BB016E3FFAE}"/>
    <cellStyle name="Normal 7" xfId="13898" xr:uid="{4EA9C838-49DF-4204-AF01-1E3D754952A9}"/>
    <cellStyle name="Normal 7 2" xfId="13899" xr:uid="{16172390-58D7-44B3-884E-AFDDD8C398EE}"/>
    <cellStyle name="Normal 7 2 2" xfId="13900" xr:uid="{B80CE93F-AACB-490C-87C2-CE177F65437C}"/>
    <cellStyle name="Normal 7 2 2 2" xfId="54825" xr:uid="{F748F878-9FF2-4A7A-ABA9-79F48E8A8DE0}"/>
    <cellStyle name="Normal 7 2 2 3" xfId="41175" xr:uid="{130FC60F-A3EE-470E-92A8-F6DD34EF2358}"/>
    <cellStyle name="Normal 7 2 2 4" xfId="27612" xr:uid="{C82F8CA4-7354-47BA-894D-CA43B5AFD6AE}"/>
    <cellStyle name="Normal 7 2 3" xfId="54824" xr:uid="{5378C625-FF98-432C-813D-685BC5BA6242}"/>
    <cellStyle name="Normal 7 2 4" xfId="41174" xr:uid="{6BC79664-BBC8-4526-AA42-1222C3BE9526}"/>
    <cellStyle name="Normal 7 2 5" xfId="27611" xr:uid="{9EB48DCE-BC6F-4464-A057-8471EE414E9B}"/>
    <cellStyle name="Normal 7 3" xfId="13901" xr:uid="{F8E3E1DE-2556-4DA3-9523-75957F0D457C}"/>
    <cellStyle name="Normal 7 3 2" xfId="54826" xr:uid="{D827495F-B147-4AF2-90EB-F1FA940902F6}"/>
    <cellStyle name="Normal 7 3 3" xfId="41176" xr:uid="{3BFD1AFF-4294-45EF-9D46-4002801E9E6E}"/>
    <cellStyle name="Normal 7 3 4" xfId="27613" xr:uid="{75B0C1F7-6485-4B34-80B6-2B080824BBC9}"/>
    <cellStyle name="Normal 7 4" xfId="13902" xr:uid="{42240096-CDD6-4FB4-9906-881D419A253F}"/>
    <cellStyle name="Normal 7 4 2" xfId="54827" xr:uid="{3F52AA0B-FC6D-42B6-8318-11C60D1B79F4}"/>
    <cellStyle name="Normal 7 4 3" xfId="41177" xr:uid="{11EEE15E-CA38-4C06-9359-FDC9614C0027}"/>
    <cellStyle name="Normal 7 4 4" xfId="27614" xr:uid="{54FDD171-3E23-4147-9575-9AE0DA2C3C54}"/>
    <cellStyle name="Normal 7 5" xfId="13903" xr:uid="{208C2019-1742-4635-84D6-10BB28FBC08B}"/>
    <cellStyle name="Normal 7 5 2" xfId="54828" xr:uid="{54C6C26A-A135-4B31-968C-A97AB2AE0F1E}"/>
    <cellStyle name="Normal 7 5 3" xfId="41178" xr:uid="{132E1B6A-B9C4-40E9-9017-77A93F35A737}"/>
    <cellStyle name="Normal 7 5 4" xfId="27615" xr:uid="{A489AAF4-5EC3-43FC-ABAF-CF70C736A4B0}"/>
    <cellStyle name="Normal 7 6" xfId="13904" xr:uid="{AC61BCF5-E6B6-4F9B-B2A9-6705AB889A18}"/>
    <cellStyle name="Normal 7 6 2" xfId="54829" xr:uid="{BDD0D179-D836-449E-ACDE-6990789150CB}"/>
    <cellStyle name="Normal 7 6 3" xfId="41179" xr:uid="{B99F90FF-6F2A-47E2-A0BA-BB1BC9BA8348}"/>
    <cellStyle name="Normal 7 6 4" xfId="27616" xr:uid="{34ACADA1-B308-4F9A-A253-F01307634952}"/>
    <cellStyle name="Normal 7 7" xfId="54823" xr:uid="{B9708A60-BA64-496C-8C03-41475E9CDAF4}"/>
    <cellStyle name="Normal 7 8" xfId="41173" xr:uid="{6C6022DA-34DE-4553-BF32-BBE409B79017}"/>
    <cellStyle name="Normal 7 9" xfId="27610" xr:uid="{6C3F09F2-D528-4028-ABEE-4C136ECD63FA}"/>
    <cellStyle name="Normal 70" xfId="13905" xr:uid="{E260BAB2-0414-4962-9733-429419282959}"/>
    <cellStyle name="Normal 70 2" xfId="54830" xr:uid="{0E5A8E99-9E51-438F-A35A-B0E2B9E1806B}"/>
    <cellStyle name="Normal 70 3" xfId="41180" xr:uid="{08097042-5DE0-4FCD-BD02-B709770E63BC}"/>
    <cellStyle name="Normal 70 4" xfId="27617" xr:uid="{5B3C5F9F-73B1-4F4B-B2B6-D4FD51BC6646}"/>
    <cellStyle name="Normal 71" xfId="13906" xr:uid="{D74257EF-BBFA-444C-B1EF-6ECC573D2ABD}"/>
    <cellStyle name="Normal 71 2" xfId="54831" xr:uid="{47C3E32B-FB8F-4EC3-BE3E-124AA359E85F}"/>
    <cellStyle name="Normal 71 3" xfId="41181" xr:uid="{3242C9E2-7DE0-424E-A8DC-45A56202317E}"/>
    <cellStyle name="Normal 71 4" xfId="27618" xr:uid="{42210C03-9629-441D-A854-1BD4F75C08E2}"/>
    <cellStyle name="Normal 72" xfId="13907" xr:uid="{A162AEB8-B7CE-44ED-8EB4-EE13306C5879}"/>
    <cellStyle name="Normal 72 2" xfId="54832" xr:uid="{0A280F2D-2D29-4B0A-8A2B-EF1874B13B8F}"/>
    <cellStyle name="Normal 72 3" xfId="41182" xr:uid="{DDC87BE6-6042-413F-A63A-EC1EF2CE214C}"/>
    <cellStyle name="Normal 72 4" xfId="27619" xr:uid="{C8A2E6BA-063E-4BB0-8578-694C9287B827}"/>
    <cellStyle name="Normal 73" xfId="13908" xr:uid="{D8682622-1CFC-4D90-8D3F-E4F58E4478F4}"/>
    <cellStyle name="Normal 73 2" xfId="54833" xr:uid="{6B563F1C-FB98-4AC5-8D52-8F134D5CE457}"/>
    <cellStyle name="Normal 73 3" xfId="41183" xr:uid="{5D5B0E7E-21BC-45C3-95E4-7B6E47DC7D73}"/>
    <cellStyle name="Normal 73 4" xfId="27620" xr:uid="{084F5E89-1768-44E7-9F27-A594BEAC6F56}"/>
    <cellStyle name="Normal 74" xfId="13909" xr:uid="{3DD026EF-6C0F-4B9C-A883-B5EAD9407618}"/>
    <cellStyle name="Normal 74 2" xfId="54834" xr:uid="{33F393C9-54F6-4DD1-83F5-935006373DDA}"/>
    <cellStyle name="Normal 74 3" xfId="41184" xr:uid="{4622C8E8-7588-4151-ACDF-478EB768A9BD}"/>
    <cellStyle name="Normal 74 4" xfId="27621" xr:uid="{D3145EF2-0D4F-4A56-B7E3-12DE117378E4}"/>
    <cellStyle name="Normal 75" xfId="13910" xr:uid="{C3867895-9E30-476D-B291-772BFE93CEBC}"/>
    <cellStyle name="Normal 75 2" xfId="54835" xr:uid="{11B0754E-EB17-447D-B81E-187D73539A92}"/>
    <cellStyle name="Normal 75 3" xfId="41185" xr:uid="{5D91C1D7-6AA1-4547-A4ED-C3CCB05EF40E}"/>
    <cellStyle name="Normal 75 4" xfId="27622" xr:uid="{F6E3823B-2578-481B-ACFB-7C6252E76F75}"/>
    <cellStyle name="Normal 76" xfId="13911" xr:uid="{1FF977B8-F8F7-4115-BA0F-68EC4C8F2F27}"/>
    <cellStyle name="Normal 76 2" xfId="54836" xr:uid="{3747AF67-2272-4645-BC62-71B5F906A0FC}"/>
    <cellStyle name="Normal 76 3" xfId="41186" xr:uid="{8046F850-E813-47C3-BEE0-015C88A5246D}"/>
    <cellStyle name="Normal 76 4" xfId="27623" xr:uid="{3BAE6FC9-2F37-42DA-AEAE-25CC268AF733}"/>
    <cellStyle name="Normal 77" xfId="13912" xr:uid="{995B373C-46DE-4A7A-AE2D-7599CAF37D06}"/>
    <cellStyle name="Normal 77 2" xfId="54837" xr:uid="{75C02EFE-AC6C-4995-BCB5-DC64F48BFFB2}"/>
    <cellStyle name="Normal 77 3" xfId="41187" xr:uid="{857F1E7D-2FAA-4422-8538-CFF006E7C1E3}"/>
    <cellStyle name="Normal 77 4" xfId="27624" xr:uid="{308BA425-8C8B-4002-A5E2-2B66FEBADE08}"/>
    <cellStyle name="Normal 78" xfId="13913" xr:uid="{7AE0AE93-2CE8-4D73-B81C-2B1325917852}"/>
    <cellStyle name="Normal 78 2" xfId="54838" xr:uid="{4488F7E3-3BF3-47DE-B1CD-10DB77E5BAA2}"/>
    <cellStyle name="Normal 78 3" xfId="41188" xr:uid="{2AB7A9F6-4F59-4C42-9D7D-739220B38A7D}"/>
    <cellStyle name="Normal 78 4" xfId="27625" xr:uid="{3E6F1A0A-ED4C-46CA-8D8C-33212F925B06}"/>
    <cellStyle name="Normal 79" xfId="13914" xr:uid="{FE4EA08A-D4E7-4160-880A-C7FFD24C2340}"/>
    <cellStyle name="Normal 79 2" xfId="54839" xr:uid="{9ED0416D-482E-4CE8-AB61-8DC7C8133954}"/>
    <cellStyle name="Normal 79 3" xfId="41189" xr:uid="{A8E37813-616A-4D40-929E-E4C9D614BE1F}"/>
    <cellStyle name="Normal 79 4" xfId="27626" xr:uid="{605BBDA1-B7CB-454A-A209-ADFD3F3ED06B}"/>
    <cellStyle name="Normal 8" xfId="13915" xr:uid="{4F325EE8-24E6-4A94-93B8-11C69EDBF3F1}"/>
    <cellStyle name="Normal 8 2" xfId="13916" xr:uid="{6AA40C8B-DFEA-4CAC-BC4F-AC63DE68B93D}"/>
    <cellStyle name="Normal 8 2 2" xfId="13917" xr:uid="{66BFA62C-3E08-4E12-A455-03061067319B}"/>
    <cellStyle name="Normal 8 2 2 2" xfId="13918" xr:uid="{976BA974-215E-4B47-A9C5-3BEE73113396}"/>
    <cellStyle name="Normal 8 2 2 2 2" xfId="54843" xr:uid="{1BAC0EEC-0477-40BC-ABD4-37C059F88D40}"/>
    <cellStyle name="Normal 8 2 2 2 3" xfId="41193" xr:uid="{D5B7395B-373E-4114-A0F4-8C1CE21942E9}"/>
    <cellStyle name="Normal 8 2 2 2 4" xfId="27630" xr:uid="{D2D00333-06B6-4B0F-A3DC-53632938C38E}"/>
    <cellStyle name="Normal 8 2 2 3" xfId="54842" xr:uid="{E810DAA0-F881-45D2-AD4D-14210ED15771}"/>
    <cellStyle name="Normal 8 2 2 4" xfId="41192" xr:uid="{3965BE3C-9413-4AEB-90C1-A3179B231F41}"/>
    <cellStyle name="Normal 8 2 2 5" xfId="27629" xr:uid="{79F0E6B0-F610-474C-BDC2-94F9DBB77FCC}"/>
    <cellStyle name="Normal 8 2 3" xfId="13919" xr:uid="{3762D307-3F49-409D-B86B-5B20E988DB54}"/>
    <cellStyle name="Normal 8 2 3 2" xfId="54844" xr:uid="{735D07E4-56D4-465B-836A-70AAADED2FEA}"/>
    <cellStyle name="Normal 8 2 3 3" xfId="41194" xr:uid="{8B1B2619-2CC3-4458-9977-EBDA01C38CCC}"/>
    <cellStyle name="Normal 8 2 3 4" xfId="27631" xr:uid="{2B65D783-99E8-4FEA-98F5-0829DE6DE627}"/>
    <cellStyle name="Normal 8 2 4" xfId="13920" xr:uid="{C01C882A-7169-46ED-881F-DD4333EE1FC7}"/>
    <cellStyle name="Normal 8 2 4 2" xfId="54845" xr:uid="{652BBCCB-6B87-45CB-8DE1-EC1CB4E8E81F}"/>
    <cellStyle name="Normal 8 2 4 3" xfId="41195" xr:uid="{F57EA6C2-E14D-4E48-8445-9F16049FB0EE}"/>
    <cellStyle name="Normal 8 2 4 4" xfId="27632" xr:uid="{727D9F68-520D-445B-82CE-6A14A8655B64}"/>
    <cellStyle name="Normal 8 2 5" xfId="54841" xr:uid="{24871A0C-AFC5-4413-9EAE-18BB31C265F9}"/>
    <cellStyle name="Normal 8 2 6" xfId="41191" xr:uid="{B086911B-3819-4E30-949F-85EC7B8112F8}"/>
    <cellStyle name="Normal 8 2 7" xfId="27628" xr:uid="{C8232D8E-4771-4A96-B3DA-87807F6E289B}"/>
    <cellStyle name="Normal 8 3" xfId="13921" xr:uid="{6AE28593-05BB-4919-99DA-E6DA7EC23808}"/>
    <cellStyle name="Normal 8 3 2" xfId="13922" xr:uid="{CE8C8F36-5246-454D-A995-0EE6D9F3C575}"/>
    <cellStyle name="Normal 8 3 2 2" xfId="13923" xr:uid="{CA501B7A-7B55-4930-A717-AECD27818997}"/>
    <cellStyle name="Normal 8 3 2 2 2" xfId="54848" xr:uid="{E5A780EC-C723-4E8E-997F-31B22CC2C0E4}"/>
    <cellStyle name="Normal 8 3 2 2 3" xfId="41198" xr:uid="{FC89A37E-989C-4230-BF4B-9ADA7592F462}"/>
    <cellStyle name="Normal 8 3 2 2 4" xfId="27635" xr:uid="{0EC944B5-DEC0-4840-9F3F-9E059CE3DF45}"/>
    <cellStyle name="Normal 8 3 2 3" xfId="54847" xr:uid="{9445783A-548F-4A3A-8201-366CA6A02209}"/>
    <cellStyle name="Normal 8 3 2 4" xfId="41197" xr:uid="{F2FA80C5-EFE9-4F1D-B6A9-FEFDC5758049}"/>
    <cellStyle name="Normal 8 3 2 5" xfId="27634" xr:uid="{05A28432-7075-4394-ACCB-20BD794176FA}"/>
    <cellStyle name="Normal 8 3 3" xfId="13924" xr:uid="{3AB1CABB-E9BE-4061-982C-374BD66CAB0B}"/>
    <cellStyle name="Normal 8 3 3 2" xfId="54849" xr:uid="{423FF824-F18A-4096-B204-AEBB7C55026B}"/>
    <cellStyle name="Normal 8 3 3 3" xfId="41199" xr:uid="{01BEB9B8-9A46-4E86-B95A-03FDC6F2F2F1}"/>
    <cellStyle name="Normal 8 3 3 4" xfId="27636" xr:uid="{8B57D44D-C6EB-4658-AF22-E0DC6A91D044}"/>
    <cellStyle name="Normal 8 3 4" xfId="54846" xr:uid="{CA67F023-C0E4-4C84-B005-D285872E87A6}"/>
    <cellStyle name="Normal 8 3 5" xfId="41196" xr:uid="{6FD5E982-137D-4199-B3E1-47E9BBE3C70F}"/>
    <cellStyle name="Normal 8 3 6" xfId="27633" xr:uid="{6B8D3A89-AD9D-4C59-BCA9-6426BA2BD601}"/>
    <cellStyle name="Normal 8 4" xfId="13925" xr:uid="{C104D321-091B-4E73-A00B-8C775FEDAD32}"/>
    <cellStyle name="Normal 8 4 2" xfId="54850" xr:uid="{1628D40E-3524-488D-AB6F-1FE72E0CE6BB}"/>
    <cellStyle name="Normal 8 4 3" xfId="41200" xr:uid="{527B778F-52EF-4512-8ADA-4FA2FAE2308E}"/>
    <cellStyle name="Normal 8 4 4" xfId="27637" xr:uid="{FD6DDFD5-2C57-40F6-A1F4-AF7E059F4B40}"/>
    <cellStyle name="Normal 8 5" xfId="54840" xr:uid="{614F9309-F6FD-4C51-AB44-B163B8CB0BF8}"/>
    <cellStyle name="Normal 8 6" xfId="41190" xr:uid="{10663D55-2412-4820-9D87-FF350C1EC0AA}"/>
    <cellStyle name="Normal 8 7" xfId="27627" xr:uid="{FF19E15A-748C-4176-9F87-A726C50BFF63}"/>
    <cellStyle name="Normal 80" xfId="13926" xr:uid="{83173391-6FC7-444A-9923-9953D6BBA344}"/>
    <cellStyle name="Normal 80 2" xfId="54851" xr:uid="{F442FF93-7A73-4004-A415-93B7938D5632}"/>
    <cellStyle name="Normal 80 3" xfId="41201" xr:uid="{65C899AA-E581-46BE-AFCC-4A07872FC07B}"/>
    <cellStyle name="Normal 80 4" xfId="27638" xr:uid="{043F7DCB-850E-475D-BA7C-C7A8647DE484}"/>
    <cellStyle name="Normal 81" xfId="13927" xr:uid="{E6776130-B5A7-46D2-9CAA-A1F97E681385}"/>
    <cellStyle name="Normal 81 2" xfId="54852" xr:uid="{36EBDF93-1D02-4EC7-8CF0-561E5931F122}"/>
    <cellStyle name="Normal 81 3" xfId="41202" xr:uid="{57B17CC4-B844-4E3D-8771-9664204685D5}"/>
    <cellStyle name="Normal 81 4" xfId="27639" xr:uid="{BB7B5382-D389-456A-BC80-1740D3D6E29E}"/>
    <cellStyle name="Normal 82" xfId="13928" xr:uid="{8216360C-C3D8-40CB-A70A-B862AC19E0E4}"/>
    <cellStyle name="Normal 82 2" xfId="54853" xr:uid="{DB4C4E24-B578-4542-A921-E698D46192FD}"/>
    <cellStyle name="Normal 82 3" xfId="41203" xr:uid="{C6E1F512-5C1C-42E2-A5FF-5A5CED6C3552}"/>
    <cellStyle name="Normal 82 4" xfId="27640" xr:uid="{08A03232-7B9B-4293-B6F9-9E2B67725F14}"/>
    <cellStyle name="Normal 83" xfId="13929" xr:uid="{E952CF59-727E-4D3C-8D7D-34F77F0B796F}"/>
    <cellStyle name="Normal 83 2" xfId="54854" xr:uid="{94DC7382-FBF9-480D-B6DF-F4345BE80ED5}"/>
    <cellStyle name="Normal 83 3" xfId="41204" xr:uid="{305F4928-3F11-4AC5-AACC-50A5D80EE05A}"/>
    <cellStyle name="Normal 83 4" xfId="27641" xr:uid="{FB1E93B4-17A1-4221-8CC2-4E9E81E74A66}"/>
    <cellStyle name="Normal 84" xfId="13930" xr:uid="{0A91B0A1-0AC3-4E5E-8D66-377F466AF7F9}"/>
    <cellStyle name="Normal 84 2" xfId="54855" xr:uid="{6CFA0D85-8A8D-49D9-A3D7-129DC5985EFD}"/>
    <cellStyle name="Normal 84 3" xfId="41205" xr:uid="{229D8C35-90ED-4FC3-AF07-4DCA40FFC855}"/>
    <cellStyle name="Normal 84 4" xfId="27642" xr:uid="{64571127-6A6D-449B-88DF-D288BFF927CE}"/>
    <cellStyle name="Normal 85" xfId="13931" xr:uid="{068BD085-2B71-4891-87E6-8EDD18526753}"/>
    <cellStyle name="Normal 85 2" xfId="54856" xr:uid="{4E1BC171-8442-4854-8A18-6B059FAF993B}"/>
    <cellStyle name="Normal 85 3" xfId="41206" xr:uid="{1E0C397D-FFB1-465B-A34F-ABEB35AB5BA6}"/>
    <cellStyle name="Normal 85 4" xfId="27643" xr:uid="{3F9DE769-D8C2-4EB7-BA65-74D032241D25}"/>
    <cellStyle name="Normal 86" xfId="13932" xr:uid="{E7773EC7-48F0-45DF-A80A-A1FA73A4288E}"/>
    <cellStyle name="Normal 86 2" xfId="13933" xr:uid="{B1A07DB4-08B5-471F-BCEB-A7EA20CC9153}"/>
    <cellStyle name="Normal 86 3" xfId="13934" xr:uid="{F9A04EC5-9C89-46C0-B370-196EBF322409}"/>
    <cellStyle name="Normal 86 4" xfId="13935" xr:uid="{A2788730-F34A-4395-89BC-1A7E1EDDB619}"/>
    <cellStyle name="Normal 86 5" xfId="13936" xr:uid="{F4C0D1F2-C2A5-425B-A306-49D331BF4266}"/>
    <cellStyle name="Normal 87" xfId="13937" xr:uid="{9F18D8A6-6954-4FEF-9393-C6B740B867BD}"/>
    <cellStyle name="Normal 87 2" xfId="13938" xr:uid="{2BE3739E-AE78-4B64-9697-18B7F910F5F0}"/>
    <cellStyle name="Normal 87 3" xfId="13939" xr:uid="{C7A3967A-99BE-4DDD-A64D-C6F4F6EEDE9E}"/>
    <cellStyle name="Normal 87 4" xfId="13940" xr:uid="{797FEEA9-B486-4134-8092-42B3EB975960}"/>
    <cellStyle name="Normal 87 5" xfId="13941" xr:uid="{AA304207-C069-4EB0-8091-4B73AE349B38}"/>
    <cellStyle name="Normal 88" xfId="13942" xr:uid="{3CACC7D6-0455-4C5D-AF94-515AA7CA2F22}"/>
    <cellStyle name="Normal 89" xfId="13943" xr:uid="{58FBD292-920A-471A-B59A-735B261AC3B2}"/>
    <cellStyle name="Normal 9" xfId="13944" xr:uid="{0006E627-5202-493E-B9CA-8A3976151C33}"/>
    <cellStyle name="Normal 9 10" xfId="13945" xr:uid="{18C2CC12-7F92-4B9F-A52D-95D0C722E93B}"/>
    <cellStyle name="Normal 9 10 2" xfId="54858" xr:uid="{A16425F2-B14D-4878-B50D-B76A3843CB8A}"/>
    <cellStyle name="Normal 9 10 3" xfId="41208" xr:uid="{BB269D31-3E4D-4BD2-96F4-759BAE9E325B}"/>
    <cellStyle name="Normal 9 10 4" xfId="27645" xr:uid="{48749028-6455-4A61-BC02-7D5BF24CB0B8}"/>
    <cellStyle name="Normal 9 11" xfId="13946" xr:uid="{59B302AA-DC22-4181-9667-18D35DFFCBC0}"/>
    <cellStyle name="Normal 9 11 2" xfId="54859" xr:uid="{C5932E84-6A99-4601-AD7C-A298862819A4}"/>
    <cellStyle name="Normal 9 11 3" xfId="41209" xr:uid="{10664B0E-6A4B-4BB4-8C6E-1016758B3656}"/>
    <cellStyle name="Normal 9 11 4" xfId="27646" xr:uid="{273E3AC9-5D37-4928-A1BF-0C901D76E286}"/>
    <cellStyle name="Normal 9 12" xfId="13947" xr:uid="{D1382C0E-85BE-4E7A-8DC9-7F6A8FD12951}"/>
    <cellStyle name="Normal 9 12 2" xfId="54860" xr:uid="{D99734CB-9573-4D28-9DAC-A03243AA505B}"/>
    <cellStyle name="Normal 9 12 3" xfId="41210" xr:uid="{0BFF11EC-283A-4750-B0CF-BC217C5E2A6D}"/>
    <cellStyle name="Normal 9 12 4" xfId="27647" xr:uid="{78DAD891-C193-45C3-917A-35988C31F8A2}"/>
    <cellStyle name="Normal 9 13" xfId="13948" xr:uid="{3C20AF8B-6453-4B2D-B170-D46A17848041}"/>
    <cellStyle name="Normal 9 13 2" xfId="54861" xr:uid="{5E98842A-CEBC-4B02-A4CD-57E38D84A98A}"/>
    <cellStyle name="Normal 9 13 3" xfId="41211" xr:uid="{D6A4C225-376C-4975-9536-18FA0EEA5390}"/>
    <cellStyle name="Normal 9 13 4" xfId="27648" xr:uid="{035916FD-3C1F-412A-963A-C8F6D9631BA1}"/>
    <cellStyle name="Normal 9 14" xfId="13949" xr:uid="{34F59A78-D239-45C0-A48C-561F787ECB07}"/>
    <cellStyle name="Normal 9 14 2" xfId="54862" xr:uid="{0930186F-2DBA-41C3-B47F-A4EE517E6155}"/>
    <cellStyle name="Normal 9 14 3" xfId="41212" xr:uid="{1214D6CB-F8F4-4778-9F0C-71064E05CAC4}"/>
    <cellStyle name="Normal 9 14 4" xfId="27649" xr:uid="{DBE3BC7B-8B7F-495E-B91A-FE01EC9F6EAB}"/>
    <cellStyle name="Normal 9 15" xfId="13950" xr:uid="{40F681A0-5BE8-46F1-A1C8-998A3B6F2003}"/>
    <cellStyle name="Normal 9 15 2" xfId="54863" xr:uid="{312975A0-31C1-47DC-9EE7-FECDC1B31EAC}"/>
    <cellStyle name="Normal 9 15 3" xfId="41213" xr:uid="{7F3AC5D5-85FA-464C-ADAB-5D3DBEDBA152}"/>
    <cellStyle name="Normal 9 15 4" xfId="27650" xr:uid="{BF495277-3775-444D-BE48-DB3EF113863C}"/>
    <cellStyle name="Normal 9 16" xfId="13951" xr:uid="{0FA3A315-9E5E-4FDE-81A1-13787D1D4D01}"/>
    <cellStyle name="Normal 9 16 2" xfId="54864" xr:uid="{8D8C2E48-2CA1-451D-A904-84ED56E39CD8}"/>
    <cellStyle name="Normal 9 16 3" xfId="41214" xr:uid="{E4BD1EB0-5B69-4716-BFC5-4C502D1CCB1F}"/>
    <cellStyle name="Normal 9 16 4" xfId="27651" xr:uid="{F7B7589C-BA83-419B-848F-0E9475800035}"/>
    <cellStyle name="Normal 9 17" xfId="13952" xr:uid="{B18DBBA7-EFCC-413A-B342-906636F59C2C}"/>
    <cellStyle name="Normal 9 17 2" xfId="54865" xr:uid="{690F0C44-3BC4-4729-935A-19D622863F10}"/>
    <cellStyle name="Normal 9 17 3" xfId="41215" xr:uid="{3385C085-94CF-4C3C-9BA7-B452E769680D}"/>
    <cellStyle name="Normal 9 17 4" xfId="27652" xr:uid="{9299F26B-1DD1-4F00-8FBE-F4A44067FAA8}"/>
    <cellStyle name="Normal 9 18" xfId="13953" xr:uid="{DDC06DBD-2D10-4F96-9A9E-4AE83BA9A79E}"/>
    <cellStyle name="Normal 9 18 2" xfId="54866" xr:uid="{B8CFF6AA-1736-40FF-B208-59004299E84C}"/>
    <cellStyle name="Normal 9 18 3" xfId="41216" xr:uid="{16BB60CC-EB65-4F1A-A67D-498C8D9399DF}"/>
    <cellStyle name="Normal 9 18 4" xfId="27653" xr:uid="{8DE09CED-F650-44CC-9D96-F39FD542795C}"/>
    <cellStyle name="Normal 9 19" xfId="13954" xr:uid="{D3905E84-73D0-493E-91E3-FFB881CB88E5}"/>
    <cellStyle name="Normal 9 19 2" xfId="13955" xr:uid="{F8198B4E-CE0D-4C4F-B4F1-55916A3991E5}"/>
    <cellStyle name="Normal 9 19 2 2" xfId="13956" xr:uid="{C2F8D004-C037-420A-84BF-B19B990FDBFE}"/>
    <cellStyle name="Normal 9 19 2 2 2" xfId="54869" xr:uid="{F5781185-D11C-432E-9964-125E47E248F1}"/>
    <cellStyle name="Normal 9 19 2 2 3" xfId="41219" xr:uid="{B05E1736-1D5D-4A95-A44B-2386A55F5331}"/>
    <cellStyle name="Normal 9 19 2 2 4" xfId="27656" xr:uid="{BF89FC87-2F62-475F-833D-82EA3E413A5D}"/>
    <cellStyle name="Normal 9 19 2 3" xfId="54868" xr:uid="{ACCC967D-CC1B-4FE6-9E7D-EA4AC2B835E3}"/>
    <cellStyle name="Normal 9 19 2 4" xfId="41218" xr:uid="{931CD9B1-53C3-45E5-B971-26A72F9B1147}"/>
    <cellStyle name="Normal 9 19 2 5" xfId="27655" xr:uid="{3584254A-2EF2-469B-B254-1C4F38AD88B3}"/>
    <cellStyle name="Normal 9 19 3" xfId="13957" xr:uid="{64943119-0A7A-48E9-A482-8496BF307717}"/>
    <cellStyle name="Normal 9 19 3 2" xfId="54870" xr:uid="{A904127F-9D7E-469F-8EB8-A0C7A5DD3778}"/>
    <cellStyle name="Normal 9 19 3 3" xfId="41220" xr:uid="{13D632AA-CDC0-4C74-A088-3B2803504C7A}"/>
    <cellStyle name="Normal 9 19 3 4" xfId="27657" xr:uid="{EF026731-1895-4BCA-9C21-67AF855CCC48}"/>
    <cellStyle name="Normal 9 19 4" xfId="54867" xr:uid="{6AB048E3-B1CB-416D-B957-C4235E0E8E46}"/>
    <cellStyle name="Normal 9 19 5" xfId="41217" xr:uid="{DC12A391-199F-452B-8D28-BFB11E00D5A8}"/>
    <cellStyle name="Normal 9 19 6" xfId="27654" xr:uid="{094E9031-D5C7-44FE-927E-9B415F46AD9D}"/>
    <cellStyle name="Normal 9 2" xfId="13958" xr:uid="{18841997-698F-40FC-8267-3F02CCFA0F24}"/>
    <cellStyle name="Normal 9 2 2" xfId="13959" xr:uid="{4B36CAF9-DB9E-43BC-9CB2-B70207A805EE}"/>
    <cellStyle name="Normal 9 2 2 2" xfId="54872" xr:uid="{67A96E29-B6EA-4804-A640-08824DD79509}"/>
    <cellStyle name="Normal 9 2 2 3" xfId="41222" xr:uid="{2E6FF4E9-E394-420B-9081-C2F94BB4631B}"/>
    <cellStyle name="Normal 9 2 2 4" xfId="27659" xr:uid="{2F26F683-28D7-4E19-BFA2-8D57A96DA53D}"/>
    <cellStyle name="Normal 9 2 3" xfId="13960" xr:uid="{9A24C287-13DD-4DA7-AF2F-EC2CA12FE313}"/>
    <cellStyle name="Normal 9 2 4" xfId="54871" xr:uid="{ECC4AA4C-2A00-41C3-AE5C-8BBB4A3BFB5C}"/>
    <cellStyle name="Normal 9 2 5" xfId="41221" xr:uid="{03D10661-42C8-4590-B886-885548784320}"/>
    <cellStyle name="Normal 9 2 6" xfId="27658" xr:uid="{33AA15AA-F757-4B5A-80B1-0FFB55E0AF70}"/>
    <cellStyle name="Normal 9 20" xfId="13961" xr:uid="{D65B303C-6261-4EB8-A2CA-8B6D5FB9A110}"/>
    <cellStyle name="Normal 9 20 2" xfId="13962" xr:uid="{D792EC52-4C18-497E-99E4-00C58DEB158D}"/>
    <cellStyle name="Normal 9 20 2 2" xfId="13963" xr:uid="{B1B1D843-9B3C-43D9-AF28-E07762ED141F}"/>
    <cellStyle name="Normal 9 20 2 2 2" xfId="54875" xr:uid="{DBA68E6F-4FAC-480E-AD0E-FB7F8AC0D556}"/>
    <cellStyle name="Normal 9 20 2 2 3" xfId="41225" xr:uid="{E726772D-5652-4051-8761-AAB9D2C57670}"/>
    <cellStyle name="Normal 9 20 2 2 4" xfId="27662" xr:uid="{24C86B60-2442-4EBF-8175-D6B3A5DF2B9F}"/>
    <cellStyle name="Normal 9 20 2 3" xfId="54874" xr:uid="{BF7604CD-FC09-4F3D-A15E-230BA8F6F396}"/>
    <cellStyle name="Normal 9 20 2 4" xfId="41224" xr:uid="{E4A3F81A-595E-4FB2-8AD3-27894175C7E7}"/>
    <cellStyle name="Normal 9 20 2 5" xfId="27661" xr:uid="{1288564A-ECB2-46D1-9482-8742B608299F}"/>
    <cellStyle name="Normal 9 20 3" xfId="13964" xr:uid="{09D54DCB-270B-4467-9F94-422A812EA0DC}"/>
    <cellStyle name="Normal 9 20 3 2" xfId="54876" xr:uid="{080DBE92-697A-4CAB-97EE-53061A1D40B8}"/>
    <cellStyle name="Normal 9 20 3 3" xfId="41226" xr:uid="{E8E3559B-4B0A-4E75-9DB6-76A552231DB5}"/>
    <cellStyle name="Normal 9 20 3 4" xfId="27663" xr:uid="{7034D635-7049-4005-8EE2-6C1E81F5FB8E}"/>
    <cellStyle name="Normal 9 20 4" xfId="54873" xr:uid="{67A7DD50-5CEF-49F6-8DA4-4B300F6F8A43}"/>
    <cellStyle name="Normal 9 20 5" xfId="41223" xr:uid="{3A752F98-4808-4B12-B17B-3C19B4DC1694}"/>
    <cellStyle name="Normal 9 20 6" xfId="27660" xr:uid="{BC47D265-E225-45AF-B956-84C5DAC9AB38}"/>
    <cellStyle name="Normal 9 21" xfId="13965" xr:uid="{5D20359E-E034-4757-9D7C-F8042FD452B2}"/>
    <cellStyle name="Normal 9 21 2" xfId="54877" xr:uid="{00B5E7E2-C3D9-4D53-B41E-B7E0479DF79A}"/>
    <cellStyle name="Normal 9 21 3" xfId="41227" xr:uid="{BD44991E-D79A-4061-B7B5-2801D923F3A2}"/>
    <cellStyle name="Normal 9 21 4" xfId="27664" xr:uid="{FD6AD8C2-77BF-4832-9C67-B32A47C4FCDF}"/>
    <cellStyle name="Normal 9 22" xfId="54857" xr:uid="{101B109C-E72D-40C9-8E82-9108534AA140}"/>
    <cellStyle name="Normal 9 23" xfId="41207" xr:uid="{D7BEF8C0-E8CF-4D34-8DD0-04B3671AF210}"/>
    <cellStyle name="Normal 9 24" xfId="27644" xr:uid="{B2816CB5-EABF-4C81-9D61-CAE45B052C75}"/>
    <cellStyle name="Normal 9 3" xfId="13966" xr:uid="{240B9C75-B28A-42F1-9A8D-0D24C231BA4A}"/>
    <cellStyle name="Normal 9 3 2" xfId="54878" xr:uid="{7DC7A8E0-3058-4F78-AC4C-B42850CEB85C}"/>
    <cellStyle name="Normal 9 3 3" xfId="41228" xr:uid="{F226EEF8-0EF6-4638-AD84-47FF2D64CEBD}"/>
    <cellStyle name="Normal 9 3 4" xfId="27665" xr:uid="{62C21CE2-7505-4754-81BE-29A2497DBD48}"/>
    <cellStyle name="Normal 9 4" xfId="13967" xr:uid="{B9D82223-C488-4DD4-8937-4B736D961024}"/>
    <cellStyle name="Normal 9 4 2" xfId="54879" xr:uid="{6C9E191D-A50B-4455-9577-84CCCE68AD76}"/>
    <cellStyle name="Normal 9 4 3" xfId="41229" xr:uid="{A5939616-E00C-48AB-B2D1-BEE438BDF387}"/>
    <cellStyle name="Normal 9 4 4" xfId="27666" xr:uid="{C9608674-EFC2-4F8A-BB0B-4B1534409FC7}"/>
    <cellStyle name="Normal 9 5" xfId="13968" xr:uid="{3C5BED56-07E4-4C98-BE11-45D32486C023}"/>
    <cellStyle name="Normal 9 5 2" xfId="54880" xr:uid="{02CFDBCD-519D-4DB0-AFA0-CADF2A2658C5}"/>
    <cellStyle name="Normal 9 5 3" xfId="41230" xr:uid="{78960CA7-8A79-4859-B023-7F6194997533}"/>
    <cellStyle name="Normal 9 5 4" xfId="27667" xr:uid="{6FA57462-1885-4A70-AA53-384E6F195673}"/>
    <cellStyle name="Normal 9 6" xfId="13969" xr:uid="{4D7B84B1-22F3-4FAF-9903-283AF68ADE2D}"/>
    <cellStyle name="Normal 9 6 2" xfId="54881" xr:uid="{E44EBE4D-25EC-40B5-9437-8361DC699F9D}"/>
    <cellStyle name="Normal 9 6 3" xfId="41231" xr:uid="{BFE33B30-450E-43FB-BE83-A23F978DCBE1}"/>
    <cellStyle name="Normal 9 6 4" xfId="27668" xr:uid="{57322502-72FF-4632-9B6C-83B52EE91879}"/>
    <cellStyle name="Normal 9 7" xfId="13970" xr:uid="{43C3B913-7697-4FCE-80C3-93418D0A9300}"/>
    <cellStyle name="Normal 9 7 2" xfId="54882" xr:uid="{B557FE0C-4EAF-4F85-A461-4639D0FDC3A4}"/>
    <cellStyle name="Normal 9 7 3" xfId="41232" xr:uid="{46CA2D79-7709-4462-AC1F-5E1F29FFA817}"/>
    <cellStyle name="Normal 9 7 4" xfId="27669" xr:uid="{6821835A-AA25-4AEC-8919-99A084C59B68}"/>
    <cellStyle name="Normal 9 8" xfId="13971" xr:uid="{1C92030A-968D-408F-8742-79287C6F45EB}"/>
    <cellStyle name="Normal 9 8 2" xfId="54883" xr:uid="{9FE2197D-C79A-4697-B1C5-DAD25CCC56E6}"/>
    <cellStyle name="Normal 9 8 3" xfId="41233" xr:uid="{BECB52ED-7F78-43CF-B8BC-437206B9876A}"/>
    <cellStyle name="Normal 9 8 4" xfId="27670" xr:uid="{8B76E5C2-0C7A-4C55-AA3A-8421B23496E9}"/>
    <cellStyle name="Normal 9 9" xfId="13972" xr:uid="{45A4470C-6093-4A27-9CF6-18BDDF0A16AC}"/>
    <cellStyle name="Normal 9 9 2" xfId="54884" xr:uid="{2711B0BB-FAA3-418B-8ECB-0DED404F0225}"/>
    <cellStyle name="Normal 9 9 3" xfId="41234" xr:uid="{063AB688-E30F-40C0-ADEA-F37EACAE698C}"/>
    <cellStyle name="Normal 9 9 4" xfId="27671" xr:uid="{7408CC40-9E71-4C85-9C4D-786610C56419}"/>
    <cellStyle name="Normal 90" xfId="13973" xr:uid="{C7AE7716-4584-44BD-B02F-C972ADC7F4E0}"/>
    <cellStyle name="Normal 91" xfId="13974" xr:uid="{442D4A1E-8BB6-46AE-95C4-294DA75AB08C}"/>
    <cellStyle name="Normal 92" xfId="13975" xr:uid="{50D45D67-F234-46F2-867C-082E55DE758C}"/>
    <cellStyle name="Normal 93" xfId="13976" xr:uid="{361B718B-AC01-45FB-B634-F32A198BD343}"/>
    <cellStyle name="Normal 94" xfId="13977" xr:uid="{9F7A1869-B5F1-4E38-9174-F77925CD670C}"/>
    <cellStyle name="Normal 95" xfId="13978" xr:uid="{C2A90CAD-F194-4EF4-9C93-1B0400819132}"/>
    <cellStyle name="Normal 96" xfId="13979" xr:uid="{E1D3EA44-C5FF-41EA-8133-07248919DDA1}"/>
    <cellStyle name="Normal 97" xfId="13980" xr:uid="{76E9F25A-BB2B-4063-82FB-4D4869BF8C07}"/>
    <cellStyle name="Normal 98" xfId="13981" xr:uid="{0357B76B-9E93-40EB-B5F7-4778D22CB9BF}"/>
    <cellStyle name="Normal 99" xfId="13982" xr:uid="{544CCBFF-B9CE-4FC2-8CB1-507DE2F4B93B}"/>
    <cellStyle name="Note 10" xfId="13983" xr:uid="{799BFF0B-3FE2-406A-813F-D54A4AF8331C}"/>
    <cellStyle name="Note 11" xfId="13984" xr:uid="{169E33D0-23FD-42BF-993F-762EA4B79906}"/>
    <cellStyle name="Note 12" xfId="13985" xr:uid="{0CC1D387-C5A5-4D85-8757-8DE9A4C5B4BD}"/>
    <cellStyle name="Note 13" xfId="13986" xr:uid="{F27EA44F-BAFE-4562-BF5C-3996BC9FA5E1}"/>
    <cellStyle name="Note 14" xfId="13987" xr:uid="{03AA521C-F268-4340-9B2C-A36BE9DF7440}"/>
    <cellStyle name="Note 15" xfId="13988" xr:uid="{F9E01063-9047-4C94-8B7A-35BA4D2C3F9D}"/>
    <cellStyle name="Note 16" xfId="13989" xr:uid="{4EF46890-89DC-4F5E-8865-B56DFA4EAAF7}"/>
    <cellStyle name="Note 17" xfId="13990" xr:uid="{EAC29205-86CB-4721-BA7D-46413A3A298E}"/>
    <cellStyle name="Note 18" xfId="13991" xr:uid="{7F7FAD43-3CDC-41A3-8232-12E75E8162B3}"/>
    <cellStyle name="Note 19" xfId="13992" xr:uid="{E181DE31-E063-422D-9438-F7AD75D02781}"/>
    <cellStyle name="Note 2" xfId="121" xr:uid="{1F760E5D-8CE4-4794-A3A2-459C6CE1394F}"/>
    <cellStyle name="Note 2 10" xfId="13994" xr:uid="{31945EE0-1459-4C82-A2BA-B57B45EDFE9F}"/>
    <cellStyle name="Note 2 10 2" xfId="13995" xr:uid="{C0F211C4-03EC-4AB6-A098-05DF23C4F4A9}"/>
    <cellStyle name="Note 2 10 2 2" xfId="13996" xr:uid="{6EC35E9D-80A9-401A-9B2E-FE8CDB352E5B}"/>
    <cellStyle name="Note 2 10 2 2 2" xfId="54888" xr:uid="{42D04ABC-8891-446A-A87A-6B8C0604A83F}"/>
    <cellStyle name="Note 2 10 2 2 3" xfId="41238" xr:uid="{93BB6103-7305-43E7-8D47-D72459960137}"/>
    <cellStyle name="Note 2 10 2 2 4" xfId="27675" xr:uid="{4CA8B998-8D1A-4240-A590-B7D83B2BAD3C}"/>
    <cellStyle name="Note 2 10 2 3" xfId="54887" xr:uid="{FBD8E826-7393-48C2-8CBE-3D9F04D0E7EF}"/>
    <cellStyle name="Note 2 10 2 4" xfId="41237" xr:uid="{80DFBC81-3837-4068-B447-F2AAB094B967}"/>
    <cellStyle name="Note 2 10 2 5" xfId="27674" xr:uid="{B95030F6-BF48-4758-91F1-498E1A45E8DB}"/>
    <cellStyle name="Note 2 10 3" xfId="13997" xr:uid="{45676CE5-3F26-409A-A7AA-B75592EBFD7E}"/>
    <cellStyle name="Note 2 10 3 2" xfId="13998" xr:uid="{7BE082F5-C967-4713-85EF-69100774F57B}"/>
    <cellStyle name="Note 2 10 3 2 2" xfId="54890" xr:uid="{89AFAAFC-5081-476B-B371-1BFD15ED9F48}"/>
    <cellStyle name="Note 2 10 3 2 3" xfId="41240" xr:uid="{B0C18868-F28D-4AED-B85A-890A2864CF70}"/>
    <cellStyle name="Note 2 10 3 2 4" xfId="27677" xr:uid="{9E000389-EE48-445C-947B-57D241D1988B}"/>
    <cellStyle name="Note 2 10 3 3" xfId="54889" xr:uid="{91B9DF00-B1E2-4894-AA66-91437328466A}"/>
    <cellStyle name="Note 2 10 3 4" xfId="41239" xr:uid="{465342D5-F29A-4C04-B9BC-E0DE6D055E78}"/>
    <cellStyle name="Note 2 10 3 5" xfId="27676" xr:uid="{9CBC4CFF-CA93-4F18-B303-FB4C103C43A0}"/>
    <cellStyle name="Note 2 10 4" xfId="13999" xr:uid="{D4E76B6C-EE96-4B3F-9B17-028C3CBAE71F}"/>
    <cellStyle name="Note 2 10 4 2" xfId="54891" xr:uid="{9C5EC705-C237-4BBB-A819-ECD4BFFFE1B2}"/>
    <cellStyle name="Note 2 10 4 3" xfId="41241" xr:uid="{10AA1B2B-8384-4DDF-977A-C566BBC9EFC7}"/>
    <cellStyle name="Note 2 10 4 4" xfId="27678" xr:uid="{29E6F77A-1D04-43B4-9E1F-F7401C083C57}"/>
    <cellStyle name="Note 2 10 5" xfId="54886" xr:uid="{8BA957D4-433B-405E-B4E9-5D17C533F78F}"/>
    <cellStyle name="Note 2 10 6" xfId="41236" xr:uid="{C99B2CCD-8EA7-495A-BB93-6DAED51EDA05}"/>
    <cellStyle name="Note 2 10 7" xfId="27673" xr:uid="{49DB4A16-85EA-48FD-8F1E-EAB46CD46771}"/>
    <cellStyle name="Note 2 11" xfId="14000" xr:uid="{285923C8-8763-4DE2-AFE4-97541C1DC6B2}"/>
    <cellStyle name="Note 2 11 2" xfId="14001" xr:uid="{4298E3AC-3703-4F56-9735-D2DE4B53C466}"/>
    <cellStyle name="Note 2 11 2 2" xfId="14002" xr:uid="{D3A61D5A-E969-4F76-9D10-C0A2A62874B7}"/>
    <cellStyle name="Note 2 11 2 2 2" xfId="54894" xr:uid="{76948D5C-163B-48A2-95FF-B9EF27AA9416}"/>
    <cellStyle name="Note 2 11 2 2 3" xfId="41244" xr:uid="{DA5780FE-2AD7-4D9B-BB47-49A551FFE58C}"/>
    <cellStyle name="Note 2 11 2 2 4" xfId="27681" xr:uid="{F341EDE1-35AB-4930-983F-874D145B0E2F}"/>
    <cellStyle name="Note 2 11 2 3" xfId="54893" xr:uid="{D2E9E280-9C5D-4B2B-B5E0-F065F10FEEE6}"/>
    <cellStyle name="Note 2 11 2 4" xfId="41243" xr:uid="{10A9E5A6-D823-4928-A415-F863A1EBF558}"/>
    <cellStyle name="Note 2 11 2 5" xfId="27680" xr:uid="{01C7E176-13CB-496C-98D6-0F3368377BBF}"/>
    <cellStyle name="Note 2 11 3" xfId="14003" xr:uid="{CCAB8915-F39C-41B2-9F6B-D97DCCFCC8B6}"/>
    <cellStyle name="Note 2 11 3 2" xfId="14004" xr:uid="{76426B2F-035C-4380-B3F2-20DBA88C092A}"/>
    <cellStyle name="Note 2 11 3 2 2" xfId="54896" xr:uid="{22295193-7D45-409D-ADBE-A68D0E5547F9}"/>
    <cellStyle name="Note 2 11 3 2 3" xfId="41246" xr:uid="{47014D2C-7AA7-44BF-8BFC-25C1118D9597}"/>
    <cellStyle name="Note 2 11 3 2 4" xfId="27683" xr:uid="{6D9F1521-6B46-45DB-8692-C09F6EA68CA1}"/>
    <cellStyle name="Note 2 11 3 3" xfId="54895" xr:uid="{CCC954D2-A2A0-40FC-AE19-D3C0B2662F93}"/>
    <cellStyle name="Note 2 11 3 4" xfId="41245" xr:uid="{38667FE7-9D69-41F6-99AE-74681DAADD3E}"/>
    <cellStyle name="Note 2 11 3 5" xfId="27682" xr:uid="{4ACB7967-99C1-4A3A-AC54-4861C2BDCF61}"/>
    <cellStyle name="Note 2 11 4" xfId="14005" xr:uid="{08FC41C3-82BE-45B4-BEDD-279B14F6FBA2}"/>
    <cellStyle name="Note 2 11 4 2" xfId="54897" xr:uid="{80854E92-DE01-4188-B4FF-0E1AE260ED8D}"/>
    <cellStyle name="Note 2 11 4 3" xfId="41247" xr:uid="{ABDEAEBC-886B-4163-A515-1D80512366B3}"/>
    <cellStyle name="Note 2 11 4 4" xfId="27684" xr:uid="{4A412A9A-FD40-43D6-B17A-C80AC56DA89B}"/>
    <cellStyle name="Note 2 11 5" xfId="54892" xr:uid="{C135506F-8139-42D2-886C-692349C9DC2F}"/>
    <cellStyle name="Note 2 11 6" xfId="41242" xr:uid="{8AF7BF73-6EF9-42D0-9499-0EBBE28F5858}"/>
    <cellStyle name="Note 2 11 7" xfId="27679" xr:uid="{E2786131-C752-461E-AC17-EF97A01BA133}"/>
    <cellStyle name="Note 2 12" xfId="14006" xr:uid="{4083973B-DF4D-466A-8D12-297FECB206F4}"/>
    <cellStyle name="Note 2 12 2" xfId="14007" xr:uid="{108976B1-54C7-4C0D-A537-2C633F816FB4}"/>
    <cellStyle name="Note 2 12 2 2" xfId="14008" xr:uid="{E609DB61-6FB9-4396-BD52-0A864F948A3F}"/>
    <cellStyle name="Note 2 12 2 2 2" xfId="54900" xr:uid="{9E524F53-9755-4122-B7D2-6C20B442E30A}"/>
    <cellStyle name="Note 2 12 2 2 3" xfId="41250" xr:uid="{8E9CCF04-432B-4898-847A-F64CB3EF8CEE}"/>
    <cellStyle name="Note 2 12 2 2 4" xfId="27687" xr:uid="{7468B4F4-0048-41DB-A66C-01AFFC694FCC}"/>
    <cellStyle name="Note 2 12 2 3" xfId="54899" xr:uid="{802EB9EC-3FF2-43B7-8172-DDDA6AA7A43B}"/>
    <cellStyle name="Note 2 12 2 4" xfId="41249" xr:uid="{28ADB722-54FD-4C30-B16C-41A4A1407247}"/>
    <cellStyle name="Note 2 12 2 5" xfId="27686" xr:uid="{D12AF23D-279E-4FA9-97BE-7CEE1C9788FC}"/>
    <cellStyle name="Note 2 12 3" xfId="14009" xr:uid="{C99FA3BF-CD81-4508-A39E-28480409504F}"/>
    <cellStyle name="Note 2 12 3 2" xfId="14010" xr:uid="{14424C2E-A88D-4086-A477-34F20D9E3659}"/>
    <cellStyle name="Note 2 12 3 2 2" xfId="54902" xr:uid="{8B00D3FF-893E-4608-AEE4-E67B0D0EB4CD}"/>
    <cellStyle name="Note 2 12 3 2 3" xfId="41252" xr:uid="{AD77C4A1-0004-4602-9D04-7D41FC0701E5}"/>
    <cellStyle name="Note 2 12 3 2 4" xfId="27689" xr:uid="{07EB440E-DF4F-473D-B5C9-C33D515FAD9C}"/>
    <cellStyle name="Note 2 12 3 3" xfId="54901" xr:uid="{66CCD112-0ED8-4FCE-B884-4E331B7F9BF9}"/>
    <cellStyle name="Note 2 12 3 4" xfId="41251" xr:uid="{EE001E31-EBC2-425F-A65C-F04609956FC6}"/>
    <cellStyle name="Note 2 12 3 5" xfId="27688" xr:uid="{13DD80A4-4F93-4C9F-82A9-F4E481273760}"/>
    <cellStyle name="Note 2 12 4" xfId="14011" xr:uid="{6312ABB0-538D-42F4-9589-181BC8C168A8}"/>
    <cellStyle name="Note 2 12 4 2" xfId="54903" xr:uid="{30879A96-D354-4AF8-8A70-7A47C2B9E0BC}"/>
    <cellStyle name="Note 2 12 4 3" xfId="41253" xr:uid="{492D41DA-9055-42DE-AF52-EB4F01551252}"/>
    <cellStyle name="Note 2 12 4 4" xfId="27690" xr:uid="{B3BBBCA9-71F3-4EE1-AEB9-BC721D28FC52}"/>
    <cellStyle name="Note 2 12 5" xfId="54898" xr:uid="{EFA9DA54-FB7B-4AA1-ACD7-177F57F717F1}"/>
    <cellStyle name="Note 2 12 6" xfId="41248" xr:uid="{5BA29D6C-DD29-4D5D-83AD-35828D5F11D7}"/>
    <cellStyle name="Note 2 12 7" xfId="27685" xr:uid="{77E88A87-887C-44B4-938E-8023EB8991B4}"/>
    <cellStyle name="Note 2 13" xfId="14012" xr:uid="{51E5222F-A99C-4025-B3A3-D091A1B34B62}"/>
    <cellStyle name="Note 2 13 2" xfId="14013" xr:uid="{CC94A201-3FC8-4DF0-8B20-5CA96DBB6A51}"/>
    <cellStyle name="Note 2 13 2 2" xfId="14014" xr:uid="{0A6C3E3B-97F2-41A2-A028-963897208679}"/>
    <cellStyle name="Note 2 13 2 2 2" xfId="54906" xr:uid="{EF27FCBD-6A7F-4759-B072-F68D03988ED8}"/>
    <cellStyle name="Note 2 13 2 2 3" xfId="41256" xr:uid="{40CA8100-0965-4859-ACCE-21DEE339A986}"/>
    <cellStyle name="Note 2 13 2 2 4" xfId="27693" xr:uid="{580A9459-44ED-48C9-864B-67141F73D93F}"/>
    <cellStyle name="Note 2 13 2 3" xfId="54905" xr:uid="{9E8A8AB4-FFCA-4D2A-834B-CF3D4C0E7C05}"/>
    <cellStyle name="Note 2 13 2 4" xfId="41255" xr:uid="{B5BDB9D2-879B-418C-B3D2-6567BB17D833}"/>
    <cellStyle name="Note 2 13 2 5" xfId="27692" xr:uid="{60A5697E-989E-42EE-BBC0-05FA20E093C3}"/>
    <cellStyle name="Note 2 13 3" xfId="14015" xr:uid="{61EDAB53-7EAF-4E1B-8678-761FD526DCB4}"/>
    <cellStyle name="Note 2 13 3 2" xfId="14016" xr:uid="{4D43D40A-4D94-4F33-B1AB-617B0F663800}"/>
    <cellStyle name="Note 2 13 3 2 2" xfId="54908" xr:uid="{8E7E543E-4F34-4AC1-A59B-65F50186D199}"/>
    <cellStyle name="Note 2 13 3 2 3" xfId="41258" xr:uid="{2215C68F-57FB-44E1-8837-8998EC3D21B9}"/>
    <cellStyle name="Note 2 13 3 2 4" xfId="27695" xr:uid="{F090DC77-8C49-4625-82EF-CC1F2AB70A39}"/>
    <cellStyle name="Note 2 13 3 3" xfId="54907" xr:uid="{7254A89A-DE13-4616-BC9D-9E2DF34E9548}"/>
    <cellStyle name="Note 2 13 3 4" xfId="41257" xr:uid="{4FF8DFDB-89BC-43B1-9A38-CDE53F74E7D0}"/>
    <cellStyle name="Note 2 13 3 5" xfId="27694" xr:uid="{DA80F367-DA91-45A5-88F7-AC7B2B3930AD}"/>
    <cellStyle name="Note 2 13 4" xfId="14017" xr:uid="{AE36B258-393E-418A-B21E-9F3ECB342BFA}"/>
    <cellStyle name="Note 2 13 4 2" xfId="54909" xr:uid="{91E13BB4-0B00-4432-9A01-F82FF5581AF7}"/>
    <cellStyle name="Note 2 13 4 3" xfId="41259" xr:uid="{E49BD839-498D-49DE-A893-2FE34922F0F7}"/>
    <cellStyle name="Note 2 13 4 4" xfId="27696" xr:uid="{23E37868-4803-4C89-83B4-E5FC536CE18A}"/>
    <cellStyle name="Note 2 13 5" xfId="54904" xr:uid="{952C8BD0-DB62-414C-9273-9842A7296928}"/>
    <cellStyle name="Note 2 13 6" xfId="41254" xr:uid="{66399DD6-B6D7-4F84-AAF4-9C9DC72020EB}"/>
    <cellStyle name="Note 2 13 7" xfId="27691" xr:uid="{943BA321-2C32-46C6-A04D-E1202C85164E}"/>
    <cellStyle name="Note 2 14" xfId="14018" xr:uid="{65B79019-FD29-4AD5-B259-F9284C2F47B9}"/>
    <cellStyle name="Note 2 15" xfId="14019" xr:uid="{7FE14151-9633-43F3-9907-F5EB80A79A83}"/>
    <cellStyle name="Note 2 15 2" xfId="14020" xr:uid="{7B3186E6-AD11-4DE1-86E8-D5CF4700B571}"/>
    <cellStyle name="Note 2 15 2 2" xfId="54911" xr:uid="{4D65120A-BA20-4C90-871C-DA340E194ADE}"/>
    <cellStyle name="Note 2 15 2 3" xfId="41261" xr:uid="{3441D202-3ECA-4A3A-B201-778C702077D5}"/>
    <cellStyle name="Note 2 15 2 4" xfId="27698" xr:uid="{0FDC8910-B8ED-42FF-B2E6-526E4B472C44}"/>
    <cellStyle name="Note 2 15 3" xfId="54910" xr:uid="{0C190B41-7241-4F11-A1DD-2EB11B4DD4F0}"/>
    <cellStyle name="Note 2 15 4" xfId="41260" xr:uid="{9516CAF4-984F-4614-AB44-0E68F202E432}"/>
    <cellStyle name="Note 2 15 5" xfId="27697" xr:uid="{BB3109FA-01F0-4501-A03F-9B2B23FBFB1C}"/>
    <cellStyle name="Note 2 16" xfId="14021" xr:uid="{F8078E54-BD4A-4D2D-981E-A293C6C144BA}"/>
    <cellStyle name="Note 2 16 2" xfId="14022" xr:uid="{74D98CB1-4029-4FA2-8B1C-A634D4B94F5E}"/>
    <cellStyle name="Note 2 16 2 2" xfId="54913" xr:uid="{7E51FD64-23D4-4DAC-B681-A0D454F16071}"/>
    <cellStyle name="Note 2 16 2 3" xfId="41263" xr:uid="{FC368C37-E411-4910-B507-CE378E6BDAFC}"/>
    <cellStyle name="Note 2 16 2 4" xfId="27700" xr:uid="{9570CE7C-5EAF-48AA-B812-9EDE7E0560F3}"/>
    <cellStyle name="Note 2 16 3" xfId="54912" xr:uid="{59A4C65C-F8D4-436E-B078-6225DCE8CB57}"/>
    <cellStyle name="Note 2 16 4" xfId="41262" xr:uid="{C0156E11-2094-4856-8025-03C9D1A7DF67}"/>
    <cellStyle name="Note 2 16 5" xfId="27699" xr:uid="{F74AB061-15CA-4390-A6A7-710D36ECF39E}"/>
    <cellStyle name="Note 2 17" xfId="14023" xr:uid="{D2D8A5DA-10AB-4656-AEB5-F0D978849480}"/>
    <cellStyle name="Note 2 17 2" xfId="54914" xr:uid="{3B52E8CE-FF04-4FEF-90D5-504D60AE2FEE}"/>
    <cellStyle name="Note 2 17 3" xfId="41264" xr:uid="{C705C279-FCD7-459B-BD8D-AC6171E81997}"/>
    <cellStyle name="Note 2 17 4" xfId="27701" xr:uid="{60E5AEF8-09B6-4D56-88E9-A546BFFD7A73}"/>
    <cellStyle name="Note 2 18" xfId="41843" xr:uid="{294EC966-1EA3-40AE-89EC-9F5E6C134D5E}"/>
    <cellStyle name="Note 2 19" xfId="54885" xr:uid="{FB5A6085-D9BF-465C-932C-6A91C7A95961}"/>
    <cellStyle name="Note 2 2" xfId="14024" xr:uid="{4B7AAC94-0769-41AA-A595-490E35365981}"/>
    <cellStyle name="Note 2 2 10" xfId="41265" xr:uid="{60893BDA-2066-46ED-B440-3C81699877CC}"/>
    <cellStyle name="Note 2 2 11" xfId="27702" xr:uid="{D43ECDDD-CC1A-4260-BEE1-810C83738189}"/>
    <cellStyle name="Note 2 2 2" xfId="14025" xr:uid="{695A5CEF-F9DF-45FF-8BF5-17DD894DD731}"/>
    <cellStyle name="Note 2 2 2 2" xfId="14026" xr:uid="{BFD50399-AF76-47DF-A641-A4A40C58E271}"/>
    <cellStyle name="Note 2 2 2 2 2" xfId="14027" xr:uid="{D90B15E8-3A3C-4692-8B9B-D9590E84C8E3}"/>
    <cellStyle name="Note 2 2 2 2 2 2" xfId="14028" xr:uid="{1C6587E0-2B9E-4B5B-8BFC-E47BCFF28D44}"/>
    <cellStyle name="Note 2 2 2 2 2 2 2" xfId="54919" xr:uid="{E65D08C4-BAA2-4824-9BB2-27614837C69E}"/>
    <cellStyle name="Note 2 2 2 2 2 2 3" xfId="41269" xr:uid="{5F3ECB0C-6F50-4151-9460-083283CB75E3}"/>
    <cellStyle name="Note 2 2 2 2 2 2 4" xfId="27706" xr:uid="{C6BFDABC-056B-4FF2-A505-E3E3D535F273}"/>
    <cellStyle name="Note 2 2 2 2 2 3" xfId="54918" xr:uid="{4DBB7EAE-B08E-4709-8028-2FA726486612}"/>
    <cellStyle name="Note 2 2 2 2 2 4" xfId="41268" xr:uid="{F3A6C13E-B8D9-47A9-9486-EF1B53DC7C05}"/>
    <cellStyle name="Note 2 2 2 2 2 5" xfId="27705" xr:uid="{B0C30262-B977-4BA1-BF21-BCFEA6F88DBF}"/>
    <cellStyle name="Note 2 2 2 2 3" xfId="14029" xr:uid="{22AF5E1A-1715-4FCD-963B-B79ACF3E5930}"/>
    <cellStyle name="Note 2 2 2 2 3 2" xfId="14030" xr:uid="{A551A9E2-ED6B-473C-9307-5008F552AC04}"/>
    <cellStyle name="Note 2 2 2 2 3 2 2" xfId="54921" xr:uid="{42E4D111-FF6A-4054-8AF8-B5226BCBDD1F}"/>
    <cellStyle name="Note 2 2 2 2 3 2 3" xfId="41271" xr:uid="{7D825085-90AC-47CF-A830-A2A0AABC2C80}"/>
    <cellStyle name="Note 2 2 2 2 3 2 4" xfId="27708" xr:uid="{F0902B12-6DF9-4030-86B3-964908420F3C}"/>
    <cellStyle name="Note 2 2 2 2 3 3" xfId="54920" xr:uid="{68C41CFF-8CFD-418F-9616-9201923A935A}"/>
    <cellStyle name="Note 2 2 2 2 3 4" xfId="41270" xr:uid="{DC743C50-54BC-48DB-ACBB-2B00DC4E2EF0}"/>
    <cellStyle name="Note 2 2 2 2 3 5" xfId="27707" xr:uid="{6CFE452B-4C2B-4C48-A3CA-A0892840C5D6}"/>
    <cellStyle name="Note 2 2 2 2 4" xfId="14031" xr:uid="{1EDB979C-FF1C-4C7C-BD12-A90161E041B5}"/>
    <cellStyle name="Note 2 2 2 2 4 2" xfId="54922" xr:uid="{635284EB-624C-4DCB-A876-0876EDAF7C92}"/>
    <cellStyle name="Note 2 2 2 2 4 3" xfId="41272" xr:uid="{C9CAF80C-25C1-41F2-93A8-428F2A52B0EA}"/>
    <cellStyle name="Note 2 2 2 2 4 4" xfId="27709" xr:uid="{C17AAA41-7A53-497A-A3A5-3D1C3B47EAEC}"/>
    <cellStyle name="Note 2 2 2 2 5" xfId="54917" xr:uid="{AC947E82-0D54-4F29-83F6-318A2A4DCCD0}"/>
    <cellStyle name="Note 2 2 2 2 6" xfId="41267" xr:uid="{C898CEB4-7475-4344-86F1-60946503EE13}"/>
    <cellStyle name="Note 2 2 2 2 7" xfId="27704" xr:uid="{5CA03FC9-A641-459D-99F2-476677FFD762}"/>
    <cellStyle name="Note 2 2 2 3" xfId="14032" xr:uid="{9924C615-FF89-42A3-9FB8-10D5C0AC7577}"/>
    <cellStyle name="Note 2 2 2 3 2" xfId="14033" xr:uid="{05DE2005-6A4F-47E7-9AA5-0D253BF8A8FB}"/>
    <cellStyle name="Note 2 2 2 3 2 2" xfId="54924" xr:uid="{A7A2DD16-504A-4EEB-B0EE-2DF185F594D9}"/>
    <cellStyle name="Note 2 2 2 3 2 3" xfId="41274" xr:uid="{4F2B5FB6-6E38-4E90-A2EA-2B0D63F56645}"/>
    <cellStyle name="Note 2 2 2 3 2 4" xfId="27711" xr:uid="{17C8ABD7-05B8-40CD-A752-B5C6730DB016}"/>
    <cellStyle name="Note 2 2 2 3 3" xfId="54923" xr:uid="{C3D4EF54-9281-4E2E-B3ED-064D4A55B429}"/>
    <cellStyle name="Note 2 2 2 3 4" xfId="41273" xr:uid="{DBAF22BC-866A-4A61-B11B-53FAAE3E52AA}"/>
    <cellStyle name="Note 2 2 2 3 5" xfId="27710" xr:uid="{9CB99A16-D784-4A46-8AE3-F0FED6CE2BAE}"/>
    <cellStyle name="Note 2 2 2 4" xfId="14034" xr:uid="{C7C722D7-D188-4A89-9397-762F2399B6F8}"/>
    <cellStyle name="Note 2 2 2 4 2" xfId="14035" xr:uid="{FCAE689F-FA1B-4A6B-98F6-8EC4C77E40F7}"/>
    <cellStyle name="Note 2 2 2 4 2 2" xfId="54926" xr:uid="{6A905A8E-39EA-4635-9F82-165CC25E0B4F}"/>
    <cellStyle name="Note 2 2 2 4 2 3" xfId="41276" xr:uid="{882B6106-3E93-4A78-AD59-4581524BD5DD}"/>
    <cellStyle name="Note 2 2 2 4 2 4" xfId="27713" xr:uid="{A6149BAC-7A68-4EF1-BB99-7CF9D70FFF18}"/>
    <cellStyle name="Note 2 2 2 4 3" xfId="54925" xr:uid="{F233ED1E-2090-4166-8454-3F742DD2810D}"/>
    <cellStyle name="Note 2 2 2 4 4" xfId="41275" xr:uid="{8C3B013E-D0C6-47B1-A38C-B66C58BDEEDA}"/>
    <cellStyle name="Note 2 2 2 4 5" xfId="27712" xr:uid="{912CD7DA-72BC-4EE3-90BA-86BEE31B20A1}"/>
    <cellStyle name="Note 2 2 2 5" xfId="14036" xr:uid="{8F6F1823-58E4-49E0-9E7D-86F2FD242355}"/>
    <cellStyle name="Note 2 2 2 5 2" xfId="54927" xr:uid="{E40EAC5E-09D4-4C6F-A503-9CD2AB014860}"/>
    <cellStyle name="Note 2 2 2 5 3" xfId="41277" xr:uid="{0431C2D7-1425-420D-A40A-A51CB7AFB02C}"/>
    <cellStyle name="Note 2 2 2 5 4" xfId="27714" xr:uid="{62EC01B2-1ADC-48B1-B269-9C194681998E}"/>
    <cellStyle name="Note 2 2 2 6" xfId="54916" xr:uid="{C68E7172-059D-48D6-AB20-7EB84E6FD5D4}"/>
    <cellStyle name="Note 2 2 2 7" xfId="41266" xr:uid="{D56AE9CD-DE21-426D-995C-F302263B26E6}"/>
    <cellStyle name="Note 2 2 2 8" xfId="27703" xr:uid="{6A07E627-302B-4AA1-AF7D-6F4C7C631B49}"/>
    <cellStyle name="Note 2 2 3" xfId="14037" xr:uid="{E483FD8D-C70F-4630-84E5-50EAD0C9F8EC}"/>
    <cellStyle name="Note 2 2 3 2" xfId="14038" xr:uid="{6A434C80-297C-490B-B789-52D82B9230B8}"/>
    <cellStyle name="Note 2 2 3 2 2" xfId="14039" xr:uid="{D9572F3E-559D-4FCA-B6B5-1F5F253D1E0B}"/>
    <cellStyle name="Note 2 2 3 2 2 2" xfId="54930" xr:uid="{32525008-B75B-4D95-BBF1-DEC39CB3ABC7}"/>
    <cellStyle name="Note 2 2 3 2 2 3" xfId="41280" xr:uid="{402A4402-78A9-4FE6-BB94-CB4321767108}"/>
    <cellStyle name="Note 2 2 3 2 2 4" xfId="27717" xr:uid="{20AB38BD-73D7-4D25-8ED6-7A7AD217B683}"/>
    <cellStyle name="Note 2 2 3 2 3" xfId="54929" xr:uid="{960C6950-9104-465D-85CD-E3A1C8346F2D}"/>
    <cellStyle name="Note 2 2 3 2 4" xfId="41279" xr:uid="{9FFA48F0-DDF4-40DF-B93B-D042852B0BAA}"/>
    <cellStyle name="Note 2 2 3 2 5" xfId="27716" xr:uid="{DEC92404-232C-49A6-89A9-13653C0558AB}"/>
    <cellStyle name="Note 2 2 3 3" xfId="14040" xr:uid="{9912E858-1D82-4DC8-A604-8EE442EB7E0A}"/>
    <cellStyle name="Note 2 2 3 3 2" xfId="14041" xr:uid="{73BD0752-C696-475E-8544-52D09758E362}"/>
    <cellStyle name="Note 2 2 3 3 2 2" xfId="54932" xr:uid="{0FBC7C3C-5030-4A21-BFD2-1EFFC2EEB69F}"/>
    <cellStyle name="Note 2 2 3 3 2 3" xfId="41282" xr:uid="{1632EB28-86CC-4671-A8BD-5644A0D5507B}"/>
    <cellStyle name="Note 2 2 3 3 2 4" xfId="27719" xr:uid="{C0DF3048-914F-47FE-901D-06B4043FD6E7}"/>
    <cellStyle name="Note 2 2 3 3 3" xfId="54931" xr:uid="{551A2C06-D529-490E-954F-DEF35D0EE430}"/>
    <cellStyle name="Note 2 2 3 3 4" xfId="41281" xr:uid="{905A5DC3-1517-42F5-A996-12C5FEE4B94F}"/>
    <cellStyle name="Note 2 2 3 3 5" xfId="27718" xr:uid="{FAE0DAFB-AC1E-4712-A017-01C0EE207176}"/>
    <cellStyle name="Note 2 2 3 4" xfId="14042" xr:uid="{26907E5E-3938-4C6E-BEEB-06A4B1473CBE}"/>
    <cellStyle name="Note 2 2 3 4 2" xfId="54933" xr:uid="{FE936896-7212-4F73-9056-85BB99530C0B}"/>
    <cellStyle name="Note 2 2 3 4 3" xfId="41283" xr:uid="{25497C0A-3DE5-453D-93FC-34C52BFA2808}"/>
    <cellStyle name="Note 2 2 3 4 4" xfId="27720" xr:uid="{905FEB5C-E874-4F97-A422-B504CD53C03A}"/>
    <cellStyle name="Note 2 2 3 5" xfId="54928" xr:uid="{D04CB1F4-492E-4190-ABDC-49348E0BD135}"/>
    <cellStyle name="Note 2 2 3 6" xfId="41278" xr:uid="{EB57DAC4-8115-4F47-83F8-CD2DB2D1FAA3}"/>
    <cellStyle name="Note 2 2 3 7" xfId="27715" xr:uid="{B4DF6957-F1A3-4309-A4CE-A4A21962D60C}"/>
    <cellStyle name="Note 2 2 4" xfId="14043" xr:uid="{A02F804E-6C0A-4EBD-BC7C-03F6C5526316}"/>
    <cellStyle name="Note 2 2 4 2" xfId="14044" xr:uid="{F2BD59B6-77E8-4033-A616-D8642463963E}"/>
    <cellStyle name="Note 2 2 4 2 2" xfId="14045" xr:uid="{52F3C2E5-94A8-45E5-9162-9B2EB74C5D5E}"/>
    <cellStyle name="Note 2 2 4 2 2 2" xfId="54936" xr:uid="{246EC9F6-F3CA-40E8-A2B8-E5AA2AAED540}"/>
    <cellStyle name="Note 2 2 4 2 2 3" xfId="41286" xr:uid="{0EF490D3-6A44-4023-B3AA-42A2C5C44AE0}"/>
    <cellStyle name="Note 2 2 4 2 2 4" xfId="27723" xr:uid="{67B29698-5B48-4BE0-9126-F6E8815F9D4E}"/>
    <cellStyle name="Note 2 2 4 2 3" xfId="54935" xr:uid="{D28A15A8-44DB-4430-88E0-3B232DD23338}"/>
    <cellStyle name="Note 2 2 4 2 4" xfId="41285" xr:uid="{2CD7A4BD-4C99-451E-A6A3-E4BF32A6F671}"/>
    <cellStyle name="Note 2 2 4 2 5" xfId="27722" xr:uid="{76DB62F0-2DD9-49A5-8107-D1E9E00CFCFF}"/>
    <cellStyle name="Note 2 2 4 3" xfId="14046" xr:uid="{22B492A6-E9CD-4B1C-A9C0-EA4DF7DEA49C}"/>
    <cellStyle name="Note 2 2 4 3 2" xfId="14047" xr:uid="{3F4FF9BC-92A8-4061-A3AA-EDDEAA7F7B1F}"/>
    <cellStyle name="Note 2 2 4 3 2 2" xfId="54938" xr:uid="{B29D3A6F-CD51-403F-9958-AB44E30CB058}"/>
    <cellStyle name="Note 2 2 4 3 2 3" xfId="41288" xr:uid="{1138696F-47A2-46FE-A31D-66B8A0918C5C}"/>
    <cellStyle name="Note 2 2 4 3 2 4" xfId="27725" xr:uid="{28A3EBBB-1215-4663-84F2-F67421F7CE02}"/>
    <cellStyle name="Note 2 2 4 3 3" xfId="54937" xr:uid="{CBB3880F-B5F4-4F9A-8907-60DE02841DD9}"/>
    <cellStyle name="Note 2 2 4 3 4" xfId="41287" xr:uid="{4C22C9EF-3318-475E-9986-8A24990FEC12}"/>
    <cellStyle name="Note 2 2 4 3 5" xfId="27724" xr:uid="{A21F125B-6619-4833-9160-57EFDD070E04}"/>
    <cellStyle name="Note 2 2 4 4" xfId="14048" xr:uid="{C454FB7B-FF2A-4688-BA70-2E773C078F28}"/>
    <cellStyle name="Note 2 2 4 4 2" xfId="54939" xr:uid="{8557AF20-BE70-433B-8E68-65B3DE16344C}"/>
    <cellStyle name="Note 2 2 4 4 3" xfId="41289" xr:uid="{E5F6357B-7C4D-40A1-982A-C1CCCB5E6D14}"/>
    <cellStyle name="Note 2 2 4 4 4" xfId="27726" xr:uid="{8BAF2012-1C51-4F74-A186-27E5F6E75293}"/>
    <cellStyle name="Note 2 2 4 5" xfId="54934" xr:uid="{AFC5A998-C790-4D34-9558-59901509CCED}"/>
    <cellStyle name="Note 2 2 4 6" xfId="41284" xr:uid="{E6E53645-07F5-4DEF-BA12-F149573CBB4D}"/>
    <cellStyle name="Note 2 2 4 7" xfId="27721" xr:uid="{10E9F269-CABA-4420-85E7-16ADA5DADAB8}"/>
    <cellStyle name="Note 2 2 5" xfId="14049" xr:uid="{BD220304-D6F1-43A5-9F80-98021B09C52D}"/>
    <cellStyle name="Note 2 2 5 2" xfId="14050" xr:uid="{58AEDFC5-670E-40F3-B346-49562A388517}"/>
    <cellStyle name="Note 2 2 5 2 2" xfId="14051" xr:uid="{E4546EC9-6839-4007-A792-C46CA0B306AF}"/>
    <cellStyle name="Note 2 2 5 2 2 2" xfId="54942" xr:uid="{C4CF2CB0-F244-429A-BB28-F8654F2DB567}"/>
    <cellStyle name="Note 2 2 5 2 2 3" xfId="41292" xr:uid="{6572F9F7-964C-4ED4-95B9-20E8E9A2CD1B}"/>
    <cellStyle name="Note 2 2 5 2 2 4" xfId="27729" xr:uid="{25366BAF-8F18-494C-B04F-69B5DFF2B1D0}"/>
    <cellStyle name="Note 2 2 5 2 3" xfId="54941" xr:uid="{4FD04FEC-9FAD-4DD8-A21A-A2E76B97909B}"/>
    <cellStyle name="Note 2 2 5 2 4" xfId="41291" xr:uid="{B5DA6377-4125-48A8-BBE2-FA3134F67F39}"/>
    <cellStyle name="Note 2 2 5 2 5" xfId="27728" xr:uid="{754465C9-E5E0-4FEA-A278-2CE7BC9EE71F}"/>
    <cellStyle name="Note 2 2 5 3" xfId="14052" xr:uid="{05B9A938-0816-4B57-A7DB-8B2EE64DA3CE}"/>
    <cellStyle name="Note 2 2 5 3 2" xfId="14053" xr:uid="{F41813A0-FB7D-48EE-9FD2-5187D799111D}"/>
    <cellStyle name="Note 2 2 5 3 2 2" xfId="54944" xr:uid="{F82D6146-39D7-47CD-B8E5-1D94F72DC9C2}"/>
    <cellStyle name="Note 2 2 5 3 2 3" xfId="41294" xr:uid="{4E23F2DA-CE71-4D8E-96A3-E275C824387B}"/>
    <cellStyle name="Note 2 2 5 3 2 4" xfId="27731" xr:uid="{FA34430E-0270-408B-9396-EA059F9E8FCA}"/>
    <cellStyle name="Note 2 2 5 3 3" xfId="54943" xr:uid="{D31F4436-BF01-4B59-BE49-2BDD71FB7F1C}"/>
    <cellStyle name="Note 2 2 5 3 4" xfId="41293" xr:uid="{A7C3DB7E-D1EA-4C83-8BC1-61B258DBDF3A}"/>
    <cellStyle name="Note 2 2 5 3 5" xfId="27730" xr:uid="{C98B8A42-843D-41A4-8B88-2EA6A104A987}"/>
    <cellStyle name="Note 2 2 5 4" xfId="14054" xr:uid="{DBF21B2D-FC61-482A-820A-41AC57A78DD4}"/>
    <cellStyle name="Note 2 2 5 4 2" xfId="54945" xr:uid="{61743D72-9EE5-43A0-932E-407EC81E23E8}"/>
    <cellStyle name="Note 2 2 5 4 3" xfId="41295" xr:uid="{76ED7A21-22DC-4714-95B8-621E12C58ED9}"/>
    <cellStyle name="Note 2 2 5 4 4" xfId="27732" xr:uid="{8268BA94-FFC2-4F93-A1D9-34E364088628}"/>
    <cellStyle name="Note 2 2 5 5" xfId="54940" xr:uid="{23180767-7572-4633-A99E-410B6CBC3A68}"/>
    <cellStyle name="Note 2 2 5 6" xfId="41290" xr:uid="{9F45B176-4663-4D7F-BC99-A0D90E4026E4}"/>
    <cellStyle name="Note 2 2 5 7" xfId="27727" xr:uid="{46FE2E5A-C739-4C7F-AB54-56C9269B47FD}"/>
    <cellStyle name="Note 2 2 6" xfId="14055" xr:uid="{BD577F26-76C2-4E17-B432-4E55B3833CE6}"/>
    <cellStyle name="Note 2 2 6 2" xfId="14056" xr:uid="{F143D822-DB34-4F8F-88DE-9E57171641B0}"/>
    <cellStyle name="Note 2 2 6 2 2" xfId="54947" xr:uid="{4C9F80C4-9393-4AFB-8797-AB45705C2ACE}"/>
    <cellStyle name="Note 2 2 6 2 3" xfId="41297" xr:uid="{E262903F-171A-4659-8897-B6F9CC4420FF}"/>
    <cellStyle name="Note 2 2 6 2 4" xfId="27734" xr:uid="{57AC8990-B8DF-4F6E-A06E-E19630BE3815}"/>
    <cellStyle name="Note 2 2 6 3" xfId="54946" xr:uid="{3FDA8EDA-868A-419E-A1F9-923FE381E6D1}"/>
    <cellStyle name="Note 2 2 6 4" xfId="41296" xr:uid="{155A3BF2-A065-43E4-BF48-A5B2798500C2}"/>
    <cellStyle name="Note 2 2 6 5" xfId="27733" xr:uid="{54223B54-966D-4863-AB5F-47CD46078BBA}"/>
    <cellStyle name="Note 2 2 7" xfId="14057" xr:uid="{0764D2B4-114A-4A7D-8470-45DE971DA550}"/>
    <cellStyle name="Note 2 2 7 2" xfId="14058" xr:uid="{9CA57255-0268-4E44-BD57-9D6115CB1233}"/>
    <cellStyle name="Note 2 2 7 2 2" xfId="54949" xr:uid="{6CB921D7-F372-430F-93C4-5EE16E25133E}"/>
    <cellStyle name="Note 2 2 7 2 3" xfId="41299" xr:uid="{8E70AAE8-FB87-4B67-9D4D-22C215AD6225}"/>
    <cellStyle name="Note 2 2 7 2 4" xfId="27736" xr:uid="{8F81F042-07E1-47A1-8B80-08DA2C5DEE52}"/>
    <cellStyle name="Note 2 2 7 3" xfId="54948" xr:uid="{2B1BC03B-D0F9-42A5-A8F2-B5E830BD9D16}"/>
    <cellStyle name="Note 2 2 7 4" xfId="41298" xr:uid="{AE6E2E10-889A-49BD-B3E9-6847C15A915D}"/>
    <cellStyle name="Note 2 2 7 5" xfId="27735" xr:uid="{E5B20753-8019-4F9E-B409-2AA5B0DF0A34}"/>
    <cellStyle name="Note 2 2 8" xfId="14059" xr:uid="{4DF07CC9-2E47-4C0E-BC0C-29FDEC600151}"/>
    <cellStyle name="Note 2 2 8 2" xfId="54950" xr:uid="{E7BB8781-5839-431C-B95C-F602837C5B81}"/>
    <cellStyle name="Note 2 2 8 3" xfId="41300" xr:uid="{8493F0BA-4C25-4960-8619-49B9D10F0272}"/>
    <cellStyle name="Note 2 2 8 4" xfId="27737" xr:uid="{1168E711-4654-4057-9ED1-601B66706DAD}"/>
    <cellStyle name="Note 2 2 9" xfId="54915" xr:uid="{B00C3A85-4091-4E5F-A188-5E65B8B48B77}"/>
    <cellStyle name="Note 2 20" xfId="41235" xr:uid="{851FBC71-E9B6-47BD-8FF0-36AAB5BDA198}"/>
    <cellStyle name="Note 2 21" xfId="27672" xr:uid="{59761855-463C-44CA-89D6-301B2BCE2851}"/>
    <cellStyle name="Note 2 22" xfId="13993" xr:uid="{733BEC1E-650F-46E3-A231-7B0A0BB3C5C4}"/>
    <cellStyle name="Note 2 3" xfId="14060" xr:uid="{8AAC2B3B-CEF2-4A1A-B66A-7E04686627E3}"/>
    <cellStyle name="Note 2 3 10" xfId="41301" xr:uid="{4FA4B3F6-5E11-40D2-B551-AEF2AA88FF2A}"/>
    <cellStyle name="Note 2 3 11" xfId="27738" xr:uid="{3BED8212-F10E-4AFF-AF8F-B0CD311B7A0E}"/>
    <cellStyle name="Note 2 3 2" xfId="14061" xr:uid="{4732F400-BC49-4F63-863D-8115B7ED780D}"/>
    <cellStyle name="Note 2 3 2 2" xfId="14062" xr:uid="{13177312-3CAF-4194-85CB-2B4224086EC9}"/>
    <cellStyle name="Note 2 3 2 2 2" xfId="14063" xr:uid="{898CA10B-2860-46AB-BB75-997AE4407E4E}"/>
    <cellStyle name="Note 2 3 2 2 2 2" xfId="14064" xr:uid="{FD1B36A3-6E22-49B3-B661-0BE38EE6D1E2}"/>
    <cellStyle name="Note 2 3 2 2 2 2 2" xfId="54955" xr:uid="{41AC15A9-F18F-470C-A335-7019A3A4BCAF}"/>
    <cellStyle name="Note 2 3 2 2 2 2 3" xfId="41305" xr:uid="{47779E36-5646-4490-834A-07B1CB1E7172}"/>
    <cellStyle name="Note 2 3 2 2 2 2 4" xfId="27742" xr:uid="{88778EED-3AB1-4DDF-8E5B-0C545581736A}"/>
    <cellStyle name="Note 2 3 2 2 2 3" xfId="54954" xr:uid="{5C6CFC54-3408-46CB-BA45-81F1FC676991}"/>
    <cellStyle name="Note 2 3 2 2 2 4" xfId="41304" xr:uid="{9404E03B-34B3-4A22-9FDB-1C50D13902EE}"/>
    <cellStyle name="Note 2 3 2 2 2 5" xfId="27741" xr:uid="{8FA454B2-FF7B-4CFB-91C9-5494B410D73D}"/>
    <cellStyle name="Note 2 3 2 2 3" xfId="14065" xr:uid="{4CE68A10-7724-4FFA-9FD7-C6018391AED9}"/>
    <cellStyle name="Note 2 3 2 2 3 2" xfId="14066" xr:uid="{14F389B7-483B-4326-9753-B33C66FDAA0B}"/>
    <cellStyle name="Note 2 3 2 2 3 2 2" xfId="54957" xr:uid="{0FE0A68B-5358-4AFE-9127-11836615946B}"/>
    <cellStyle name="Note 2 3 2 2 3 2 3" xfId="41307" xr:uid="{0E6A7627-B15C-4DB2-AFF3-8C527ED82D75}"/>
    <cellStyle name="Note 2 3 2 2 3 2 4" xfId="27744" xr:uid="{93FB1255-E377-4958-AD5F-595439A16746}"/>
    <cellStyle name="Note 2 3 2 2 3 3" xfId="54956" xr:uid="{0FC4D3F2-8C2A-4782-95B5-96FA03440A91}"/>
    <cellStyle name="Note 2 3 2 2 3 4" xfId="41306" xr:uid="{FE1415F9-2409-47D4-957E-F3C5A25276E7}"/>
    <cellStyle name="Note 2 3 2 2 3 5" xfId="27743" xr:uid="{0EB7385F-76E5-4129-8B68-9068B9B305A3}"/>
    <cellStyle name="Note 2 3 2 2 4" xfId="14067" xr:uid="{C97491F2-7D89-436A-8E74-3318B78C524B}"/>
    <cellStyle name="Note 2 3 2 2 4 2" xfId="54958" xr:uid="{5C297250-21C0-43FC-A20B-8D3D31B42105}"/>
    <cellStyle name="Note 2 3 2 2 4 3" xfId="41308" xr:uid="{BF323703-0C34-4A5A-BB91-CA45DAA6DA66}"/>
    <cellStyle name="Note 2 3 2 2 4 4" xfId="27745" xr:uid="{C6AF89A0-7782-4941-8737-E2FC4C4F25A1}"/>
    <cellStyle name="Note 2 3 2 2 5" xfId="54953" xr:uid="{8CB24BAD-63E6-40B8-BFCB-9911D15C34F7}"/>
    <cellStyle name="Note 2 3 2 2 6" xfId="41303" xr:uid="{CF53EE06-C0DE-43E7-A5B5-AAC2E6816C3E}"/>
    <cellStyle name="Note 2 3 2 2 7" xfId="27740" xr:uid="{2AB691C3-3B75-4244-A7F2-8A74E0D4C26C}"/>
    <cellStyle name="Note 2 3 2 3" xfId="14068" xr:uid="{DFB42015-2B3C-4153-AC16-3E85A687F555}"/>
    <cellStyle name="Note 2 3 2 3 2" xfId="14069" xr:uid="{8C6246FC-BA80-43D3-852F-C76CAE90BDA7}"/>
    <cellStyle name="Note 2 3 2 3 2 2" xfId="54960" xr:uid="{CBF666D1-1252-42CC-8E98-9038F0DA233F}"/>
    <cellStyle name="Note 2 3 2 3 2 3" xfId="41310" xr:uid="{C1DFBE14-914D-4416-BE69-997F825CB523}"/>
    <cellStyle name="Note 2 3 2 3 2 4" xfId="27747" xr:uid="{42971488-3532-4D19-A792-0763CE9B5EE2}"/>
    <cellStyle name="Note 2 3 2 3 3" xfId="54959" xr:uid="{2497613D-3966-4F90-B124-168CF143E174}"/>
    <cellStyle name="Note 2 3 2 3 4" xfId="41309" xr:uid="{FD699066-9E0D-4326-B469-96F8AF5685C9}"/>
    <cellStyle name="Note 2 3 2 3 5" xfId="27746" xr:uid="{80C6DA84-E841-4E13-9712-484ED7B07440}"/>
    <cellStyle name="Note 2 3 2 4" xfId="14070" xr:uid="{1D0DB25E-E339-4894-8F43-7288441A0F8E}"/>
    <cellStyle name="Note 2 3 2 4 2" xfId="14071" xr:uid="{ECE2DF00-D5EF-4D26-BA3F-C240F6D1656E}"/>
    <cellStyle name="Note 2 3 2 4 2 2" xfId="54962" xr:uid="{962EF96D-57AF-488A-BD6C-000CF7A7D5BC}"/>
    <cellStyle name="Note 2 3 2 4 2 3" xfId="41312" xr:uid="{5A9A7730-6F4A-4CAD-80B8-7111EA7ADFD7}"/>
    <cellStyle name="Note 2 3 2 4 2 4" xfId="27749" xr:uid="{FFD41C90-2BF6-4ABA-A839-A11CD0AA270D}"/>
    <cellStyle name="Note 2 3 2 4 3" xfId="54961" xr:uid="{61CA8751-1988-4F36-A2FC-ED449ED706B6}"/>
    <cellStyle name="Note 2 3 2 4 4" xfId="41311" xr:uid="{B8CD8FDC-D518-4B5F-9780-673F0D135D87}"/>
    <cellStyle name="Note 2 3 2 4 5" xfId="27748" xr:uid="{F4326143-DBAB-46F0-B7F2-EC523D45B37B}"/>
    <cellStyle name="Note 2 3 2 5" xfId="14072" xr:uid="{28680CC7-3695-4D54-98FB-971039CAF4CA}"/>
    <cellStyle name="Note 2 3 2 5 2" xfId="54963" xr:uid="{4C587609-2376-4ACE-883F-09DC3ABE842A}"/>
    <cellStyle name="Note 2 3 2 5 3" xfId="41313" xr:uid="{6C6ED884-2E14-4E30-B306-1C7D8D9E0EA7}"/>
    <cellStyle name="Note 2 3 2 5 4" xfId="27750" xr:uid="{6B5B8EFE-E509-43FA-BD84-86CD65BEAE65}"/>
    <cellStyle name="Note 2 3 2 6" xfId="54952" xr:uid="{7D334C7D-01A6-4126-BF59-58F327521867}"/>
    <cellStyle name="Note 2 3 2 7" xfId="41302" xr:uid="{46ED481D-C23F-4192-9419-2FD2F600E59E}"/>
    <cellStyle name="Note 2 3 2 8" xfId="27739" xr:uid="{1D9771E9-48D9-42AC-87ED-ED89FD34FF7A}"/>
    <cellStyle name="Note 2 3 3" xfId="14073" xr:uid="{6CB2B88A-99F6-43EC-81C6-D1974AFC86A6}"/>
    <cellStyle name="Note 2 3 3 2" xfId="14074" xr:uid="{FDB0E9A8-6688-41D0-85D8-633D02E7F506}"/>
    <cellStyle name="Note 2 3 3 2 2" xfId="14075" xr:uid="{3A2C3C23-A52C-4EA3-B3C1-4DF572B902A2}"/>
    <cellStyle name="Note 2 3 3 2 2 2" xfId="54966" xr:uid="{31C6CAFC-BD2F-43B0-A2B1-F20CFB94BB27}"/>
    <cellStyle name="Note 2 3 3 2 2 3" xfId="41316" xr:uid="{3B496234-D807-4B3A-A265-D1615BB6BE1B}"/>
    <cellStyle name="Note 2 3 3 2 2 4" xfId="27753" xr:uid="{31BF1874-78A0-4EE7-9051-4724BDE36BB8}"/>
    <cellStyle name="Note 2 3 3 2 3" xfId="54965" xr:uid="{2276A594-D1AF-4BBB-88D4-9FE4DC066A2A}"/>
    <cellStyle name="Note 2 3 3 2 4" xfId="41315" xr:uid="{220F84FB-1E93-40D1-B517-F63CFBDA7CE3}"/>
    <cellStyle name="Note 2 3 3 2 5" xfId="27752" xr:uid="{9000CB66-1042-4EF2-9586-F10BF925A801}"/>
    <cellStyle name="Note 2 3 3 3" xfId="14076" xr:uid="{FE4E1AE2-5E35-493B-A699-79E8B03123C2}"/>
    <cellStyle name="Note 2 3 3 3 2" xfId="14077" xr:uid="{94796EFF-6797-45AC-B02A-B907E62A9CC3}"/>
    <cellStyle name="Note 2 3 3 3 2 2" xfId="54968" xr:uid="{A1787CFE-C331-4DEE-9E0C-D36422D6E664}"/>
    <cellStyle name="Note 2 3 3 3 2 3" xfId="41318" xr:uid="{28FC50EF-2503-4FB5-9350-FD30A787ADE1}"/>
    <cellStyle name="Note 2 3 3 3 2 4" xfId="27755" xr:uid="{F81EA718-2027-4D9A-8128-011A8E1F43A5}"/>
    <cellStyle name="Note 2 3 3 3 3" xfId="54967" xr:uid="{F44116AA-E1E2-4553-A0F9-2B213BB82D77}"/>
    <cellStyle name="Note 2 3 3 3 4" xfId="41317" xr:uid="{85CBFBC2-6692-45D0-AE75-EEE9205798BC}"/>
    <cellStyle name="Note 2 3 3 3 5" xfId="27754" xr:uid="{B3D6D452-F467-43D6-B326-324A9CE38A5E}"/>
    <cellStyle name="Note 2 3 3 4" xfId="14078" xr:uid="{85CFCA8B-5D28-416D-85E9-0EF77946B590}"/>
    <cellStyle name="Note 2 3 3 4 2" xfId="54969" xr:uid="{B6A505E7-DCCB-4D6E-8536-B30DE50C6E42}"/>
    <cellStyle name="Note 2 3 3 4 3" xfId="41319" xr:uid="{72115F1B-3C29-4510-A254-BFEE28E310DE}"/>
    <cellStyle name="Note 2 3 3 4 4" xfId="27756" xr:uid="{47DB17E3-B022-4BD4-ADBE-87BE7FB7F32E}"/>
    <cellStyle name="Note 2 3 3 5" xfId="54964" xr:uid="{ED79A0AF-5AAD-44C3-8A08-C8CD80FC7CB5}"/>
    <cellStyle name="Note 2 3 3 6" xfId="41314" xr:uid="{013C265E-B975-475A-9D93-353039B9C058}"/>
    <cellStyle name="Note 2 3 3 7" xfId="27751" xr:uid="{F171F099-BB6F-4341-B88B-3EAD7BE7EDD0}"/>
    <cellStyle name="Note 2 3 4" xfId="14079" xr:uid="{E33ABB25-A3F8-4049-A6AE-2FDA789BCBE7}"/>
    <cellStyle name="Note 2 3 4 2" xfId="14080" xr:uid="{A737A681-7855-47AE-BDCF-AD70A8227985}"/>
    <cellStyle name="Note 2 3 4 2 2" xfId="14081" xr:uid="{182EB57B-49EC-4C38-A582-58DEDC7F0424}"/>
    <cellStyle name="Note 2 3 4 2 2 2" xfId="54972" xr:uid="{909EE104-8D40-407C-8041-C0AE37A871CF}"/>
    <cellStyle name="Note 2 3 4 2 2 3" xfId="41322" xr:uid="{C0B767C7-0125-4353-8F5C-3B87D727465A}"/>
    <cellStyle name="Note 2 3 4 2 2 4" xfId="27759" xr:uid="{802981B1-1F46-4A70-8321-AE65E69F9AE5}"/>
    <cellStyle name="Note 2 3 4 2 3" xfId="54971" xr:uid="{03A3EFE4-336A-456B-8BAF-DF5C22DAF0DC}"/>
    <cellStyle name="Note 2 3 4 2 4" xfId="41321" xr:uid="{7CC3EB09-54AA-4BD6-9D96-8C86987A9F6B}"/>
    <cellStyle name="Note 2 3 4 2 5" xfId="27758" xr:uid="{D2745328-CE48-441B-A732-A297D70138F3}"/>
    <cellStyle name="Note 2 3 4 3" xfId="14082" xr:uid="{7B752213-129B-42F6-9F96-D7C2EBAEF895}"/>
    <cellStyle name="Note 2 3 4 3 2" xfId="14083" xr:uid="{EBD90BD2-F48F-4E3E-B26E-A359381EF828}"/>
    <cellStyle name="Note 2 3 4 3 2 2" xfId="54974" xr:uid="{CFC020B8-212F-4BBB-8788-407B406722F6}"/>
    <cellStyle name="Note 2 3 4 3 2 3" xfId="41324" xr:uid="{7798E5F8-3409-4292-8588-24F4524587F1}"/>
    <cellStyle name="Note 2 3 4 3 2 4" xfId="27761" xr:uid="{3302FDC0-8272-4765-90D9-16EF1E400122}"/>
    <cellStyle name="Note 2 3 4 3 3" xfId="54973" xr:uid="{F2350E12-C6AE-4193-838D-242233560EE1}"/>
    <cellStyle name="Note 2 3 4 3 4" xfId="41323" xr:uid="{D19FD7DD-2FDF-4DDD-BF44-EED9CA0AE06B}"/>
    <cellStyle name="Note 2 3 4 3 5" xfId="27760" xr:uid="{70A26597-A157-4B97-9F8A-9D6522C508D5}"/>
    <cellStyle name="Note 2 3 4 4" xfId="14084" xr:uid="{E1DDEB92-C9BA-4D50-A1E0-EA75E2BCD326}"/>
    <cellStyle name="Note 2 3 4 4 2" xfId="54975" xr:uid="{027EDABD-3D9C-4DD1-A1A6-8DD9D2D6ACCC}"/>
    <cellStyle name="Note 2 3 4 4 3" xfId="41325" xr:uid="{70DB430F-50FD-495B-943F-8E8623E0743B}"/>
    <cellStyle name="Note 2 3 4 4 4" xfId="27762" xr:uid="{58470AAE-D7EE-4E8E-B2C7-71108A95777A}"/>
    <cellStyle name="Note 2 3 4 5" xfId="54970" xr:uid="{1CEC9176-6BA7-46DD-B6BD-45660518849F}"/>
    <cellStyle name="Note 2 3 4 6" xfId="41320" xr:uid="{5DD7C3EB-2D90-4805-82E7-4C52B714000B}"/>
    <cellStyle name="Note 2 3 4 7" xfId="27757" xr:uid="{C1D1BB46-1D08-4FCA-985D-C56A7882DAD7}"/>
    <cellStyle name="Note 2 3 5" xfId="14085" xr:uid="{C49696A6-3679-4771-8C1B-E7EC6866CA0F}"/>
    <cellStyle name="Note 2 3 5 2" xfId="14086" xr:uid="{E8AD08BB-8434-4EAC-8C55-F523B02059D2}"/>
    <cellStyle name="Note 2 3 5 2 2" xfId="14087" xr:uid="{293E783B-2735-40F4-8CB2-42FF5B2B254F}"/>
    <cellStyle name="Note 2 3 5 2 2 2" xfId="54978" xr:uid="{42941427-0272-48D6-BFAA-F977BE36C07A}"/>
    <cellStyle name="Note 2 3 5 2 2 3" xfId="41328" xr:uid="{457218A8-F4B6-44A4-9437-33809F498340}"/>
    <cellStyle name="Note 2 3 5 2 2 4" xfId="27765" xr:uid="{E8D0ACFC-B7C9-4FFF-978D-4C6FC75191AA}"/>
    <cellStyle name="Note 2 3 5 2 3" xfId="54977" xr:uid="{53B37E5D-C4BC-4CC0-A57B-00FD0D714A7C}"/>
    <cellStyle name="Note 2 3 5 2 4" xfId="41327" xr:uid="{296F8B7B-D68E-46D0-8DF7-5C6DADB273AC}"/>
    <cellStyle name="Note 2 3 5 2 5" xfId="27764" xr:uid="{7AE8E2FF-1453-422E-AFFF-3D49DB9A3EF3}"/>
    <cellStyle name="Note 2 3 5 3" xfId="14088" xr:uid="{5E19F9ED-8CBF-4B79-ACC5-02A034B6502E}"/>
    <cellStyle name="Note 2 3 5 3 2" xfId="14089" xr:uid="{17254EF9-6C7D-4CD7-A76E-4D08370C1127}"/>
    <cellStyle name="Note 2 3 5 3 2 2" xfId="54980" xr:uid="{5A8BEABC-F77E-4806-9903-B1A766A40520}"/>
    <cellStyle name="Note 2 3 5 3 2 3" xfId="41330" xr:uid="{B404A558-004B-4B24-942E-22CADE1C3A2C}"/>
    <cellStyle name="Note 2 3 5 3 2 4" xfId="27767" xr:uid="{A74370AC-A580-46BD-816D-99CD3C24C95F}"/>
    <cellStyle name="Note 2 3 5 3 3" xfId="54979" xr:uid="{36175311-81F5-44D9-A42D-23C0A2D96D23}"/>
    <cellStyle name="Note 2 3 5 3 4" xfId="41329" xr:uid="{9E32E9EC-8F2C-4216-8BB1-A57AA4AB33AB}"/>
    <cellStyle name="Note 2 3 5 3 5" xfId="27766" xr:uid="{D9B4E792-B9DA-4578-BF8B-0A55C7756111}"/>
    <cellStyle name="Note 2 3 5 4" xfId="14090" xr:uid="{DC73246E-2F0D-4360-9BAE-89AB92636E21}"/>
    <cellStyle name="Note 2 3 5 4 2" xfId="54981" xr:uid="{50725985-F2EE-4229-97DE-EB0387E23217}"/>
    <cellStyle name="Note 2 3 5 4 3" xfId="41331" xr:uid="{16574203-C2BD-4E6A-AED6-BFD8592E6B81}"/>
    <cellStyle name="Note 2 3 5 4 4" xfId="27768" xr:uid="{49403224-20A9-4DFE-AD9B-87E13F38AC16}"/>
    <cellStyle name="Note 2 3 5 5" xfId="54976" xr:uid="{FCB21F78-3FF2-4DF1-AFC2-B9CFC83D8717}"/>
    <cellStyle name="Note 2 3 5 6" xfId="41326" xr:uid="{3729E2BA-339A-4BA9-891F-2131E4BC165E}"/>
    <cellStyle name="Note 2 3 5 7" xfId="27763" xr:uid="{A0B73207-E714-4962-809D-4DDF8F13DADB}"/>
    <cellStyle name="Note 2 3 6" xfId="14091" xr:uid="{6F59F5FA-8991-4E75-A7BA-BE33AEBA702E}"/>
    <cellStyle name="Note 2 3 6 2" xfId="14092" xr:uid="{F9936D54-1B5E-4AC6-9C87-929612706F05}"/>
    <cellStyle name="Note 2 3 6 2 2" xfId="54983" xr:uid="{85E95ABA-D71A-4933-B8C8-CF2B2B97303C}"/>
    <cellStyle name="Note 2 3 6 2 3" xfId="41333" xr:uid="{7099B013-7BC3-4E81-A9A5-6A46D16C9BF1}"/>
    <cellStyle name="Note 2 3 6 2 4" xfId="27770" xr:uid="{1C96700D-DA71-4435-A9B9-77359E8140B1}"/>
    <cellStyle name="Note 2 3 6 3" xfId="54982" xr:uid="{D2B0115F-A9FE-4A5C-B444-FD525A46E47B}"/>
    <cellStyle name="Note 2 3 6 4" xfId="41332" xr:uid="{33FBDFFC-7D4A-4877-AB4D-AEA57E67E0AE}"/>
    <cellStyle name="Note 2 3 6 5" xfId="27769" xr:uid="{52D21607-33D2-44D4-A410-F206B2E6CF39}"/>
    <cellStyle name="Note 2 3 7" xfId="14093" xr:uid="{4DE00EA7-4991-4BBB-B6CD-23799715A22E}"/>
    <cellStyle name="Note 2 3 7 2" xfId="14094" xr:uid="{C74E1F26-C22C-46B1-9E99-1E8005179E35}"/>
    <cellStyle name="Note 2 3 7 2 2" xfId="54985" xr:uid="{24C453FF-EDE6-4D64-BECD-AA3F08381C45}"/>
    <cellStyle name="Note 2 3 7 2 3" xfId="41335" xr:uid="{67EB7164-DD21-42E1-BA9E-97CE047441A7}"/>
    <cellStyle name="Note 2 3 7 2 4" xfId="27772" xr:uid="{C826B0E0-618A-40CB-94AB-CD4BB5157759}"/>
    <cellStyle name="Note 2 3 7 3" xfId="54984" xr:uid="{B70D9DF3-3B66-49A2-BF4E-DB128DDBAE59}"/>
    <cellStyle name="Note 2 3 7 4" xfId="41334" xr:uid="{7A2B75B3-5FB0-4581-9375-FD087BEC64C1}"/>
    <cellStyle name="Note 2 3 7 5" xfId="27771" xr:uid="{8E436D59-4656-4DDC-8F68-B9D9D12DFE96}"/>
    <cellStyle name="Note 2 3 8" xfId="14095" xr:uid="{1BC44B34-E0A5-4943-8037-0B1160F8EA16}"/>
    <cellStyle name="Note 2 3 8 2" xfId="54986" xr:uid="{C8A770E3-8346-4C4A-832E-EDB8A4055D80}"/>
    <cellStyle name="Note 2 3 8 3" xfId="41336" xr:uid="{5D19B807-3003-4482-BE2F-A8686E265095}"/>
    <cellStyle name="Note 2 3 8 4" xfId="27773" xr:uid="{FC003319-8545-4529-8A4D-EDC262747174}"/>
    <cellStyle name="Note 2 3 9" xfId="54951" xr:uid="{A9AA5DC3-6DF3-46BE-9284-B4232C46B0BB}"/>
    <cellStyle name="Note 2 4" xfId="14096" xr:uid="{00E7A7DA-FA46-4115-8B67-FB57EFD826F5}"/>
    <cellStyle name="Note 2 4 10" xfId="41337" xr:uid="{666A0A34-0FB3-40E0-A9A4-0C1F501D29D5}"/>
    <cellStyle name="Note 2 4 11" xfId="27774" xr:uid="{8D52EF93-CA08-4BFE-B164-BF946BE0688B}"/>
    <cellStyle name="Note 2 4 2" xfId="14097" xr:uid="{6FDD0EDB-BC1F-47FB-9F83-F874249FB0EB}"/>
    <cellStyle name="Note 2 4 2 2" xfId="14098" xr:uid="{B99FBDB8-BECF-4499-B0E1-C7275BBCC5D4}"/>
    <cellStyle name="Note 2 4 2 2 2" xfId="14099" xr:uid="{453587DE-024E-4117-9DFF-83F3CE5EA409}"/>
    <cellStyle name="Note 2 4 2 2 2 2" xfId="14100" xr:uid="{3D3724C5-38CB-425C-9970-73D2328504EF}"/>
    <cellStyle name="Note 2 4 2 2 2 2 2" xfId="54991" xr:uid="{B61CC5D1-2E2F-4AA3-8A40-DDDC3E0A096F}"/>
    <cellStyle name="Note 2 4 2 2 2 2 3" xfId="41341" xr:uid="{035E8C42-9911-4EA6-8AC8-CE8F4D4FDE33}"/>
    <cellStyle name="Note 2 4 2 2 2 2 4" xfId="27778" xr:uid="{7BE9C855-F5B4-41BD-AA21-A0F899F9F27E}"/>
    <cellStyle name="Note 2 4 2 2 2 3" xfId="54990" xr:uid="{AC1C7667-A532-4163-87E7-7DBD8DED678B}"/>
    <cellStyle name="Note 2 4 2 2 2 4" xfId="41340" xr:uid="{A69E3219-1224-4923-840D-F2D34F8313EF}"/>
    <cellStyle name="Note 2 4 2 2 2 5" xfId="27777" xr:uid="{938AD2A2-EC76-45DD-B00E-1A67D936F1B1}"/>
    <cellStyle name="Note 2 4 2 2 3" xfId="14101" xr:uid="{59FF3305-AB01-484D-AEA3-36186900F734}"/>
    <cellStyle name="Note 2 4 2 2 3 2" xfId="14102" xr:uid="{143980DA-F3A9-417E-B003-9311C9A32CC8}"/>
    <cellStyle name="Note 2 4 2 2 3 2 2" xfId="54993" xr:uid="{F22689CB-513C-424A-958F-A3A26478245B}"/>
    <cellStyle name="Note 2 4 2 2 3 2 3" xfId="41343" xr:uid="{157673DB-603A-43A1-84BA-1268BC9263E5}"/>
    <cellStyle name="Note 2 4 2 2 3 2 4" xfId="27780" xr:uid="{E1F6B73D-F044-4D2E-878F-9435E77DF29F}"/>
    <cellStyle name="Note 2 4 2 2 3 3" xfId="54992" xr:uid="{33EE56EA-E2D0-41A8-AFF8-08B2387D7673}"/>
    <cellStyle name="Note 2 4 2 2 3 4" xfId="41342" xr:uid="{76B5F019-4AC3-46E5-9255-E67F387CB609}"/>
    <cellStyle name="Note 2 4 2 2 3 5" xfId="27779" xr:uid="{871098FD-90A4-44DA-B33A-91FA61C147D5}"/>
    <cellStyle name="Note 2 4 2 2 4" xfId="14103" xr:uid="{3B384B08-725C-46AA-BEBA-045CC529FF54}"/>
    <cellStyle name="Note 2 4 2 2 4 2" xfId="54994" xr:uid="{529100BB-8290-4B72-ACB4-364DB60F91BC}"/>
    <cellStyle name="Note 2 4 2 2 4 3" xfId="41344" xr:uid="{8361CF92-C438-49DB-8585-F83F5A5291B3}"/>
    <cellStyle name="Note 2 4 2 2 4 4" xfId="27781" xr:uid="{3B77EF6A-646D-4284-90C0-BDC29054D827}"/>
    <cellStyle name="Note 2 4 2 2 5" xfId="54989" xr:uid="{7D1657C8-7FA6-4CEF-9330-E67623A2B44E}"/>
    <cellStyle name="Note 2 4 2 2 6" xfId="41339" xr:uid="{8937CEC2-030C-43F0-AC1C-AF9B1D8F6E41}"/>
    <cellStyle name="Note 2 4 2 2 7" xfId="27776" xr:uid="{514E9D38-E60A-4A19-9C91-704410E427C9}"/>
    <cellStyle name="Note 2 4 2 3" xfId="14104" xr:uid="{49E09A64-7EB4-415D-93A3-F5C8CC13392C}"/>
    <cellStyle name="Note 2 4 2 3 2" xfId="14105" xr:uid="{0435D90C-B48E-4070-BC1B-145E9E3816F2}"/>
    <cellStyle name="Note 2 4 2 3 2 2" xfId="54996" xr:uid="{69B0A416-A4FE-4CC3-AD68-3F042D1AF2FB}"/>
    <cellStyle name="Note 2 4 2 3 2 3" xfId="41346" xr:uid="{CE1A8C5D-7DAA-4540-90FA-168EBA407FB7}"/>
    <cellStyle name="Note 2 4 2 3 2 4" xfId="27783" xr:uid="{2CEF2BAF-E8EE-46CF-B1E2-90A8FF0F930B}"/>
    <cellStyle name="Note 2 4 2 3 3" xfId="54995" xr:uid="{BD0D7792-BB59-42AD-A5A0-32AD60EAEEDB}"/>
    <cellStyle name="Note 2 4 2 3 4" xfId="41345" xr:uid="{360A3108-9D67-4A89-AA51-B96099D7D8DF}"/>
    <cellStyle name="Note 2 4 2 3 5" xfId="27782" xr:uid="{2613799A-B521-45E8-8F2A-67EE1D9486CB}"/>
    <cellStyle name="Note 2 4 2 4" xfId="14106" xr:uid="{92A12EEE-1CC5-4C11-94B3-FCD99014A6EF}"/>
    <cellStyle name="Note 2 4 2 4 2" xfId="14107" xr:uid="{5FE04F60-15B4-4013-AA05-825DBD09782C}"/>
    <cellStyle name="Note 2 4 2 4 2 2" xfId="54998" xr:uid="{BDED3F7D-6CC8-4E17-A948-704E674EF31A}"/>
    <cellStyle name="Note 2 4 2 4 2 3" xfId="41348" xr:uid="{5266D243-3AE7-4377-AA9C-ABDC88FC0F06}"/>
    <cellStyle name="Note 2 4 2 4 2 4" xfId="27785" xr:uid="{C5CD9D98-8EC5-45FF-97DA-67AA56F760D7}"/>
    <cellStyle name="Note 2 4 2 4 3" xfId="54997" xr:uid="{B88A2E71-5DEA-4FE6-B5A4-8461790B46AB}"/>
    <cellStyle name="Note 2 4 2 4 4" xfId="41347" xr:uid="{9E7E699F-BAB0-4615-9D7A-360C9E5AA5C3}"/>
    <cellStyle name="Note 2 4 2 4 5" xfId="27784" xr:uid="{0DD9453F-4806-4896-9BEE-C9339B70158E}"/>
    <cellStyle name="Note 2 4 2 5" xfId="14108" xr:uid="{D0A61C6C-B423-4B5B-AA8D-A3D157081F63}"/>
    <cellStyle name="Note 2 4 2 5 2" xfId="54999" xr:uid="{D9600CEF-90A8-4755-8F07-FD8CC41F81DC}"/>
    <cellStyle name="Note 2 4 2 5 3" xfId="41349" xr:uid="{78338E02-C1BB-4BDC-B9A5-73CE13E33852}"/>
    <cellStyle name="Note 2 4 2 5 4" xfId="27786" xr:uid="{92F31104-B5C8-4664-AA1B-379D69A2231E}"/>
    <cellStyle name="Note 2 4 2 6" xfId="54988" xr:uid="{6981CA08-97DA-45D3-831D-56701A5C9871}"/>
    <cellStyle name="Note 2 4 2 7" xfId="41338" xr:uid="{26E62AB8-2566-40E3-A896-AE5384760AF3}"/>
    <cellStyle name="Note 2 4 2 8" xfId="27775" xr:uid="{7B69E8FC-5C4E-4440-9326-C96E44A9935A}"/>
    <cellStyle name="Note 2 4 3" xfId="14109" xr:uid="{7CA49EFD-BDC9-4220-A480-E5DCE60090FC}"/>
    <cellStyle name="Note 2 4 3 2" xfId="14110" xr:uid="{22041894-68EB-416A-97BD-8D253B0B5FE1}"/>
    <cellStyle name="Note 2 4 3 2 2" xfId="14111" xr:uid="{E7FCCF04-00F8-4A8F-91DB-0C9F0E4DF74A}"/>
    <cellStyle name="Note 2 4 3 2 2 2" xfId="55002" xr:uid="{D7CDCE78-9FAB-4FCC-8795-D0E53B1A5583}"/>
    <cellStyle name="Note 2 4 3 2 2 3" xfId="41352" xr:uid="{F1BBC280-FACD-47AC-B464-CE94AAB43CDB}"/>
    <cellStyle name="Note 2 4 3 2 2 4" xfId="27789" xr:uid="{38229D80-C676-4995-8610-8441CF2E7268}"/>
    <cellStyle name="Note 2 4 3 2 3" xfId="55001" xr:uid="{F4E7A5AD-7CCD-4188-AC7D-747FB56FB722}"/>
    <cellStyle name="Note 2 4 3 2 4" xfId="41351" xr:uid="{68D8E0FE-CE66-4DA4-BCF0-0AA2AF069852}"/>
    <cellStyle name="Note 2 4 3 2 5" xfId="27788" xr:uid="{77696831-9C01-4A3B-98BC-92528032CFBD}"/>
    <cellStyle name="Note 2 4 3 3" xfId="14112" xr:uid="{0003454D-2F61-4327-A143-B712414CB987}"/>
    <cellStyle name="Note 2 4 3 3 2" xfId="14113" xr:uid="{BACE9967-2ACB-4AC1-86EB-AB1A8274A3A2}"/>
    <cellStyle name="Note 2 4 3 3 2 2" xfId="55004" xr:uid="{FE5A0BC4-A126-4F51-801F-99AE18EE59FF}"/>
    <cellStyle name="Note 2 4 3 3 2 3" xfId="41354" xr:uid="{9F040849-2524-427D-8584-254DB53A90FF}"/>
    <cellStyle name="Note 2 4 3 3 2 4" xfId="27791" xr:uid="{AD4F03BD-8510-4320-A688-CB064A296A01}"/>
    <cellStyle name="Note 2 4 3 3 3" xfId="55003" xr:uid="{7F9233AB-3425-4217-9D7D-0ED225B56788}"/>
    <cellStyle name="Note 2 4 3 3 4" xfId="41353" xr:uid="{DB8F447C-8CD0-46FC-ACA0-49CED1BC0F42}"/>
    <cellStyle name="Note 2 4 3 3 5" xfId="27790" xr:uid="{450E6F5C-033B-4AAA-8E34-C41D73235B66}"/>
    <cellStyle name="Note 2 4 3 4" xfId="14114" xr:uid="{DC080DAA-14E8-4E9C-9072-69E65958A538}"/>
    <cellStyle name="Note 2 4 3 4 2" xfId="55005" xr:uid="{67C17451-E8D3-45FE-9CF5-3B91C1530FBC}"/>
    <cellStyle name="Note 2 4 3 4 3" xfId="41355" xr:uid="{5D563090-B17A-4B00-987F-C19FEFFCB690}"/>
    <cellStyle name="Note 2 4 3 4 4" xfId="27792" xr:uid="{61051F4E-8AAA-4220-A053-06AF85413E4E}"/>
    <cellStyle name="Note 2 4 3 5" xfId="55000" xr:uid="{4778C39B-0F9E-4D2F-AF4B-26E4D544E730}"/>
    <cellStyle name="Note 2 4 3 6" xfId="41350" xr:uid="{E438B4B2-C607-423C-B634-8EA15A0CEEA1}"/>
    <cellStyle name="Note 2 4 3 7" xfId="27787" xr:uid="{4F8D88D7-BFB3-4636-86FF-1949968C08D9}"/>
    <cellStyle name="Note 2 4 4" xfId="14115" xr:uid="{2422D259-86CE-4281-8B6A-9F17C3E7C661}"/>
    <cellStyle name="Note 2 4 4 2" xfId="14116" xr:uid="{23FAC194-80A3-4967-A200-9318B867D49D}"/>
    <cellStyle name="Note 2 4 4 2 2" xfId="14117" xr:uid="{BEAD03AF-B690-41EA-87FE-3379FC7601B1}"/>
    <cellStyle name="Note 2 4 4 2 2 2" xfId="55008" xr:uid="{9E4FBE38-F40E-412A-AAC9-E8498F6BB4D0}"/>
    <cellStyle name="Note 2 4 4 2 2 3" xfId="41358" xr:uid="{5A762EAB-7E26-4F4E-92EC-058976E759DF}"/>
    <cellStyle name="Note 2 4 4 2 2 4" xfId="27795" xr:uid="{451A3A13-7FFC-47F4-B4C0-48601BE377AD}"/>
    <cellStyle name="Note 2 4 4 2 3" xfId="55007" xr:uid="{8ECFDECF-4482-4BCA-AAD6-3DC718B5DCE7}"/>
    <cellStyle name="Note 2 4 4 2 4" xfId="41357" xr:uid="{4A7467C8-8509-4A1C-AB15-1659063F1178}"/>
    <cellStyle name="Note 2 4 4 2 5" xfId="27794" xr:uid="{D03D093C-1F6E-4F69-9B15-B0F9E1079F40}"/>
    <cellStyle name="Note 2 4 4 3" xfId="14118" xr:uid="{9F542708-B501-402C-ADF6-B36B8BC9C990}"/>
    <cellStyle name="Note 2 4 4 3 2" xfId="14119" xr:uid="{3A91DCE6-9488-421F-8279-4C53561D4826}"/>
    <cellStyle name="Note 2 4 4 3 2 2" xfId="55010" xr:uid="{7BD90AF2-F0B9-4E0A-AD8A-3EF1FF38FDB5}"/>
    <cellStyle name="Note 2 4 4 3 2 3" xfId="41360" xr:uid="{2D2C2614-1918-42C4-96B7-7E74641F473A}"/>
    <cellStyle name="Note 2 4 4 3 2 4" xfId="27797" xr:uid="{20A702F0-2D98-47B3-AA0E-1F76A08C2088}"/>
    <cellStyle name="Note 2 4 4 3 3" xfId="55009" xr:uid="{C35EA26B-B2B9-49CC-B0B6-1CC7A85230A3}"/>
    <cellStyle name="Note 2 4 4 3 4" xfId="41359" xr:uid="{1EF0A490-B07D-413F-8BC2-D3C5508FC811}"/>
    <cellStyle name="Note 2 4 4 3 5" xfId="27796" xr:uid="{E707FDC7-A35E-471E-9DAE-1636EAEF58A4}"/>
    <cellStyle name="Note 2 4 4 4" xfId="14120" xr:uid="{843801CB-D996-48BE-B372-3E89B93F11CC}"/>
    <cellStyle name="Note 2 4 4 4 2" xfId="55011" xr:uid="{42416929-51F5-41E5-A1C0-A6344A700FAB}"/>
    <cellStyle name="Note 2 4 4 4 3" xfId="41361" xr:uid="{4A2B21B1-EC7C-4998-9C9E-7CEBA30AC73B}"/>
    <cellStyle name="Note 2 4 4 4 4" xfId="27798" xr:uid="{A020ED6C-9F6A-422A-9E21-841D24CA4B32}"/>
    <cellStyle name="Note 2 4 4 5" xfId="55006" xr:uid="{029A822B-DE73-4E07-ADB7-DBBEDC8C12A9}"/>
    <cellStyle name="Note 2 4 4 6" xfId="41356" xr:uid="{320A9A4C-9C1D-4404-B8EE-8E54CB8327F8}"/>
    <cellStyle name="Note 2 4 4 7" xfId="27793" xr:uid="{7060A330-9B97-4A6C-A64B-51E0BC0E0E8F}"/>
    <cellStyle name="Note 2 4 5" xfId="14121" xr:uid="{859CBBCA-AB92-4D13-BBA3-9B4197F5284F}"/>
    <cellStyle name="Note 2 4 5 2" xfId="14122" xr:uid="{0551714C-E47F-4821-B2B7-CDF222B790C2}"/>
    <cellStyle name="Note 2 4 5 2 2" xfId="14123" xr:uid="{472688AE-7F59-4FAB-BECC-E128E27073ED}"/>
    <cellStyle name="Note 2 4 5 2 2 2" xfId="55014" xr:uid="{3AC80A89-D32A-4573-927C-AF96D2368690}"/>
    <cellStyle name="Note 2 4 5 2 2 3" xfId="41364" xr:uid="{8C5DD63A-50BC-4DEA-B5C6-30C017B7C2D3}"/>
    <cellStyle name="Note 2 4 5 2 2 4" xfId="27801" xr:uid="{23DD6A04-A618-48B0-AEA4-66DD1CABFA04}"/>
    <cellStyle name="Note 2 4 5 2 3" xfId="55013" xr:uid="{BEA89E3B-C1B7-4DBE-B5D4-1A7574077CA4}"/>
    <cellStyle name="Note 2 4 5 2 4" xfId="41363" xr:uid="{53D6E2AB-DED2-4C29-83BE-E90CE45D163E}"/>
    <cellStyle name="Note 2 4 5 2 5" xfId="27800" xr:uid="{5D88CF21-D943-4AB7-9775-E2081A79F2BA}"/>
    <cellStyle name="Note 2 4 5 3" xfId="14124" xr:uid="{00A52860-B78A-4D2D-9FF7-5C3C8E9EE196}"/>
    <cellStyle name="Note 2 4 5 3 2" xfId="14125" xr:uid="{362EBC5C-D303-497E-8E92-F6282944F388}"/>
    <cellStyle name="Note 2 4 5 3 2 2" xfId="55016" xr:uid="{A46F5970-272C-402F-8C88-7D380CB5DBED}"/>
    <cellStyle name="Note 2 4 5 3 2 3" xfId="41366" xr:uid="{5FD40CC4-B5AD-4E1B-9E19-27F160B7C999}"/>
    <cellStyle name="Note 2 4 5 3 2 4" xfId="27803" xr:uid="{30F05A69-8E4F-478B-96D8-B20B6418F5FE}"/>
    <cellStyle name="Note 2 4 5 3 3" xfId="55015" xr:uid="{F74CD7F3-5637-41AB-B472-9F2D3B464E3B}"/>
    <cellStyle name="Note 2 4 5 3 4" xfId="41365" xr:uid="{B47A953B-887B-4414-A5E9-A6FB949F22FC}"/>
    <cellStyle name="Note 2 4 5 3 5" xfId="27802" xr:uid="{D8B38950-ED04-4E25-B8D8-A750C43DBA17}"/>
    <cellStyle name="Note 2 4 5 4" xfId="14126" xr:uid="{F1248AB5-8A66-4D40-BE0D-95FB0F2E438B}"/>
    <cellStyle name="Note 2 4 5 4 2" xfId="55017" xr:uid="{5BC6EF2E-6D0F-451F-B3D4-5C88D80AB64D}"/>
    <cellStyle name="Note 2 4 5 4 3" xfId="41367" xr:uid="{D4165B03-4CDB-4373-8ED1-374AA911AAAD}"/>
    <cellStyle name="Note 2 4 5 4 4" xfId="27804" xr:uid="{D63609B0-584D-4B3B-BAEB-1491DE1BC584}"/>
    <cellStyle name="Note 2 4 5 5" xfId="55012" xr:uid="{1A61F212-64A8-4800-928A-96F807F61E98}"/>
    <cellStyle name="Note 2 4 5 6" xfId="41362" xr:uid="{576AE20B-B713-4865-8CF6-C6EFC9DAA688}"/>
    <cellStyle name="Note 2 4 5 7" xfId="27799" xr:uid="{62C3F705-3E07-459A-BEEE-C9BA09B5BCC1}"/>
    <cellStyle name="Note 2 4 6" xfId="14127" xr:uid="{1039EBF0-067A-4168-A2C6-62A5BFBFDB09}"/>
    <cellStyle name="Note 2 4 6 2" xfId="14128" xr:uid="{ACE6DA97-4A45-4495-9747-1D0CBEB91A99}"/>
    <cellStyle name="Note 2 4 6 2 2" xfId="55019" xr:uid="{42D99763-7583-48E0-8487-A328ACC5A319}"/>
    <cellStyle name="Note 2 4 6 2 3" xfId="41369" xr:uid="{81C9CFB0-37AD-4AAD-9029-F9CA812A60A8}"/>
    <cellStyle name="Note 2 4 6 2 4" xfId="27806" xr:uid="{E9FF28FA-E30D-42B1-9F76-170FCF5C3F51}"/>
    <cellStyle name="Note 2 4 6 3" xfId="55018" xr:uid="{AE8C6773-6688-4398-816A-5078E365E919}"/>
    <cellStyle name="Note 2 4 6 4" xfId="41368" xr:uid="{4DB9DC30-AE1C-4E4D-9A5A-E3E12BD3098C}"/>
    <cellStyle name="Note 2 4 6 5" xfId="27805" xr:uid="{6CF4A84D-546B-4481-9426-49CB360F6302}"/>
    <cellStyle name="Note 2 4 7" xfId="14129" xr:uid="{6876D7AD-2A97-4979-A0C4-AD35E516E6B6}"/>
    <cellStyle name="Note 2 4 7 2" xfId="14130" xr:uid="{9298B655-A68A-48EF-89C4-07A16E097EED}"/>
    <cellStyle name="Note 2 4 7 2 2" xfId="55021" xr:uid="{B6978C4B-A793-4C6E-B6C7-8CE9033AA8B5}"/>
    <cellStyle name="Note 2 4 7 2 3" xfId="41371" xr:uid="{BD74591E-50AD-4129-94A0-809434934C66}"/>
    <cellStyle name="Note 2 4 7 2 4" xfId="27808" xr:uid="{496456F0-50AE-46CA-9DA8-3F7953437476}"/>
    <cellStyle name="Note 2 4 7 3" xfId="55020" xr:uid="{11FE3DF0-BF26-418C-BB2E-C22DE58FE0BE}"/>
    <cellStyle name="Note 2 4 7 4" xfId="41370" xr:uid="{C102ECE3-A940-43A0-B305-F2F3C234E916}"/>
    <cellStyle name="Note 2 4 7 5" xfId="27807" xr:uid="{3BD3A97E-31D4-464C-B063-FE34AB55C1B6}"/>
    <cellStyle name="Note 2 4 8" xfId="14131" xr:uid="{42A19629-D159-4C66-A3BE-2EAE623D5A05}"/>
    <cellStyle name="Note 2 4 8 2" xfId="55022" xr:uid="{1C5344F8-2A35-4311-86A6-B5099BC8BF79}"/>
    <cellStyle name="Note 2 4 8 3" xfId="41372" xr:uid="{60E25282-5881-42E0-B5D3-B326596FACDA}"/>
    <cellStyle name="Note 2 4 8 4" xfId="27809" xr:uid="{38131B5D-BD0E-478E-9AB9-CC8047BF5CE8}"/>
    <cellStyle name="Note 2 4 9" xfId="54987" xr:uid="{C18EDF9B-16CA-40D3-8B5D-C1B75E1E4E59}"/>
    <cellStyle name="Note 2 5" xfId="14132" xr:uid="{F22778E3-58B3-4E56-AC6E-E4E0BC170634}"/>
    <cellStyle name="Note 2 5 10" xfId="41373" xr:uid="{4573FB52-794D-441D-8471-7080B0339FE5}"/>
    <cellStyle name="Note 2 5 11" xfId="27810" xr:uid="{83D6F8D9-3273-4951-AA59-5E785CA79ECF}"/>
    <cellStyle name="Note 2 5 2" xfId="14133" xr:uid="{13DCE38A-31B6-4FD7-8627-254B27F35140}"/>
    <cellStyle name="Note 2 5 2 2" xfId="14134" xr:uid="{3A551E5C-CA0D-4D25-BA9A-68CDC42DF12B}"/>
    <cellStyle name="Note 2 5 2 2 2" xfId="14135" xr:uid="{5FD136B0-D130-412A-92D1-A68694AF0E52}"/>
    <cellStyle name="Note 2 5 2 2 2 2" xfId="14136" xr:uid="{F1454802-D100-4CD7-BF3F-147EFECF8634}"/>
    <cellStyle name="Note 2 5 2 2 2 2 2" xfId="55027" xr:uid="{842C5B90-BC54-4618-974F-36F550956170}"/>
    <cellStyle name="Note 2 5 2 2 2 2 3" xfId="41377" xr:uid="{A172D5EF-0F76-4851-A698-025C83527B0A}"/>
    <cellStyle name="Note 2 5 2 2 2 2 4" xfId="27814" xr:uid="{6FB11B6C-EC35-4120-845C-96B2EA9A0C3D}"/>
    <cellStyle name="Note 2 5 2 2 2 3" xfId="55026" xr:uid="{DDAEED45-CD9D-4199-9CEE-63ACC5414E40}"/>
    <cellStyle name="Note 2 5 2 2 2 4" xfId="41376" xr:uid="{6F7CD2FC-E4E2-4F11-B6B5-C79D6186103D}"/>
    <cellStyle name="Note 2 5 2 2 2 5" xfId="27813" xr:uid="{EC17DEE2-8021-49D8-ABBE-FD569235DAB4}"/>
    <cellStyle name="Note 2 5 2 2 3" xfId="14137" xr:uid="{F6EBB47F-0A55-457A-8B86-86FC4431B54A}"/>
    <cellStyle name="Note 2 5 2 2 3 2" xfId="14138" xr:uid="{C932A4F4-1BEC-4F95-B99B-B1BA83EB370C}"/>
    <cellStyle name="Note 2 5 2 2 3 2 2" xfId="55029" xr:uid="{55026DD6-1687-41EA-A719-3DA67D884D9F}"/>
    <cellStyle name="Note 2 5 2 2 3 2 3" xfId="41379" xr:uid="{9D14F87E-2720-4DF0-B4C9-AF92619D9901}"/>
    <cellStyle name="Note 2 5 2 2 3 2 4" xfId="27816" xr:uid="{7C9D1F3D-AC98-46DB-8109-C934E871826F}"/>
    <cellStyle name="Note 2 5 2 2 3 3" xfId="55028" xr:uid="{3487C2F0-FD63-4E86-8C42-0CEEDA4B79B8}"/>
    <cellStyle name="Note 2 5 2 2 3 4" xfId="41378" xr:uid="{A91D9C1A-CDB5-45AA-9197-0DE867421491}"/>
    <cellStyle name="Note 2 5 2 2 3 5" xfId="27815" xr:uid="{00B9A5CB-DCE9-4DB6-AC04-2DA7D8E6DEE4}"/>
    <cellStyle name="Note 2 5 2 2 4" xfId="14139" xr:uid="{A95A4C65-2AE1-40BE-8AAF-41EA09DDC04F}"/>
    <cellStyle name="Note 2 5 2 2 4 2" xfId="55030" xr:uid="{44DDDBE1-8E75-4C0A-9ED2-758A1CFA70FE}"/>
    <cellStyle name="Note 2 5 2 2 4 3" xfId="41380" xr:uid="{00BC4FA6-D78E-45D9-8B22-5B40A96A1C41}"/>
    <cellStyle name="Note 2 5 2 2 4 4" xfId="27817" xr:uid="{FB4E9008-62AC-4085-BB97-6B3E35FBAA8F}"/>
    <cellStyle name="Note 2 5 2 2 5" xfId="55025" xr:uid="{A0AE091A-A417-4422-9B47-E7CB2DF3A630}"/>
    <cellStyle name="Note 2 5 2 2 6" xfId="41375" xr:uid="{D8CBB0A7-CB95-44E7-9CA5-CAE52A2BAEC4}"/>
    <cellStyle name="Note 2 5 2 2 7" xfId="27812" xr:uid="{A6B934C6-7A08-4555-A238-9DC2082F5A94}"/>
    <cellStyle name="Note 2 5 2 3" xfId="14140" xr:uid="{FB2DC136-7B37-4BF5-A954-88A8A494ADB7}"/>
    <cellStyle name="Note 2 5 2 3 2" xfId="14141" xr:uid="{60F56721-C3B8-4118-B3F1-85B39B4798B5}"/>
    <cellStyle name="Note 2 5 2 3 2 2" xfId="55032" xr:uid="{EAD0E845-9738-42FE-84CF-FD6AE8EEFEFF}"/>
    <cellStyle name="Note 2 5 2 3 2 3" xfId="41382" xr:uid="{4DC6BB4F-787E-46E9-9550-D40C72B6E33A}"/>
    <cellStyle name="Note 2 5 2 3 2 4" xfId="27819" xr:uid="{BFE4399A-BB03-4070-A257-0519A9E55CB7}"/>
    <cellStyle name="Note 2 5 2 3 3" xfId="55031" xr:uid="{A91C4EB2-3A2E-42B6-B2D2-EBBAB3C1518E}"/>
    <cellStyle name="Note 2 5 2 3 4" xfId="41381" xr:uid="{7771FBAC-F7F6-44FC-AA1D-E630564A08F1}"/>
    <cellStyle name="Note 2 5 2 3 5" xfId="27818" xr:uid="{E87A6DF9-E7A0-451C-8C1A-DB9FFAFA64E8}"/>
    <cellStyle name="Note 2 5 2 4" xfId="14142" xr:uid="{4BE66788-65D1-43D3-8705-C2C11FBC7F8A}"/>
    <cellStyle name="Note 2 5 2 4 2" xfId="14143" xr:uid="{D5EE7F2C-A8B8-4B2F-A64A-591561567299}"/>
    <cellStyle name="Note 2 5 2 4 2 2" xfId="55034" xr:uid="{CB9C9A75-E66B-42DE-95DF-B93FABCF88CA}"/>
    <cellStyle name="Note 2 5 2 4 2 3" xfId="41384" xr:uid="{C6720959-B1FA-49CD-ABE0-6070C6747E2F}"/>
    <cellStyle name="Note 2 5 2 4 2 4" xfId="27821" xr:uid="{8E7CDAE3-176A-4452-BAC4-098C651E54A0}"/>
    <cellStyle name="Note 2 5 2 4 3" xfId="55033" xr:uid="{7B4FFB01-CDD8-42C9-AD4E-B3600361AD0D}"/>
    <cellStyle name="Note 2 5 2 4 4" xfId="41383" xr:uid="{08748F09-4E01-4DDD-8833-DC32D3E25D09}"/>
    <cellStyle name="Note 2 5 2 4 5" xfId="27820" xr:uid="{092266AA-8BC5-484B-803B-648100FCD7CC}"/>
    <cellStyle name="Note 2 5 2 5" xfId="14144" xr:uid="{907A1876-02E4-481E-AC2F-BE637BC7FED0}"/>
    <cellStyle name="Note 2 5 2 5 2" xfId="55035" xr:uid="{AE97FF3F-C7C0-45D9-B929-98FD0EBD9803}"/>
    <cellStyle name="Note 2 5 2 5 3" xfId="41385" xr:uid="{35071688-492D-449D-B5D4-CA2BBBF81233}"/>
    <cellStyle name="Note 2 5 2 5 4" xfId="27822" xr:uid="{4F495DDD-63BC-45B9-9DE6-0E8A6766CD7C}"/>
    <cellStyle name="Note 2 5 2 6" xfId="55024" xr:uid="{DB6D291B-86CC-48D6-B666-749B2CE8F061}"/>
    <cellStyle name="Note 2 5 2 7" xfId="41374" xr:uid="{12EDA976-EFB2-483A-B9C2-75936D814D8F}"/>
    <cellStyle name="Note 2 5 2 8" xfId="27811" xr:uid="{D26B2E07-74AA-4B34-BF4D-EC559740785A}"/>
    <cellStyle name="Note 2 5 3" xfId="14145" xr:uid="{415B551A-C893-465B-9030-68DD597E30E3}"/>
    <cellStyle name="Note 2 5 3 2" xfId="14146" xr:uid="{B99244F1-F846-43AA-B24A-8F1C636ADF88}"/>
    <cellStyle name="Note 2 5 3 2 2" xfId="14147" xr:uid="{CFBAEEFE-2478-41FC-A27C-D766DF1FBE1B}"/>
    <cellStyle name="Note 2 5 3 2 2 2" xfId="55038" xr:uid="{6D93513E-57A9-405A-B15B-ABE91A824850}"/>
    <cellStyle name="Note 2 5 3 2 2 3" xfId="41388" xr:uid="{7A083AB9-252B-4009-BC50-AD422171F57E}"/>
    <cellStyle name="Note 2 5 3 2 2 4" xfId="27825" xr:uid="{CEF84855-F4BF-40F6-B97B-04CB02C6700C}"/>
    <cellStyle name="Note 2 5 3 2 3" xfId="55037" xr:uid="{563B5111-2737-4885-8828-F5A0402AC4A7}"/>
    <cellStyle name="Note 2 5 3 2 4" xfId="41387" xr:uid="{CF11699D-8C21-4086-B441-9EE2FFCDAE2C}"/>
    <cellStyle name="Note 2 5 3 2 5" xfId="27824" xr:uid="{DC934559-E92C-48B5-867A-A64C377189F3}"/>
    <cellStyle name="Note 2 5 3 3" xfId="14148" xr:uid="{03CCAF63-DFA3-4557-A760-65FDE651570B}"/>
    <cellStyle name="Note 2 5 3 3 2" xfId="14149" xr:uid="{1BBE298A-1891-495D-B29F-307C05970D45}"/>
    <cellStyle name="Note 2 5 3 3 2 2" xfId="55040" xr:uid="{B1DE9E30-4D18-432E-8960-6A60255D608A}"/>
    <cellStyle name="Note 2 5 3 3 2 3" xfId="41390" xr:uid="{5BED36E8-842C-4345-9392-182520BC7E9B}"/>
    <cellStyle name="Note 2 5 3 3 2 4" xfId="27827" xr:uid="{720B9E12-B087-4F1B-A068-B86B2BA41DAD}"/>
    <cellStyle name="Note 2 5 3 3 3" xfId="55039" xr:uid="{FF87DB1F-8758-4B63-9043-C3431186387E}"/>
    <cellStyle name="Note 2 5 3 3 4" xfId="41389" xr:uid="{AD8388C6-F210-477A-A821-8366E351F9AE}"/>
    <cellStyle name="Note 2 5 3 3 5" xfId="27826" xr:uid="{738457DB-9697-4B17-87FB-E29739C44C7C}"/>
    <cellStyle name="Note 2 5 3 4" xfId="14150" xr:uid="{12498493-73D6-40E1-BFC2-1E38129570E3}"/>
    <cellStyle name="Note 2 5 3 4 2" xfId="55041" xr:uid="{B93CDF03-0AC6-4F8E-A66E-659E332398FD}"/>
    <cellStyle name="Note 2 5 3 4 3" xfId="41391" xr:uid="{C71F41CD-3931-47DF-9EBC-34DB96B6DB75}"/>
    <cellStyle name="Note 2 5 3 4 4" xfId="27828" xr:uid="{FD6878CE-1FAE-4545-9E33-5DF074D7FCBC}"/>
    <cellStyle name="Note 2 5 3 5" xfId="55036" xr:uid="{EFDE95FA-8348-4761-A107-BA00ADFCB294}"/>
    <cellStyle name="Note 2 5 3 6" xfId="41386" xr:uid="{281B0090-26BA-48FC-8839-8AF4F4ACBB42}"/>
    <cellStyle name="Note 2 5 3 7" xfId="27823" xr:uid="{387F7620-2838-4121-AE7A-9652336E5EBC}"/>
    <cellStyle name="Note 2 5 4" xfId="14151" xr:uid="{0FFEAB9F-ED6B-45CA-884C-117382846635}"/>
    <cellStyle name="Note 2 5 4 2" xfId="14152" xr:uid="{BEC6DF18-60DB-4E23-8B0A-5D85D8E563A0}"/>
    <cellStyle name="Note 2 5 4 2 2" xfId="14153" xr:uid="{6A807597-6FEC-457E-88B1-55AFC6E9D328}"/>
    <cellStyle name="Note 2 5 4 2 2 2" xfId="55044" xr:uid="{F8C769AF-1CE3-4292-9939-8D793C3221AF}"/>
    <cellStyle name="Note 2 5 4 2 2 3" xfId="41394" xr:uid="{EF4606B4-F2D7-4BE7-9661-3109969C248D}"/>
    <cellStyle name="Note 2 5 4 2 2 4" xfId="27831" xr:uid="{6A2618F2-3C03-4EA4-B38A-D09C8461288F}"/>
    <cellStyle name="Note 2 5 4 2 3" xfId="55043" xr:uid="{8F341EB1-715A-43B1-9D5E-8C9DA60A765B}"/>
    <cellStyle name="Note 2 5 4 2 4" xfId="41393" xr:uid="{4402306A-24AC-4A10-9731-4E53D52DCC58}"/>
    <cellStyle name="Note 2 5 4 2 5" xfId="27830" xr:uid="{68B17E9B-8CE2-4CEF-8973-A8EF37CC4D5A}"/>
    <cellStyle name="Note 2 5 4 3" xfId="14154" xr:uid="{563A264D-A3A1-433A-A49A-69C06408D574}"/>
    <cellStyle name="Note 2 5 4 3 2" xfId="14155" xr:uid="{CFAD602C-BAC8-4CB2-AB68-2A6994645287}"/>
    <cellStyle name="Note 2 5 4 3 2 2" xfId="55046" xr:uid="{7E16D704-1F10-4437-BEFD-8FA6DE04908E}"/>
    <cellStyle name="Note 2 5 4 3 2 3" xfId="41396" xr:uid="{77DDCD96-97B4-40B5-9DA6-03CE8316CDCD}"/>
    <cellStyle name="Note 2 5 4 3 2 4" xfId="27833" xr:uid="{63E19090-83B9-4534-B431-D8EE42DA5A9F}"/>
    <cellStyle name="Note 2 5 4 3 3" xfId="55045" xr:uid="{8018F607-B0D2-4A9D-A6E2-221EE1F3D233}"/>
    <cellStyle name="Note 2 5 4 3 4" xfId="41395" xr:uid="{433320D7-D883-42E0-A306-2DA03D8C95FF}"/>
    <cellStyle name="Note 2 5 4 3 5" xfId="27832" xr:uid="{C6608C50-D450-41CF-89C9-224224701BB0}"/>
    <cellStyle name="Note 2 5 4 4" xfId="14156" xr:uid="{B9CE7D89-E9BA-43E1-8E4C-49EFFA9779E4}"/>
    <cellStyle name="Note 2 5 4 4 2" xfId="55047" xr:uid="{FA3D2E20-4890-46CA-B023-BC5BA98CE118}"/>
    <cellStyle name="Note 2 5 4 4 3" xfId="41397" xr:uid="{2E1DF8C6-D450-465A-929B-3D5615A3F3F8}"/>
    <cellStyle name="Note 2 5 4 4 4" xfId="27834" xr:uid="{56EAA608-1035-483D-A1F6-F890885D3ACF}"/>
    <cellStyle name="Note 2 5 4 5" xfId="55042" xr:uid="{A750D1E7-BA79-46FA-89E0-8778CE65EA1B}"/>
    <cellStyle name="Note 2 5 4 6" xfId="41392" xr:uid="{776AA4F1-58F8-48D1-A7B2-BD1450D45B23}"/>
    <cellStyle name="Note 2 5 4 7" xfId="27829" xr:uid="{55C6E916-972C-42BD-9B6E-96594B1D068C}"/>
    <cellStyle name="Note 2 5 5" xfId="14157" xr:uid="{3966445E-37BA-422E-B7C7-6158038BC5AC}"/>
    <cellStyle name="Note 2 5 5 2" xfId="14158" xr:uid="{6EA57E38-005A-40DC-ABC0-6C91C0D65797}"/>
    <cellStyle name="Note 2 5 5 2 2" xfId="14159" xr:uid="{05C294C4-212D-47B1-927C-08443D2DD674}"/>
    <cellStyle name="Note 2 5 5 2 2 2" xfId="55050" xr:uid="{E9C8799F-3817-4A83-829B-7E4D0D477A2C}"/>
    <cellStyle name="Note 2 5 5 2 2 3" xfId="41400" xr:uid="{E1D55EF6-19FE-4873-BB5E-C35C5E4B3EDA}"/>
    <cellStyle name="Note 2 5 5 2 2 4" xfId="27837" xr:uid="{C82AF3C7-C704-46E7-9C7E-735C4FBFC692}"/>
    <cellStyle name="Note 2 5 5 2 3" xfId="55049" xr:uid="{DA1288B8-09EE-42B3-8899-F2ECCD1FCB2F}"/>
    <cellStyle name="Note 2 5 5 2 4" xfId="41399" xr:uid="{AB769F4E-FEF5-4196-9267-09E6A9BD9B6F}"/>
    <cellStyle name="Note 2 5 5 2 5" xfId="27836" xr:uid="{9993BCBA-244D-4706-B2D3-7EAA024EF0BD}"/>
    <cellStyle name="Note 2 5 5 3" xfId="14160" xr:uid="{AFE9B70D-D033-4A90-94F2-01519941CBE8}"/>
    <cellStyle name="Note 2 5 5 3 2" xfId="14161" xr:uid="{2A35A90E-23BD-4CDA-B824-AAACF01764B7}"/>
    <cellStyle name="Note 2 5 5 3 2 2" xfId="55052" xr:uid="{E530BC7E-1E13-46AF-9A95-181DE4B75011}"/>
    <cellStyle name="Note 2 5 5 3 2 3" xfId="41402" xr:uid="{E14F77A6-9379-464C-AFFE-0D52A8052F5C}"/>
    <cellStyle name="Note 2 5 5 3 2 4" xfId="27839" xr:uid="{BCF8E056-DC4A-458D-9BF3-0B2841CA46C2}"/>
    <cellStyle name="Note 2 5 5 3 3" xfId="55051" xr:uid="{F477E003-0A92-413C-8BF8-BE4BC02B493B}"/>
    <cellStyle name="Note 2 5 5 3 4" xfId="41401" xr:uid="{C0EC27C1-D277-4EA1-A189-81CD17EB68B2}"/>
    <cellStyle name="Note 2 5 5 3 5" xfId="27838" xr:uid="{070C4ACC-5975-43FB-9464-2B8C5A124E6D}"/>
    <cellStyle name="Note 2 5 5 4" xfId="14162" xr:uid="{36AF58D3-0A93-492D-86E3-6254BC13EB2D}"/>
    <cellStyle name="Note 2 5 5 4 2" xfId="55053" xr:uid="{A2360DBA-B271-4DE0-9859-30F1641DA33B}"/>
    <cellStyle name="Note 2 5 5 4 3" xfId="41403" xr:uid="{41990854-6109-468B-9396-A37DCED767A7}"/>
    <cellStyle name="Note 2 5 5 4 4" xfId="27840" xr:uid="{2DFD4537-BEB9-4DED-90CF-E5A9DCAF736D}"/>
    <cellStyle name="Note 2 5 5 5" xfId="55048" xr:uid="{450F8CF8-861A-47C5-A47F-C3B05A79C28E}"/>
    <cellStyle name="Note 2 5 5 6" xfId="41398" xr:uid="{05C402E3-E968-4EE5-900B-E01EE6F1D07D}"/>
    <cellStyle name="Note 2 5 5 7" xfId="27835" xr:uid="{003A4E3E-2BB4-4856-B9C2-ADA514A2159D}"/>
    <cellStyle name="Note 2 5 6" xfId="14163" xr:uid="{05114C3A-A80B-4E1C-A7A2-6B73B7F08E27}"/>
    <cellStyle name="Note 2 5 6 2" xfId="14164" xr:uid="{99154C69-080D-4BA3-A7C0-214C526CE85E}"/>
    <cellStyle name="Note 2 5 6 2 2" xfId="55055" xr:uid="{C14F7B15-E21F-4650-99B6-04C5DFDBBDF3}"/>
    <cellStyle name="Note 2 5 6 2 3" xfId="41405" xr:uid="{71605A49-FB61-4881-AD20-A6423AE3303D}"/>
    <cellStyle name="Note 2 5 6 2 4" xfId="27842" xr:uid="{2870D87F-8C3B-415D-9110-114CA9F6AC06}"/>
    <cellStyle name="Note 2 5 6 3" xfId="55054" xr:uid="{ACEEC233-4507-43AB-A36A-FC720C9D1CCF}"/>
    <cellStyle name="Note 2 5 6 4" xfId="41404" xr:uid="{D072193A-C1EC-4416-9A7D-4103F002B3CF}"/>
    <cellStyle name="Note 2 5 6 5" xfId="27841" xr:uid="{C2D5AF15-1ED1-49C8-94A5-B9BD87BB19D8}"/>
    <cellStyle name="Note 2 5 7" xfId="14165" xr:uid="{7306D2C8-2CF4-482E-9F42-17648F35CD4B}"/>
    <cellStyle name="Note 2 5 7 2" xfId="14166" xr:uid="{D3214D56-50B4-4C17-A4BD-ACD8C6BBAA53}"/>
    <cellStyle name="Note 2 5 7 2 2" xfId="55057" xr:uid="{B2E9465E-57DC-4CC0-8E72-F9CF6B0264F2}"/>
    <cellStyle name="Note 2 5 7 2 3" xfId="41407" xr:uid="{819A5DEC-56C5-4373-98B1-CBCC9498494C}"/>
    <cellStyle name="Note 2 5 7 2 4" xfId="27844" xr:uid="{2C057986-7014-4916-A48C-3308F96B128B}"/>
    <cellStyle name="Note 2 5 7 3" xfId="55056" xr:uid="{7CB09FEF-675C-4E7F-A223-437D0AD4775E}"/>
    <cellStyle name="Note 2 5 7 4" xfId="41406" xr:uid="{BE83C78E-F746-4166-86C2-64ABA9AE182F}"/>
    <cellStyle name="Note 2 5 7 5" xfId="27843" xr:uid="{ACB4C6CD-DB1D-44B8-9BA7-B5D0B02D4DAF}"/>
    <cellStyle name="Note 2 5 8" xfId="14167" xr:uid="{3CD7D19C-C4F7-47D9-9EFC-0D0A5EF751AD}"/>
    <cellStyle name="Note 2 5 8 2" xfId="55058" xr:uid="{4FE75635-9BDA-478F-8160-46CC984A4205}"/>
    <cellStyle name="Note 2 5 8 3" xfId="41408" xr:uid="{65A0B12C-464C-4188-8D0A-14E0F8ABB6D8}"/>
    <cellStyle name="Note 2 5 8 4" xfId="27845" xr:uid="{F803E02C-D2BC-489D-937C-B9BCC5B96CEF}"/>
    <cellStyle name="Note 2 5 9" xfId="55023" xr:uid="{F9A14493-81DC-4107-BD39-3AB282021449}"/>
    <cellStyle name="Note 2 6" xfId="14168" xr:uid="{F39BEAD5-39BC-4588-A596-D679F60624BD}"/>
    <cellStyle name="Note 2 6 10" xfId="41409" xr:uid="{458E5A6C-63F3-4F5A-AAA7-158CF24E47E6}"/>
    <cellStyle name="Note 2 6 11" xfId="27846" xr:uid="{563371FF-E4FF-410B-A25B-CAB73CCBE54C}"/>
    <cellStyle name="Note 2 6 2" xfId="14169" xr:uid="{13184BD5-E4E0-4D21-9A35-8A22AED888CD}"/>
    <cellStyle name="Note 2 6 2 2" xfId="14170" xr:uid="{2B9C6B41-2860-476A-8865-6D263C9A3AE2}"/>
    <cellStyle name="Note 2 6 2 2 2" xfId="14171" xr:uid="{FF56219C-138F-4B47-8E37-4DCDA7EEDDDA}"/>
    <cellStyle name="Note 2 6 2 2 2 2" xfId="14172" xr:uid="{20B30079-37FA-44EB-8307-279C647DF649}"/>
    <cellStyle name="Note 2 6 2 2 2 2 2" xfId="55063" xr:uid="{60113DA9-904F-42B0-B2BC-D5E00173B723}"/>
    <cellStyle name="Note 2 6 2 2 2 2 3" xfId="41413" xr:uid="{0521E294-63C9-4B4C-81F9-0EE4A96AB7AB}"/>
    <cellStyle name="Note 2 6 2 2 2 2 4" xfId="27850" xr:uid="{49AFB595-6002-4237-8378-F3F041D88B9D}"/>
    <cellStyle name="Note 2 6 2 2 2 3" xfId="55062" xr:uid="{7CE43819-574E-418C-AD7D-C32A391FD237}"/>
    <cellStyle name="Note 2 6 2 2 2 4" xfId="41412" xr:uid="{1AB0C077-E6DD-4F61-A14A-AB1E01338A77}"/>
    <cellStyle name="Note 2 6 2 2 2 5" xfId="27849" xr:uid="{6F8C7610-C186-4636-A48C-379A0C8A9E2E}"/>
    <cellStyle name="Note 2 6 2 2 3" xfId="14173" xr:uid="{E545364D-067F-4AC7-8E1A-ACB7AAD2B46A}"/>
    <cellStyle name="Note 2 6 2 2 3 2" xfId="14174" xr:uid="{811E6D86-CD1D-4F3E-9A65-270098647A26}"/>
    <cellStyle name="Note 2 6 2 2 3 2 2" xfId="55065" xr:uid="{862C53B4-8DFB-44AB-AB80-115D4CDB7203}"/>
    <cellStyle name="Note 2 6 2 2 3 2 3" xfId="41415" xr:uid="{D42F7E2F-2BEA-42BF-9158-D22544D0B43A}"/>
    <cellStyle name="Note 2 6 2 2 3 2 4" xfId="27852" xr:uid="{B0F4A47F-E864-4012-BF27-586DAA4A6CF9}"/>
    <cellStyle name="Note 2 6 2 2 3 3" xfId="55064" xr:uid="{AFF49AC1-7B71-4D22-BCCA-FC80550D01E2}"/>
    <cellStyle name="Note 2 6 2 2 3 4" xfId="41414" xr:uid="{0203CBB8-F5F6-41CB-8926-DC844F40A3C3}"/>
    <cellStyle name="Note 2 6 2 2 3 5" xfId="27851" xr:uid="{2C5205C6-B699-4321-B0AE-DAAA25C9AFA5}"/>
    <cellStyle name="Note 2 6 2 2 4" xfId="14175" xr:uid="{B2D96996-7023-402F-969B-A3D4485CBCE4}"/>
    <cellStyle name="Note 2 6 2 2 4 2" xfId="55066" xr:uid="{C74DBE8E-1647-42EA-8F90-7368280AE66D}"/>
    <cellStyle name="Note 2 6 2 2 4 3" xfId="41416" xr:uid="{FD25D063-FE02-4552-922E-760538F6A57F}"/>
    <cellStyle name="Note 2 6 2 2 4 4" xfId="27853" xr:uid="{08A22735-E8D9-41EB-95F0-CB9CA56A00DF}"/>
    <cellStyle name="Note 2 6 2 2 5" xfId="55061" xr:uid="{B3E820AB-41BC-4D7F-AD87-3ED0382596CC}"/>
    <cellStyle name="Note 2 6 2 2 6" xfId="41411" xr:uid="{BCA08874-6327-4358-8DA0-9F9D52EFF3D7}"/>
    <cellStyle name="Note 2 6 2 2 7" xfId="27848" xr:uid="{8A1F6EB2-D442-42B9-BF96-5E908BCDBDB5}"/>
    <cellStyle name="Note 2 6 2 3" xfId="14176" xr:uid="{0C5B07C6-DF6B-429B-9AAF-63C037F17E06}"/>
    <cellStyle name="Note 2 6 2 3 2" xfId="14177" xr:uid="{8DCE4F17-8BB6-43B3-8546-7E0EBFF6A5A8}"/>
    <cellStyle name="Note 2 6 2 3 2 2" xfId="55068" xr:uid="{398C3223-84A1-422E-AA4A-AA79D273A581}"/>
    <cellStyle name="Note 2 6 2 3 2 3" xfId="41418" xr:uid="{34B8CEEA-F630-47E3-A310-EBD4F6F56B22}"/>
    <cellStyle name="Note 2 6 2 3 2 4" xfId="27855" xr:uid="{AE8070AB-7652-4630-A8E3-B29EB00FA30C}"/>
    <cellStyle name="Note 2 6 2 3 3" xfId="55067" xr:uid="{0D961ADB-82CA-4F45-AA25-7D4303E8D2C0}"/>
    <cellStyle name="Note 2 6 2 3 4" xfId="41417" xr:uid="{AD0DD4FA-7B86-46A9-A663-FADE5FC4C18E}"/>
    <cellStyle name="Note 2 6 2 3 5" xfId="27854" xr:uid="{E6E8F1DB-71B6-4F1A-B445-1F92A331B929}"/>
    <cellStyle name="Note 2 6 2 4" xfId="14178" xr:uid="{86F2E6E6-9CA2-44FF-86A1-D2AE96AC4B0F}"/>
    <cellStyle name="Note 2 6 2 4 2" xfId="14179" xr:uid="{501763D2-CE6B-475C-A018-796D41706140}"/>
    <cellStyle name="Note 2 6 2 4 2 2" xfId="55070" xr:uid="{F02B14C1-FCF2-4CDA-9871-9FBE04B5EDDC}"/>
    <cellStyle name="Note 2 6 2 4 2 3" xfId="41420" xr:uid="{A96C1EAF-D7B9-4C09-B59F-C6A278D08ECF}"/>
    <cellStyle name="Note 2 6 2 4 2 4" xfId="27857" xr:uid="{49BEF7D7-4FC1-4CC0-AC5D-EABD0D7B257A}"/>
    <cellStyle name="Note 2 6 2 4 3" xfId="55069" xr:uid="{BCB849B5-5912-4A6C-BB5D-AFF7FBDA7340}"/>
    <cellStyle name="Note 2 6 2 4 4" xfId="41419" xr:uid="{926A033A-5149-47A7-BAFE-C925C8D168D7}"/>
    <cellStyle name="Note 2 6 2 4 5" xfId="27856" xr:uid="{2448AE53-EECD-4765-9F4F-31D742216EC3}"/>
    <cellStyle name="Note 2 6 2 5" xfId="14180" xr:uid="{714C43FA-F590-43D6-8C5C-719B1873940C}"/>
    <cellStyle name="Note 2 6 2 5 2" xfId="55071" xr:uid="{4212E207-A3A1-4946-B9BA-C57062D5ED50}"/>
    <cellStyle name="Note 2 6 2 5 3" xfId="41421" xr:uid="{66CAB160-847D-424C-8C9D-4F7FDE79B179}"/>
    <cellStyle name="Note 2 6 2 5 4" xfId="27858" xr:uid="{50237CF0-2E33-460D-8FDA-704092E8AE37}"/>
    <cellStyle name="Note 2 6 2 6" xfId="55060" xr:uid="{618F90F2-1103-46F9-9454-915D6FB54262}"/>
    <cellStyle name="Note 2 6 2 7" xfId="41410" xr:uid="{84C68F35-9507-4E09-98A3-7CA3E6E2F3DE}"/>
    <cellStyle name="Note 2 6 2 8" xfId="27847" xr:uid="{6C8E3055-DC45-4C61-B997-409D87F259AA}"/>
    <cellStyle name="Note 2 6 3" xfId="14181" xr:uid="{5C6DD44D-8039-4380-9AC1-606438ED908D}"/>
    <cellStyle name="Note 2 6 3 2" xfId="14182" xr:uid="{CA2D1735-4D46-44CF-81D2-1AC32F2C8C64}"/>
    <cellStyle name="Note 2 6 3 2 2" xfId="14183" xr:uid="{1E01AD38-F9C5-4FB1-B538-3F6E1730031C}"/>
    <cellStyle name="Note 2 6 3 2 2 2" xfId="55074" xr:uid="{C7F941AB-EA96-47C6-BD0E-2C3D82E663D9}"/>
    <cellStyle name="Note 2 6 3 2 2 3" xfId="41424" xr:uid="{4E663BCE-9E78-47C5-8F14-97E414605CC0}"/>
    <cellStyle name="Note 2 6 3 2 2 4" xfId="27861" xr:uid="{B717D603-B066-453D-8355-91852FD2C2BA}"/>
    <cellStyle name="Note 2 6 3 2 3" xfId="55073" xr:uid="{50BEE4D1-D910-43D4-965B-35A063C117FA}"/>
    <cellStyle name="Note 2 6 3 2 4" xfId="41423" xr:uid="{7FD3A22B-822F-41CC-AB45-374DBE1A1322}"/>
    <cellStyle name="Note 2 6 3 2 5" xfId="27860" xr:uid="{8956B2A3-10F9-420B-ADC2-95220D2A4D4E}"/>
    <cellStyle name="Note 2 6 3 3" xfId="14184" xr:uid="{8B882DDC-D979-4704-B7FB-8474E59CAB07}"/>
    <cellStyle name="Note 2 6 3 3 2" xfId="14185" xr:uid="{7BCCAEC7-5CBB-4A0C-982B-D138661018C2}"/>
    <cellStyle name="Note 2 6 3 3 2 2" xfId="55076" xr:uid="{F60634C9-E902-45D9-9AE2-DFD5672382E8}"/>
    <cellStyle name="Note 2 6 3 3 2 3" xfId="41426" xr:uid="{D213D225-6BAC-4520-BF67-99C16E73FDC2}"/>
    <cellStyle name="Note 2 6 3 3 2 4" xfId="27863" xr:uid="{66F371C8-D821-40B5-BB03-459FE7B555FF}"/>
    <cellStyle name="Note 2 6 3 3 3" xfId="55075" xr:uid="{C6BAF384-9C64-4933-A2E4-BFE0E770D06B}"/>
    <cellStyle name="Note 2 6 3 3 4" xfId="41425" xr:uid="{59336DA4-A484-4E68-BF9B-A13C6B30630B}"/>
    <cellStyle name="Note 2 6 3 3 5" xfId="27862" xr:uid="{196744EA-E9F6-46FF-BBAA-94E36FCFB630}"/>
    <cellStyle name="Note 2 6 3 4" xfId="14186" xr:uid="{512B3DE1-B6A1-4B08-B7A1-FBA1B6C8CF27}"/>
    <cellStyle name="Note 2 6 3 4 2" xfId="55077" xr:uid="{1F6DFAED-252B-4D66-B490-BEB416D6105E}"/>
    <cellStyle name="Note 2 6 3 4 3" xfId="41427" xr:uid="{CC1F6957-41C0-433B-8721-464750F51F4E}"/>
    <cellStyle name="Note 2 6 3 4 4" xfId="27864" xr:uid="{55C773CE-35B0-481D-A181-70F2901A9040}"/>
    <cellStyle name="Note 2 6 3 5" xfId="55072" xr:uid="{390DD239-5C21-48EB-8AD9-080B38BB81C2}"/>
    <cellStyle name="Note 2 6 3 6" xfId="41422" xr:uid="{10B57D4B-845F-431C-B65E-0598D5CB38E5}"/>
    <cellStyle name="Note 2 6 3 7" xfId="27859" xr:uid="{BB88B2E2-B6C0-4ABB-A0C1-2C4E141307DF}"/>
    <cellStyle name="Note 2 6 4" xfId="14187" xr:uid="{D4C696C2-A791-4A70-8C38-6B5CD414EDE4}"/>
    <cellStyle name="Note 2 6 4 2" xfId="14188" xr:uid="{3309240A-8A09-4918-B868-6B51D487EACC}"/>
    <cellStyle name="Note 2 6 4 2 2" xfId="14189" xr:uid="{E909B2DE-82EB-45C9-AB5A-5BEA75C5DF2D}"/>
    <cellStyle name="Note 2 6 4 2 2 2" xfId="55080" xr:uid="{86C502E1-77FC-4063-9CF0-A9AEBD138BCF}"/>
    <cellStyle name="Note 2 6 4 2 2 3" xfId="41430" xr:uid="{5506FAC4-6854-427D-BA91-F59FBA34708B}"/>
    <cellStyle name="Note 2 6 4 2 2 4" xfId="27867" xr:uid="{28F6DA1F-FFC0-4D38-BA0A-7AE280D308DF}"/>
    <cellStyle name="Note 2 6 4 2 3" xfId="55079" xr:uid="{2FD605F9-038F-4FCA-B26E-A7BC1B5D88DA}"/>
    <cellStyle name="Note 2 6 4 2 4" xfId="41429" xr:uid="{42A3E316-4EB2-429B-951B-F3F93F620024}"/>
    <cellStyle name="Note 2 6 4 2 5" xfId="27866" xr:uid="{849E3034-9F2B-44C5-8475-8A2501DF3B19}"/>
    <cellStyle name="Note 2 6 4 3" xfId="14190" xr:uid="{29CE1567-5197-4BBE-9269-009C8C56ACB8}"/>
    <cellStyle name="Note 2 6 4 3 2" xfId="14191" xr:uid="{69F027FA-F7BB-410E-8257-33A1BCA5CC2E}"/>
    <cellStyle name="Note 2 6 4 3 2 2" xfId="55082" xr:uid="{66DD330F-60E1-4F42-98A5-1A96D70DC197}"/>
    <cellStyle name="Note 2 6 4 3 2 3" xfId="41432" xr:uid="{C6A73B5C-1703-4EB8-A2FF-1E5C5FFF02F3}"/>
    <cellStyle name="Note 2 6 4 3 2 4" xfId="27869" xr:uid="{68BBDF46-2237-4779-AF05-E16E56031622}"/>
    <cellStyle name="Note 2 6 4 3 3" xfId="55081" xr:uid="{89ED649D-84A6-496C-8148-A7633E1F9C3C}"/>
    <cellStyle name="Note 2 6 4 3 4" xfId="41431" xr:uid="{FCBAC2EF-D902-40A3-840D-12E12DB168E9}"/>
    <cellStyle name="Note 2 6 4 3 5" xfId="27868" xr:uid="{0DD07CB7-C00B-4C40-820B-DBF939605202}"/>
    <cellStyle name="Note 2 6 4 4" xfId="14192" xr:uid="{02BAE472-4D61-4A40-8432-93CB24CEFA23}"/>
    <cellStyle name="Note 2 6 4 4 2" xfId="55083" xr:uid="{75EB695A-6DF4-416E-B375-FB0D6D2FAC2E}"/>
    <cellStyle name="Note 2 6 4 4 3" xfId="41433" xr:uid="{E994006F-26AA-412B-A6A9-2A7A35CAE4D2}"/>
    <cellStyle name="Note 2 6 4 4 4" xfId="27870" xr:uid="{522790F7-73E8-4B49-95A8-B88B594C6BC3}"/>
    <cellStyle name="Note 2 6 4 5" xfId="55078" xr:uid="{C172D4C6-5649-4557-9A04-A9CAB3BED2A4}"/>
    <cellStyle name="Note 2 6 4 6" xfId="41428" xr:uid="{52CF07E3-1136-4D6A-B6FB-6731EF720BBC}"/>
    <cellStyle name="Note 2 6 4 7" xfId="27865" xr:uid="{8D68EE02-A7A2-4A9A-ADC1-B7F1DCC7C51F}"/>
    <cellStyle name="Note 2 6 5" xfId="14193" xr:uid="{395E5FFE-431A-48BE-8FDD-18AED82F2F14}"/>
    <cellStyle name="Note 2 6 5 2" xfId="14194" xr:uid="{EA7E0300-B0B9-4793-B8D0-C093955FAD5B}"/>
    <cellStyle name="Note 2 6 5 2 2" xfId="14195" xr:uid="{1C9522E5-FF56-4F35-BC04-98CAD2C5FA86}"/>
    <cellStyle name="Note 2 6 5 2 2 2" xfId="55086" xr:uid="{F26F2EBB-BACC-4860-846F-4EE151D79B47}"/>
    <cellStyle name="Note 2 6 5 2 2 3" xfId="41436" xr:uid="{E5D58721-3180-4842-9E00-1DDB37CB440A}"/>
    <cellStyle name="Note 2 6 5 2 2 4" xfId="27873" xr:uid="{18AC4A8D-A528-4AF2-8A1D-CD49A3CECE77}"/>
    <cellStyle name="Note 2 6 5 2 3" xfId="55085" xr:uid="{30301226-F64B-4BE3-8B65-A4679665BAF0}"/>
    <cellStyle name="Note 2 6 5 2 4" xfId="41435" xr:uid="{E710D215-F65A-4E45-9F6C-F149CF11E469}"/>
    <cellStyle name="Note 2 6 5 2 5" xfId="27872" xr:uid="{85EBBF45-9421-45E3-B0C2-9836F0B7D6CF}"/>
    <cellStyle name="Note 2 6 5 3" xfId="14196" xr:uid="{6D225AD6-2254-40FC-9725-E962BC2D2D62}"/>
    <cellStyle name="Note 2 6 5 3 2" xfId="14197" xr:uid="{8F27CD52-D0E7-4F66-8D74-A28D66BC33D4}"/>
    <cellStyle name="Note 2 6 5 3 2 2" xfId="55088" xr:uid="{E45145E5-9088-40BC-993D-1515F0B5C1E7}"/>
    <cellStyle name="Note 2 6 5 3 2 3" xfId="41438" xr:uid="{A62CE656-C33E-4871-AEE4-3661FB3EDAAB}"/>
    <cellStyle name="Note 2 6 5 3 2 4" xfId="27875" xr:uid="{6DA0531D-9B48-4ED1-B622-BCF9E9A90670}"/>
    <cellStyle name="Note 2 6 5 3 3" xfId="55087" xr:uid="{481D31E9-00D3-4415-B278-0043049A9896}"/>
    <cellStyle name="Note 2 6 5 3 4" xfId="41437" xr:uid="{301F459B-68BD-4EC2-AED7-0D031DD53994}"/>
    <cellStyle name="Note 2 6 5 3 5" xfId="27874" xr:uid="{F10856BD-DD1D-4C23-BE1C-60709DF70124}"/>
    <cellStyle name="Note 2 6 5 4" xfId="14198" xr:uid="{E38531EB-8C02-4AEF-ADA5-2C4EC9C47920}"/>
    <cellStyle name="Note 2 6 5 4 2" xfId="55089" xr:uid="{EAF29111-E0B8-41CA-95C2-289CA1EBAE04}"/>
    <cellStyle name="Note 2 6 5 4 3" xfId="41439" xr:uid="{C37443D6-5518-4C02-9C3D-F0E6A6BF0412}"/>
    <cellStyle name="Note 2 6 5 4 4" xfId="27876" xr:uid="{1A9C2C24-DF3A-4DB7-B8AC-E6F39FC592AB}"/>
    <cellStyle name="Note 2 6 5 5" xfId="55084" xr:uid="{0270518B-881B-45B6-B502-1176546CBA88}"/>
    <cellStyle name="Note 2 6 5 6" xfId="41434" xr:uid="{F9C20978-E68F-45BA-B20B-C20BFCEBEFBB}"/>
    <cellStyle name="Note 2 6 5 7" xfId="27871" xr:uid="{07311A85-1379-496D-B627-FA6110412B8B}"/>
    <cellStyle name="Note 2 6 6" xfId="14199" xr:uid="{D52CB0D1-A100-4ADE-B932-4E30EC596F67}"/>
    <cellStyle name="Note 2 6 6 2" xfId="14200" xr:uid="{69A1DD83-8624-4B5F-AFA0-F2B61EA3926B}"/>
    <cellStyle name="Note 2 6 6 2 2" xfId="55091" xr:uid="{82960D82-51BB-4BC6-94E4-ABAD60AA5D64}"/>
    <cellStyle name="Note 2 6 6 2 3" xfId="41441" xr:uid="{3E24A7E3-1C3F-4473-932A-0DF77E8A5E04}"/>
    <cellStyle name="Note 2 6 6 2 4" xfId="27878" xr:uid="{44992E33-6705-47E5-978F-E67D5B1671A8}"/>
    <cellStyle name="Note 2 6 6 3" xfId="55090" xr:uid="{B2761F9D-BA15-48AE-9088-8360E5A0322B}"/>
    <cellStyle name="Note 2 6 6 4" xfId="41440" xr:uid="{9FFE78C0-D98F-41AA-A860-58DAAC21784D}"/>
    <cellStyle name="Note 2 6 6 5" xfId="27877" xr:uid="{2E5FDF3E-6963-4497-A103-A84BDC6CF2A6}"/>
    <cellStyle name="Note 2 6 7" xfId="14201" xr:uid="{940866DD-F403-48FE-A68B-9E188C803E52}"/>
    <cellStyle name="Note 2 6 7 2" xfId="14202" xr:uid="{0A32D478-D01E-4497-8C6E-7145E6879D62}"/>
    <cellStyle name="Note 2 6 7 2 2" xfId="55093" xr:uid="{CA4814FE-039E-4E62-99AC-C8D8062D2252}"/>
    <cellStyle name="Note 2 6 7 2 3" xfId="41443" xr:uid="{274CB58A-478B-462F-8252-73652F44ACB9}"/>
    <cellStyle name="Note 2 6 7 2 4" xfId="27880" xr:uid="{9E5F9853-924E-4B92-971B-2F229EEA12BD}"/>
    <cellStyle name="Note 2 6 7 3" xfId="55092" xr:uid="{A6978FB3-860F-4C1C-A133-57AF391DD5B5}"/>
    <cellStyle name="Note 2 6 7 4" xfId="41442" xr:uid="{5C8FB848-7C45-486D-B086-B7F09E4A9407}"/>
    <cellStyle name="Note 2 6 7 5" xfId="27879" xr:uid="{31CBDB83-D621-4EEC-A16D-B1E46B529965}"/>
    <cellStyle name="Note 2 6 8" xfId="14203" xr:uid="{647E02DC-75AF-4EDE-9937-DB032D61175B}"/>
    <cellStyle name="Note 2 6 8 2" xfId="55094" xr:uid="{10AA20EA-7C83-44A5-A8B7-B072FEFF24F1}"/>
    <cellStyle name="Note 2 6 8 3" xfId="41444" xr:uid="{61180EF4-CB46-4FCE-B959-B5DC4446CC88}"/>
    <cellStyle name="Note 2 6 8 4" xfId="27881" xr:uid="{EB878092-A84C-46FC-B2A5-7693217CD159}"/>
    <cellStyle name="Note 2 6 9" xfId="55059" xr:uid="{BF28C8D7-60FE-411B-B225-057B8563F26A}"/>
    <cellStyle name="Note 2 7" xfId="14204" xr:uid="{AE164CEE-AE1A-4E11-B02B-9C172B8151F2}"/>
    <cellStyle name="Note 2 7 2" xfId="14205" xr:uid="{024ED7B0-1C92-4D31-88F2-450E184F222F}"/>
    <cellStyle name="Note 2 7 2 2" xfId="14206" xr:uid="{1BEDCF3F-7C5E-4B93-B682-70D719179132}"/>
    <cellStyle name="Note 2 7 2 2 2" xfId="14207" xr:uid="{8AB764D6-789C-4873-A785-48FFA2B57999}"/>
    <cellStyle name="Note 2 7 2 2 2 2" xfId="55098" xr:uid="{5C0DB483-E4FE-40E5-B27C-0C678D0A3650}"/>
    <cellStyle name="Note 2 7 2 2 2 3" xfId="41448" xr:uid="{BF609EA1-BE70-4E47-A09A-8EFE05804CB9}"/>
    <cellStyle name="Note 2 7 2 2 2 4" xfId="27885" xr:uid="{13483164-7BB5-41E6-8581-252CB33F92CE}"/>
    <cellStyle name="Note 2 7 2 2 3" xfId="55097" xr:uid="{AC98227B-CE25-41B7-93BD-E684FAB7E09F}"/>
    <cellStyle name="Note 2 7 2 2 4" xfId="41447" xr:uid="{107F4779-A32A-449F-A010-467A4A9DB9DE}"/>
    <cellStyle name="Note 2 7 2 2 5" xfId="27884" xr:uid="{14E4C966-6BE7-4EE7-B60A-9AC6E28ACD9E}"/>
    <cellStyle name="Note 2 7 2 3" xfId="14208" xr:uid="{239D3B68-8C4D-4180-BFF1-AAE8F061F66E}"/>
    <cellStyle name="Note 2 7 2 3 2" xfId="14209" xr:uid="{F6DE8DC2-26B6-47FB-8913-FB076E9AA672}"/>
    <cellStyle name="Note 2 7 2 3 2 2" xfId="55100" xr:uid="{E3F68B94-44D5-45E4-91A5-D245095B9884}"/>
    <cellStyle name="Note 2 7 2 3 2 3" xfId="41450" xr:uid="{474BB585-139D-461A-83AB-D8C2FE22D538}"/>
    <cellStyle name="Note 2 7 2 3 2 4" xfId="27887" xr:uid="{15DE2D26-2A7C-43DF-A232-467EA8167BA3}"/>
    <cellStyle name="Note 2 7 2 3 3" xfId="55099" xr:uid="{8793DC4F-5933-4069-9FC9-9E4103E3E427}"/>
    <cellStyle name="Note 2 7 2 3 4" xfId="41449" xr:uid="{890A30C0-E5A7-470F-9E93-5B1FD0C92116}"/>
    <cellStyle name="Note 2 7 2 3 5" xfId="27886" xr:uid="{BB75FEC0-6F4B-4BC3-9F0E-E3369FFC9A25}"/>
    <cellStyle name="Note 2 7 2 4" xfId="14210" xr:uid="{846E2632-9496-4184-BC51-60FB4B3C3C22}"/>
    <cellStyle name="Note 2 7 2 4 2" xfId="55101" xr:uid="{24FF9809-B654-420A-8BEE-3E8BDEEC7540}"/>
    <cellStyle name="Note 2 7 2 4 3" xfId="41451" xr:uid="{9F95D1A8-3467-4187-9438-79B9E69E141A}"/>
    <cellStyle name="Note 2 7 2 4 4" xfId="27888" xr:uid="{56C9C692-9D86-4DE5-8939-9F08A6861CFF}"/>
    <cellStyle name="Note 2 7 2 5" xfId="55096" xr:uid="{9906F6BA-84A2-4EC3-9580-BE505901201F}"/>
    <cellStyle name="Note 2 7 2 6" xfId="41446" xr:uid="{94895790-2E34-4443-81DB-F53DC504B810}"/>
    <cellStyle name="Note 2 7 2 7" xfId="27883" xr:uid="{DC70D6D1-2C06-4364-AF2C-4C0EA0D9F1CE}"/>
    <cellStyle name="Note 2 7 3" xfId="14211" xr:uid="{5642A303-EF86-4C4D-B559-260DB7E41BD9}"/>
    <cellStyle name="Note 2 7 3 2" xfId="14212" xr:uid="{65339638-30EB-4C82-A245-0D84BF73B04D}"/>
    <cellStyle name="Note 2 7 3 2 2" xfId="14213" xr:uid="{4889CFBE-3095-489B-A525-DECAAAB40C62}"/>
    <cellStyle name="Note 2 7 3 2 2 2" xfId="55104" xr:uid="{36E30E54-8772-43ED-9A40-F9571FE2B057}"/>
    <cellStyle name="Note 2 7 3 2 2 3" xfId="41454" xr:uid="{4ADDF52E-277A-4702-B78D-492F0256A064}"/>
    <cellStyle name="Note 2 7 3 2 2 4" xfId="27891" xr:uid="{A06061E5-31FA-45F1-9E50-CA4C15EC4900}"/>
    <cellStyle name="Note 2 7 3 2 3" xfId="55103" xr:uid="{921A6F01-B5A3-448A-81E2-603D7E2381F2}"/>
    <cellStyle name="Note 2 7 3 2 4" xfId="41453" xr:uid="{65E39728-415C-4A94-B36C-157988E9BE19}"/>
    <cellStyle name="Note 2 7 3 2 5" xfId="27890" xr:uid="{1F47AFF5-0803-402B-B0C4-9493435E8A1C}"/>
    <cellStyle name="Note 2 7 3 3" xfId="14214" xr:uid="{352FD348-AD48-45B9-B83B-66AF60B8CED5}"/>
    <cellStyle name="Note 2 7 3 3 2" xfId="14215" xr:uid="{5168B4D1-E29F-4AA3-9D00-679E6F0DA295}"/>
    <cellStyle name="Note 2 7 3 3 2 2" xfId="55106" xr:uid="{3F4469AE-8229-45B4-ABEE-1D7F48D52524}"/>
    <cellStyle name="Note 2 7 3 3 2 3" xfId="41456" xr:uid="{4A1E1E46-352B-40B3-B77B-1FB04505BFBE}"/>
    <cellStyle name="Note 2 7 3 3 2 4" xfId="27893" xr:uid="{DE49CB3C-ACB6-4AE1-8465-4A3A1DC8A72C}"/>
    <cellStyle name="Note 2 7 3 3 3" xfId="55105" xr:uid="{1DE3D495-C8C6-46BE-A180-0F6E8AA68904}"/>
    <cellStyle name="Note 2 7 3 3 4" xfId="41455" xr:uid="{C6EA5DD7-7B9F-4462-BA46-E1440F43DB46}"/>
    <cellStyle name="Note 2 7 3 3 5" xfId="27892" xr:uid="{C9C81D45-49F9-4FFD-BCFD-6F966A8B7FBA}"/>
    <cellStyle name="Note 2 7 3 4" xfId="14216" xr:uid="{FB8BD256-8E75-44AA-AF48-A296241103C2}"/>
    <cellStyle name="Note 2 7 3 4 2" xfId="55107" xr:uid="{780B1E22-4AEF-4E26-A82C-6EA72082598E}"/>
    <cellStyle name="Note 2 7 3 4 3" xfId="41457" xr:uid="{328A32EE-F062-484A-8E06-44F8EF0E7950}"/>
    <cellStyle name="Note 2 7 3 4 4" xfId="27894" xr:uid="{C8C6B24E-6FD6-4C7D-8B56-95710111CA00}"/>
    <cellStyle name="Note 2 7 3 5" xfId="55102" xr:uid="{CC94CA60-301E-4348-86C0-3DDCB0B48DC8}"/>
    <cellStyle name="Note 2 7 3 6" xfId="41452" xr:uid="{F35D14F9-85EF-4005-B60B-DD2FB7539D5F}"/>
    <cellStyle name="Note 2 7 3 7" xfId="27889" xr:uid="{85EE52E4-1639-4AC1-BD6B-99013C376A89}"/>
    <cellStyle name="Note 2 7 4" xfId="14217" xr:uid="{C59E05F6-ADDB-4328-9EAF-979A1382965D}"/>
    <cellStyle name="Note 2 7 4 2" xfId="14218" xr:uid="{242E755A-6B8F-4EDF-BD51-C3ECE0715DFD}"/>
    <cellStyle name="Note 2 7 4 2 2" xfId="55109" xr:uid="{E5E5482E-45B5-4A7D-BC19-797420374ED1}"/>
    <cellStyle name="Note 2 7 4 2 3" xfId="41459" xr:uid="{3DF873C6-171B-4C7F-B526-9E9460F499D5}"/>
    <cellStyle name="Note 2 7 4 2 4" xfId="27896" xr:uid="{AF4D964F-BF8E-48C1-BFF3-07F056656D43}"/>
    <cellStyle name="Note 2 7 4 3" xfId="55108" xr:uid="{17C8D350-08B5-4923-910C-5ED20A805F98}"/>
    <cellStyle name="Note 2 7 4 4" xfId="41458" xr:uid="{BAD259BE-C05C-42A6-8CCC-20F9C2B75182}"/>
    <cellStyle name="Note 2 7 4 5" xfId="27895" xr:uid="{5BEF74F1-1C46-4F0A-92E2-AF93F7F933DD}"/>
    <cellStyle name="Note 2 7 5" xfId="14219" xr:uid="{A28B77D0-2626-4F68-8EC4-827309A61764}"/>
    <cellStyle name="Note 2 7 5 2" xfId="14220" xr:uid="{9F26B11B-F857-4E17-8384-39EEB66371B1}"/>
    <cellStyle name="Note 2 7 5 2 2" xfId="55111" xr:uid="{3CE257CB-1A2F-4D95-A3FC-2B4996AC8133}"/>
    <cellStyle name="Note 2 7 5 2 3" xfId="41461" xr:uid="{7570DF84-4430-4600-AA25-FECD0042AD66}"/>
    <cellStyle name="Note 2 7 5 2 4" xfId="27898" xr:uid="{B0AB5EB5-820D-479B-8209-DA81E61FB20B}"/>
    <cellStyle name="Note 2 7 5 3" xfId="55110" xr:uid="{91AA0125-C14F-4820-AAFF-CC4E8FCBA0BE}"/>
    <cellStyle name="Note 2 7 5 4" xfId="41460" xr:uid="{77642BCB-9B00-47B9-BDDB-99D5116B1811}"/>
    <cellStyle name="Note 2 7 5 5" xfId="27897" xr:uid="{E8135B9B-52B9-4BBC-97F3-5F6E2C696CE7}"/>
    <cellStyle name="Note 2 7 6" xfId="14221" xr:uid="{FE3B2D72-FC55-4204-B989-D96CCBFCC3A2}"/>
    <cellStyle name="Note 2 7 6 2" xfId="55112" xr:uid="{A926CD89-03FD-42D4-973B-0862000FE8A5}"/>
    <cellStyle name="Note 2 7 6 3" xfId="41462" xr:uid="{4D64B310-ADA9-4306-AA14-43A04D178E76}"/>
    <cellStyle name="Note 2 7 6 4" xfId="27899" xr:uid="{48F23F06-EA37-4AD7-B412-57A341FDCE17}"/>
    <cellStyle name="Note 2 7 7" xfId="55095" xr:uid="{A46B5AFF-B26B-4B27-BD30-25E50C11A779}"/>
    <cellStyle name="Note 2 7 8" xfId="41445" xr:uid="{1E4F6457-24BF-4313-B5A7-3D16BA19819A}"/>
    <cellStyle name="Note 2 7 9" xfId="27882" xr:uid="{1A36B41F-521D-497A-8553-8C1E25B4C37F}"/>
    <cellStyle name="Note 2 8" xfId="14222" xr:uid="{B07EC0CB-A958-4077-BAEA-61AC917144D6}"/>
    <cellStyle name="Note 2 8 2" xfId="14223" xr:uid="{B11E4788-FBF0-4B38-95CF-411AF6D0D2A3}"/>
    <cellStyle name="Note 2 8 2 2" xfId="14224" xr:uid="{19454F12-93D6-46C9-B487-39D46DD56BA7}"/>
    <cellStyle name="Note 2 8 2 2 2" xfId="14225" xr:uid="{B589CB49-42B4-4D00-9093-CA0B0C381C78}"/>
    <cellStyle name="Note 2 8 2 2 2 2" xfId="55116" xr:uid="{95CB402B-B3F9-4BF5-8FCE-2D8C1D21CBE3}"/>
    <cellStyle name="Note 2 8 2 2 2 3" xfId="41466" xr:uid="{9F65DEF4-D103-4472-B6E7-656E405C6477}"/>
    <cellStyle name="Note 2 8 2 2 2 4" xfId="27903" xr:uid="{B139E6FB-23F5-45BD-A76D-B0C606E4F501}"/>
    <cellStyle name="Note 2 8 2 2 3" xfId="55115" xr:uid="{DF2BCD66-1F6C-49D9-9F62-5DB8DEBEDB49}"/>
    <cellStyle name="Note 2 8 2 2 4" xfId="41465" xr:uid="{45A9C151-8FB9-433B-8E6B-B54C0E168B14}"/>
    <cellStyle name="Note 2 8 2 2 5" xfId="27902" xr:uid="{62BCBE93-01F9-4561-B468-CDEA57997756}"/>
    <cellStyle name="Note 2 8 2 3" xfId="14226" xr:uid="{4FEF008B-E4BB-4F54-8A41-32028A9B3EC0}"/>
    <cellStyle name="Note 2 8 2 3 2" xfId="14227" xr:uid="{ED08E87C-4F5C-4C85-AAB2-E040D64BAAC9}"/>
    <cellStyle name="Note 2 8 2 3 2 2" xfId="55118" xr:uid="{137D1295-5679-4B82-8815-A8E67EF5F6B4}"/>
    <cellStyle name="Note 2 8 2 3 2 3" xfId="41468" xr:uid="{EFAEFD2D-F50E-4768-AAE4-39D370DF36FA}"/>
    <cellStyle name="Note 2 8 2 3 2 4" xfId="27905" xr:uid="{2A63BCC6-154F-4B65-B1B3-B6B488909CF9}"/>
    <cellStyle name="Note 2 8 2 3 3" xfId="55117" xr:uid="{1F789243-1321-47CA-9A55-768C5ACB59E3}"/>
    <cellStyle name="Note 2 8 2 3 4" xfId="41467" xr:uid="{667AC3E4-748E-4388-B5EC-DA37223B636A}"/>
    <cellStyle name="Note 2 8 2 3 5" xfId="27904" xr:uid="{CC3C5CEC-549E-447C-870D-7399F48DDE1D}"/>
    <cellStyle name="Note 2 8 2 4" xfId="14228" xr:uid="{5A89DE81-96A7-42B5-B72E-A9630E10202E}"/>
    <cellStyle name="Note 2 8 2 4 2" xfId="55119" xr:uid="{E6DBC668-847C-45E8-8431-C18D797B1630}"/>
    <cellStyle name="Note 2 8 2 4 3" xfId="41469" xr:uid="{3D837B61-44BE-41B3-9FF2-2A4E30C0644C}"/>
    <cellStyle name="Note 2 8 2 4 4" xfId="27906" xr:uid="{0E0032E0-5CEA-451F-B3CB-88993228768C}"/>
    <cellStyle name="Note 2 8 2 5" xfId="55114" xr:uid="{CCA0846B-B44A-4F7B-BEB3-2C726568E444}"/>
    <cellStyle name="Note 2 8 2 6" xfId="41464" xr:uid="{BB8AEE03-85F2-40C1-8A1B-8773AA6637D3}"/>
    <cellStyle name="Note 2 8 2 7" xfId="27901" xr:uid="{45AFF183-A53A-4FFA-971D-426EE6CBFE32}"/>
    <cellStyle name="Note 2 8 3" xfId="14229" xr:uid="{F9538E9C-E91B-42A8-9584-1F8AC2A6A593}"/>
    <cellStyle name="Note 2 8 3 2" xfId="14230" xr:uid="{243B2CE2-7114-4F76-9FF1-D93A28221503}"/>
    <cellStyle name="Note 2 8 3 2 2" xfId="14231" xr:uid="{C95D5371-82EC-4D38-AD38-DFBD617B2013}"/>
    <cellStyle name="Note 2 8 3 2 2 2" xfId="55122" xr:uid="{72E4AD1D-8C0C-4957-BB80-722CA38F3F2D}"/>
    <cellStyle name="Note 2 8 3 2 2 3" xfId="41472" xr:uid="{09FD1448-503B-4714-84AF-D28BCCEB27A6}"/>
    <cellStyle name="Note 2 8 3 2 2 4" xfId="27909" xr:uid="{62A06671-DCEB-49EB-A4CE-BCABE5BEBD6C}"/>
    <cellStyle name="Note 2 8 3 2 3" xfId="55121" xr:uid="{E9FA220B-3996-40E6-B93C-E487201C5D72}"/>
    <cellStyle name="Note 2 8 3 2 4" xfId="41471" xr:uid="{5DA2CAD5-031D-4C53-A1B2-0D9A9E5527E5}"/>
    <cellStyle name="Note 2 8 3 2 5" xfId="27908" xr:uid="{094F322E-8B15-43BF-9B59-6D9C010EE13B}"/>
    <cellStyle name="Note 2 8 3 3" xfId="14232" xr:uid="{DEF11130-FA31-48BD-92B2-423F62D71B06}"/>
    <cellStyle name="Note 2 8 3 3 2" xfId="14233" xr:uid="{AE73BEC3-3A4B-48D0-80EE-FE65F2501250}"/>
    <cellStyle name="Note 2 8 3 3 2 2" xfId="55124" xr:uid="{88ED9A00-9995-4B09-9FE3-222CFD5AD600}"/>
    <cellStyle name="Note 2 8 3 3 2 3" xfId="41474" xr:uid="{B0C88DE0-B85C-4411-9CBD-1EA5D9D695DD}"/>
    <cellStyle name="Note 2 8 3 3 2 4" xfId="27911" xr:uid="{7CAD7006-FFC1-41D5-BD91-022C407F68B3}"/>
    <cellStyle name="Note 2 8 3 3 3" xfId="55123" xr:uid="{A3E4DB22-BF1E-41C6-9529-B21AD996132E}"/>
    <cellStyle name="Note 2 8 3 3 4" xfId="41473" xr:uid="{85401D17-BB4D-4790-BF31-BC45159E58CD}"/>
    <cellStyle name="Note 2 8 3 3 5" xfId="27910" xr:uid="{FC8760AB-C9F3-4898-A580-18D2AA53822A}"/>
    <cellStyle name="Note 2 8 3 4" xfId="14234" xr:uid="{56B0A417-1DBF-498C-9B83-CC789FDE78BA}"/>
    <cellStyle name="Note 2 8 3 4 2" xfId="55125" xr:uid="{73390920-A2C6-47BD-BF87-8B35AA41B1BB}"/>
    <cellStyle name="Note 2 8 3 4 3" xfId="41475" xr:uid="{92C49AC2-8E62-4844-B23D-FE7667EE1555}"/>
    <cellStyle name="Note 2 8 3 4 4" xfId="27912" xr:uid="{195AA167-237A-47D8-AAEB-0EBDA13EADD8}"/>
    <cellStyle name="Note 2 8 3 5" xfId="55120" xr:uid="{F999D3FD-23C5-4789-800E-8CD0E55801E7}"/>
    <cellStyle name="Note 2 8 3 6" xfId="41470" xr:uid="{F65742D7-0E0E-4C27-AF0D-41CB2BEF1315}"/>
    <cellStyle name="Note 2 8 3 7" xfId="27907" xr:uid="{67897EDF-2339-4C9F-9C0F-F4CA8A90BCA9}"/>
    <cellStyle name="Note 2 8 4" xfId="14235" xr:uid="{98283A37-1D78-43DA-B3E9-6D21CA22452A}"/>
    <cellStyle name="Note 2 8 4 2" xfId="14236" xr:uid="{1306C415-07C9-43AC-833C-F890447C8E7A}"/>
    <cellStyle name="Note 2 8 4 2 2" xfId="55127" xr:uid="{3DDBFA13-37AC-4C41-9473-9032F726D4B6}"/>
    <cellStyle name="Note 2 8 4 2 3" xfId="41477" xr:uid="{24D90AAF-F175-4EFB-ABDD-9F2B00193335}"/>
    <cellStyle name="Note 2 8 4 2 4" xfId="27914" xr:uid="{61BED55C-79FA-4D27-94E8-3B1EB67E30F9}"/>
    <cellStyle name="Note 2 8 4 3" xfId="55126" xr:uid="{FEF2A4C8-716D-4368-8E7A-10F5A36241B0}"/>
    <cellStyle name="Note 2 8 4 4" xfId="41476" xr:uid="{74C07314-71AB-4F1F-9833-F4FF8620ED44}"/>
    <cellStyle name="Note 2 8 4 5" xfId="27913" xr:uid="{5789CD50-3644-4EFD-BB6E-8DBFC075F889}"/>
    <cellStyle name="Note 2 8 5" xfId="14237" xr:uid="{5C5E5FF2-95C4-44A8-8D9E-30059636A29C}"/>
    <cellStyle name="Note 2 8 5 2" xfId="14238" xr:uid="{F8317049-C9C0-4533-ADCF-E2FBB7D77AFE}"/>
    <cellStyle name="Note 2 8 5 2 2" xfId="55129" xr:uid="{7172AF63-A8A7-4141-BF2E-70A7F17A3D05}"/>
    <cellStyle name="Note 2 8 5 2 3" xfId="41479" xr:uid="{E351ED43-644E-41EB-8339-4F99811EDB1F}"/>
    <cellStyle name="Note 2 8 5 2 4" xfId="27916" xr:uid="{73F6330C-F6FC-425C-9E89-4F4F3AE52824}"/>
    <cellStyle name="Note 2 8 5 3" xfId="55128" xr:uid="{5D24FEC0-1F5A-4127-A30D-3742ED429438}"/>
    <cellStyle name="Note 2 8 5 4" xfId="41478" xr:uid="{7067A1C2-3DCE-48E0-8BC0-B2BFD3F644DC}"/>
    <cellStyle name="Note 2 8 5 5" xfId="27915" xr:uid="{36E3B89E-766F-45B3-A178-9E110D0EBDEE}"/>
    <cellStyle name="Note 2 8 6" xfId="14239" xr:uid="{FE0AD521-B011-45A5-BCDD-DD0407A268AC}"/>
    <cellStyle name="Note 2 8 6 2" xfId="55130" xr:uid="{EC94A913-CA73-4E9D-86A6-FEE5EC406F69}"/>
    <cellStyle name="Note 2 8 6 3" xfId="41480" xr:uid="{6DF2E9C6-416F-4CF8-8A82-69EA69C18ACA}"/>
    <cellStyle name="Note 2 8 6 4" xfId="27917" xr:uid="{4B8D3675-4114-4950-A254-FD3D51D93FDE}"/>
    <cellStyle name="Note 2 8 7" xfId="55113" xr:uid="{686AAE9B-B4D6-49F8-ADBD-45AD88573B34}"/>
    <cellStyle name="Note 2 8 8" xfId="41463" xr:uid="{87B75F69-6BC4-49F3-B4F9-201E693152FD}"/>
    <cellStyle name="Note 2 8 9" xfId="27900" xr:uid="{92B5252D-1D32-4102-93C5-A030BE91E2CA}"/>
    <cellStyle name="Note 2 9" xfId="14240" xr:uid="{02B1D9AF-7602-4549-824F-7426ECB564D2}"/>
    <cellStyle name="Note 2 9 2" xfId="14241" xr:uid="{AAC2EB1F-9A6C-4D8D-BF68-08FE1E376EBD}"/>
    <cellStyle name="Note 2 9 2 2" xfId="14242" xr:uid="{832B484D-F583-4A40-9E2D-412BD201C008}"/>
    <cellStyle name="Note 2 9 2 2 2" xfId="55133" xr:uid="{B833067C-EFC2-40D9-869E-D7BC5A303321}"/>
    <cellStyle name="Note 2 9 2 2 3" xfId="41483" xr:uid="{6DFF4B1A-48BA-4810-A514-BEB81F36AA8D}"/>
    <cellStyle name="Note 2 9 2 2 4" xfId="27920" xr:uid="{5909C3A1-3B7C-4DD7-8807-AB4E83030FF0}"/>
    <cellStyle name="Note 2 9 2 3" xfId="55132" xr:uid="{33011E59-FD7F-4643-9912-82FF7E7E9A81}"/>
    <cellStyle name="Note 2 9 2 4" xfId="41482" xr:uid="{A000514E-CA97-47B4-8091-2CC6D226A8AE}"/>
    <cellStyle name="Note 2 9 2 5" xfId="27919" xr:uid="{3104686B-B6F1-469B-A125-2D2D8C45CF8A}"/>
    <cellStyle name="Note 2 9 3" xfId="14243" xr:uid="{A9243AC0-3CE0-4EA6-B073-14BB371FF133}"/>
    <cellStyle name="Note 2 9 3 2" xfId="14244" xr:uid="{BEC4DC65-AAFE-43AF-83DB-E719EF2CC5EE}"/>
    <cellStyle name="Note 2 9 3 2 2" xfId="55135" xr:uid="{F211C66F-6444-4C7A-A8F1-AE1FB470656D}"/>
    <cellStyle name="Note 2 9 3 2 3" xfId="41485" xr:uid="{4E3238DE-7433-4B9B-BB62-87D330EFD245}"/>
    <cellStyle name="Note 2 9 3 2 4" xfId="27922" xr:uid="{5B029A23-D6D5-4B89-A5F7-7ACDFF16F968}"/>
    <cellStyle name="Note 2 9 3 3" xfId="55134" xr:uid="{EB966383-195F-43F1-8A20-A050245280DA}"/>
    <cellStyle name="Note 2 9 3 4" xfId="41484" xr:uid="{941C40BC-039A-49EF-9806-50A0EFED827B}"/>
    <cellStyle name="Note 2 9 3 5" xfId="27921" xr:uid="{5BF1CF39-A72B-41E3-B673-D5B75CFE8803}"/>
    <cellStyle name="Note 2 9 4" xfId="14245" xr:uid="{C4846B83-2DA3-4FD8-BC2E-847A21DC17BB}"/>
    <cellStyle name="Note 2 9 4 2" xfId="55136" xr:uid="{D4080166-01D4-47EB-8701-04508594E73C}"/>
    <cellStyle name="Note 2 9 4 3" xfId="41486" xr:uid="{04EF2744-D34F-4293-B255-2E440DA95C37}"/>
    <cellStyle name="Note 2 9 4 4" xfId="27923" xr:uid="{5B9B9188-E9B9-491D-93BC-5259AB07FF77}"/>
    <cellStyle name="Note 2 9 5" xfId="55131" xr:uid="{B80DF70A-4803-4298-867B-5807374AB616}"/>
    <cellStyle name="Note 2 9 6" xfId="41481" xr:uid="{FB6A175B-0C35-4F80-ACAF-96A056304F96}"/>
    <cellStyle name="Note 2 9 7" xfId="27918" xr:uid="{4B3E7526-BC2C-4D20-8726-D22E29C68A63}"/>
    <cellStyle name="Note 20" xfId="14246" xr:uid="{E80084ED-9A90-487B-866B-BC95A9110179}"/>
    <cellStyle name="Note 21" xfId="14247" xr:uid="{6F428FF2-887D-463E-AD73-053EB3674E54}"/>
    <cellStyle name="Note 22" xfId="14248" xr:uid="{CEDE30A9-6310-4522-8FDE-9D158C95E1CA}"/>
    <cellStyle name="Note 23" xfId="14249" xr:uid="{FE150E8F-1CFF-4167-AECB-6ED99DC1ECF2}"/>
    <cellStyle name="Note 24" xfId="14250" xr:uid="{08013D3E-5912-44D7-BCB8-329431AD2DEB}"/>
    <cellStyle name="Note 25" xfId="14251" xr:uid="{F82EB120-A7F5-4899-88CB-8B8CC5C12E08}"/>
    <cellStyle name="Note 26" xfId="14252" xr:uid="{966FF2D6-EA17-44CA-82C3-69EE7A6D9B8E}"/>
    <cellStyle name="Note 27" xfId="14253" xr:uid="{13DA4ED8-BDCD-4418-8F4B-C85F7A3C7AA4}"/>
    <cellStyle name="Note 28" xfId="14254" xr:uid="{09948868-DB47-4F8C-A059-DF39BC2D58AA}"/>
    <cellStyle name="Note 29" xfId="14255" xr:uid="{106BBC66-FE3A-418B-AA1A-BE0D66EF5176}"/>
    <cellStyle name="Note 3" xfId="122" xr:uid="{311FBD23-AA1D-48B0-8D90-0ED8288D94CC}"/>
    <cellStyle name="Note 3 10" xfId="14257" xr:uid="{A9AE3DA3-00B4-46D7-9B7A-CEDEF999122B}"/>
    <cellStyle name="Note 3 10 2" xfId="14258" xr:uid="{97648E1C-C6A2-426B-9E3E-10E66027DDF6}"/>
    <cellStyle name="Note 3 10 2 2" xfId="14259" xr:uid="{13FC40E7-DA24-4391-8CD3-70FFB41E5930}"/>
    <cellStyle name="Note 3 10 2 2 2" xfId="55140" xr:uid="{D486B7C4-13EB-4BEA-9073-73D1923A296F}"/>
    <cellStyle name="Note 3 10 2 2 3" xfId="41490" xr:uid="{79F098C0-C118-4139-BF8C-A7C403A2E7BA}"/>
    <cellStyle name="Note 3 10 2 2 4" xfId="27927" xr:uid="{E4D29000-5BE1-45CA-8772-52B18D34DF34}"/>
    <cellStyle name="Note 3 10 2 3" xfId="55139" xr:uid="{1FEBE42D-BE1B-46DD-B3F7-E924FBE77D4D}"/>
    <cellStyle name="Note 3 10 2 4" xfId="41489" xr:uid="{D07A3C43-DF04-4491-B5F5-A0AA3F5C4F3D}"/>
    <cellStyle name="Note 3 10 2 5" xfId="27926" xr:uid="{A6D332CA-ABD9-454B-935D-E964E7DA7BFA}"/>
    <cellStyle name="Note 3 10 3" xfId="14260" xr:uid="{751F0EAD-EEA0-4E8E-B46D-8947C58DBE0A}"/>
    <cellStyle name="Note 3 10 3 2" xfId="14261" xr:uid="{CCF89BCE-6F02-4056-B530-6F95928EB612}"/>
    <cellStyle name="Note 3 10 3 2 2" xfId="55142" xr:uid="{108D81C7-E8BC-4F2F-8CC2-DD1B80CD3FBD}"/>
    <cellStyle name="Note 3 10 3 2 3" xfId="41492" xr:uid="{B11455F8-19BA-4E63-A14F-915C0A942AFA}"/>
    <cellStyle name="Note 3 10 3 2 4" xfId="27929" xr:uid="{2B3B373B-AB2E-4CC1-B7C6-11E999948D2C}"/>
    <cellStyle name="Note 3 10 3 3" xfId="55141" xr:uid="{3FF95044-5850-44AB-ACCE-7B7C5C860C4B}"/>
    <cellStyle name="Note 3 10 3 4" xfId="41491" xr:uid="{D865E95B-A655-49B2-A51D-06208B5A7E3B}"/>
    <cellStyle name="Note 3 10 3 5" xfId="27928" xr:uid="{0F9D95F1-5C0F-4B04-B36E-8FB71613F1D1}"/>
    <cellStyle name="Note 3 10 4" xfId="14262" xr:uid="{AA7EC3CB-8673-42D4-A44A-70F5762EF0C1}"/>
    <cellStyle name="Note 3 10 4 2" xfId="55143" xr:uid="{681CF97A-632D-4D87-93B9-DDE44B331E0C}"/>
    <cellStyle name="Note 3 10 4 3" xfId="41493" xr:uid="{3AF3077B-3598-4CEF-B3CF-AE7CE11A9DF4}"/>
    <cellStyle name="Note 3 10 4 4" xfId="27930" xr:uid="{103F25EB-8CD5-44EE-94E8-6C5A187EAFE2}"/>
    <cellStyle name="Note 3 10 5" xfId="55138" xr:uid="{E33FB220-8CD1-4349-B925-67F6D8EF4482}"/>
    <cellStyle name="Note 3 10 6" xfId="41488" xr:uid="{CD67C1E4-6DB9-4456-A3BC-111B839D152A}"/>
    <cellStyle name="Note 3 10 7" xfId="27925" xr:uid="{68F34483-3FDA-4EC8-A446-84DEB1EC8EAD}"/>
    <cellStyle name="Note 3 11" xfId="14263" xr:uid="{BAA7C2B2-4A3D-428A-AC67-0774EEF4C988}"/>
    <cellStyle name="Note 3 11 2" xfId="14264" xr:uid="{42523034-634D-43EC-BC71-7C12528BF1E5}"/>
    <cellStyle name="Note 3 11 2 2" xfId="14265" xr:uid="{D2E6BA38-76F8-4BB0-9022-4DAD000F6C22}"/>
    <cellStyle name="Note 3 11 2 2 2" xfId="55146" xr:uid="{FF0488FA-35CD-4603-A87E-498CB899CF7D}"/>
    <cellStyle name="Note 3 11 2 2 3" xfId="41496" xr:uid="{63AF7EDC-B6B3-4211-94BA-57F4F5539285}"/>
    <cellStyle name="Note 3 11 2 2 4" xfId="27933" xr:uid="{0439EC51-650A-4A27-BF03-264CBAEC22B0}"/>
    <cellStyle name="Note 3 11 2 3" xfId="55145" xr:uid="{B7DBAB4C-26E8-4614-B91E-0B567C9277FF}"/>
    <cellStyle name="Note 3 11 2 4" xfId="41495" xr:uid="{F5BF0055-4D6F-45AB-A717-7E70BF8A82F2}"/>
    <cellStyle name="Note 3 11 2 5" xfId="27932" xr:uid="{77256F5E-740D-42AE-861C-B2943A0B6F58}"/>
    <cellStyle name="Note 3 11 3" xfId="14266" xr:uid="{2354577C-C1EF-4FEB-9FA8-6281A1382761}"/>
    <cellStyle name="Note 3 11 3 2" xfId="14267" xr:uid="{CE6E3C17-6BF6-4062-82D8-98F7B3D66743}"/>
    <cellStyle name="Note 3 11 3 2 2" xfId="55148" xr:uid="{FCDB61E6-2BF3-45CD-A231-D9557EC572D5}"/>
    <cellStyle name="Note 3 11 3 2 3" xfId="41498" xr:uid="{F4C2E7B4-435C-466C-AF5A-C4BA2705D668}"/>
    <cellStyle name="Note 3 11 3 2 4" xfId="27935" xr:uid="{EF6E2AF1-64FB-4AF9-80AC-0FE1355DE979}"/>
    <cellStyle name="Note 3 11 3 3" xfId="55147" xr:uid="{E2B31BF1-6D82-4213-94C7-A1CF6801F493}"/>
    <cellStyle name="Note 3 11 3 4" xfId="41497" xr:uid="{8A7EF937-40A6-4454-A5D9-74961C3634F0}"/>
    <cellStyle name="Note 3 11 3 5" xfId="27934" xr:uid="{7CB6966C-3865-4B20-837F-A97D9D54E64D}"/>
    <cellStyle name="Note 3 11 4" xfId="14268" xr:uid="{B7C102ED-2B28-49E8-B572-B07B0E0C2C7C}"/>
    <cellStyle name="Note 3 11 4 2" xfId="55149" xr:uid="{8546D3E8-1FEB-4C97-ACF0-2E718D673E53}"/>
    <cellStyle name="Note 3 11 4 3" xfId="41499" xr:uid="{53093BF6-5211-483F-B27E-B6193563BD38}"/>
    <cellStyle name="Note 3 11 4 4" xfId="27936" xr:uid="{5C02A6F5-5216-45FB-A310-A719A92E666B}"/>
    <cellStyle name="Note 3 11 5" xfId="55144" xr:uid="{FF34C926-3733-4158-A4FF-F5087B150007}"/>
    <cellStyle name="Note 3 11 6" xfId="41494" xr:uid="{D8DEEB7A-360C-4A47-8589-FC9E9A2778CE}"/>
    <cellStyle name="Note 3 11 7" xfId="27931" xr:uid="{22625F78-1994-463D-8A35-7789E501F1A0}"/>
    <cellStyle name="Note 3 12" xfId="14269" xr:uid="{5D1A72B7-D66F-459D-A012-D07686CA8322}"/>
    <cellStyle name="Note 3 12 2" xfId="14270" xr:uid="{86B6B70D-B9E2-4892-A13B-D2F5F6EAA3E8}"/>
    <cellStyle name="Note 3 12 2 2" xfId="14271" xr:uid="{065C13C1-0027-41A2-A295-D5573598CBA4}"/>
    <cellStyle name="Note 3 12 2 2 2" xfId="55152" xr:uid="{7847AF98-5131-419B-9455-924C7CDB8993}"/>
    <cellStyle name="Note 3 12 2 2 3" xfId="41502" xr:uid="{E76A062F-01D1-4C67-84C0-534F60471684}"/>
    <cellStyle name="Note 3 12 2 2 4" xfId="27939" xr:uid="{2EB38585-CBD6-4274-AE40-8819B89A3AD3}"/>
    <cellStyle name="Note 3 12 2 3" xfId="55151" xr:uid="{2B882D56-45A8-47BD-9483-08781578EA71}"/>
    <cellStyle name="Note 3 12 2 4" xfId="41501" xr:uid="{FD23CACE-1700-4195-9192-7FA35B8E6BE1}"/>
    <cellStyle name="Note 3 12 2 5" xfId="27938" xr:uid="{4F35FD78-061E-49D8-B07F-7917E359C0F4}"/>
    <cellStyle name="Note 3 12 3" xfId="14272" xr:uid="{3B204A48-556B-477F-B306-7990C145BF00}"/>
    <cellStyle name="Note 3 12 3 2" xfId="14273" xr:uid="{7F5FEEFB-5C34-46A6-96C9-2CDAF57294C9}"/>
    <cellStyle name="Note 3 12 3 2 2" xfId="55154" xr:uid="{349D7ED1-9219-4A6D-A545-5F68CD3EB5BD}"/>
    <cellStyle name="Note 3 12 3 2 3" xfId="41504" xr:uid="{7A31BA55-EB8A-45E1-95FF-08B2AF54E066}"/>
    <cellStyle name="Note 3 12 3 2 4" xfId="27941" xr:uid="{F81FA54F-8344-4D13-87C3-703BFC965256}"/>
    <cellStyle name="Note 3 12 3 3" xfId="55153" xr:uid="{4B6D38FF-9635-4D59-A33C-FC74747FE8F9}"/>
    <cellStyle name="Note 3 12 3 4" xfId="41503" xr:uid="{6175613E-5596-4256-B38A-53D342D5CB8C}"/>
    <cellStyle name="Note 3 12 3 5" xfId="27940" xr:uid="{C1C63508-D696-4D7D-BCDC-BEE6A8ABA6CF}"/>
    <cellStyle name="Note 3 12 4" xfId="14274" xr:uid="{DCBED385-BA31-4CF2-A202-BD54CAE51865}"/>
    <cellStyle name="Note 3 12 4 2" xfId="55155" xr:uid="{2D48F7EF-8FAF-44AC-9FD0-19562FB610D7}"/>
    <cellStyle name="Note 3 12 4 3" xfId="41505" xr:uid="{97A23B6D-F762-47E6-B298-602D754F7784}"/>
    <cellStyle name="Note 3 12 4 4" xfId="27942" xr:uid="{FD81228F-F23B-4A43-AA02-D5DCD7A2A5AE}"/>
    <cellStyle name="Note 3 12 5" xfId="55150" xr:uid="{E5B7C129-CDEA-4B34-BD75-4AAC01E1DD63}"/>
    <cellStyle name="Note 3 12 6" xfId="41500" xr:uid="{74C51E38-922F-4CE2-A138-6DB64886500D}"/>
    <cellStyle name="Note 3 12 7" xfId="27937" xr:uid="{A2D9CCE0-FE2B-4B15-86FF-BA28BA6A29BF}"/>
    <cellStyle name="Note 3 13" xfId="14275" xr:uid="{54DFAB40-D0A4-4B74-9B80-BFEBD8272463}"/>
    <cellStyle name="Note 3 13 2" xfId="14276" xr:uid="{A317AE60-842B-4370-8981-75ECD0CA575E}"/>
    <cellStyle name="Note 3 13 2 2" xfId="14277" xr:uid="{4F837947-CBE0-4161-8B63-7630DD04BE76}"/>
    <cellStyle name="Note 3 13 2 2 2" xfId="55158" xr:uid="{2BA26235-47C9-40C6-9BB2-1CA58E5CF3BC}"/>
    <cellStyle name="Note 3 13 2 2 3" xfId="41508" xr:uid="{8FA23D99-C53D-4849-B38E-42D002ABED03}"/>
    <cellStyle name="Note 3 13 2 2 4" xfId="27945" xr:uid="{82DA641B-75BF-4CEF-982E-276BC6D37055}"/>
    <cellStyle name="Note 3 13 2 3" xfId="55157" xr:uid="{EEAB48BB-6899-44CC-919E-FF46CCCC77D1}"/>
    <cellStyle name="Note 3 13 2 4" xfId="41507" xr:uid="{196A2B9F-1A04-4828-AC0A-B0B93A8524A7}"/>
    <cellStyle name="Note 3 13 2 5" xfId="27944" xr:uid="{63B30EDC-DE61-4957-92C6-129FEEF0A6FC}"/>
    <cellStyle name="Note 3 13 3" xfId="14278" xr:uid="{50FC3B0F-50CC-4075-A329-A5D4C4978C86}"/>
    <cellStyle name="Note 3 13 3 2" xfId="14279" xr:uid="{A94E4D5F-D830-4EAD-8605-871F2B0C99E4}"/>
    <cellStyle name="Note 3 13 3 2 2" xfId="55160" xr:uid="{B4830482-BA74-4F21-88B4-FCDD5282D0A1}"/>
    <cellStyle name="Note 3 13 3 2 3" xfId="41510" xr:uid="{88B0A4C6-B718-466E-8B62-7C8AEEEB4E52}"/>
    <cellStyle name="Note 3 13 3 2 4" xfId="27947" xr:uid="{C8003078-1A7A-4696-B181-015052E2D44B}"/>
    <cellStyle name="Note 3 13 3 3" xfId="55159" xr:uid="{1CC40998-12DD-408F-81BF-80F90D8623A5}"/>
    <cellStyle name="Note 3 13 3 4" xfId="41509" xr:uid="{F388DD96-9649-4586-8DB1-D200F99D2296}"/>
    <cellStyle name="Note 3 13 3 5" xfId="27946" xr:uid="{E51CD57D-390F-4F6C-AFD0-14BFC79572A7}"/>
    <cellStyle name="Note 3 13 4" xfId="14280" xr:uid="{784AC067-5929-4A6B-95A6-1455F84BD229}"/>
    <cellStyle name="Note 3 13 4 2" xfId="55161" xr:uid="{C70B6E85-EB15-4933-B4AE-D0D4A00FF842}"/>
    <cellStyle name="Note 3 13 4 3" xfId="41511" xr:uid="{B830D939-D12D-45D5-823B-4F5B7E3C2430}"/>
    <cellStyle name="Note 3 13 4 4" xfId="27948" xr:uid="{7A74941E-794C-4706-A113-E2EEFB7629B0}"/>
    <cellStyle name="Note 3 13 5" xfId="55156" xr:uid="{A9874E89-8B74-449A-8C65-850178DAF48E}"/>
    <cellStyle name="Note 3 13 6" xfId="41506" xr:uid="{5F465A4D-67A4-4F28-891D-868660F3151D}"/>
    <cellStyle name="Note 3 13 7" xfId="27943" xr:uid="{6441BF4C-CC88-4A60-A6D5-0BB4CB4BD529}"/>
    <cellStyle name="Note 3 14" xfId="14281" xr:uid="{422AE3E0-8930-4F93-9B4A-D3E2DBF25DA7}"/>
    <cellStyle name="Note 3 15" xfId="14282" xr:uid="{A98917ED-C991-4E5A-98E8-3CFFB0900D94}"/>
    <cellStyle name="Note 3 15 2" xfId="14283" xr:uid="{534653A6-6E3D-4198-92E5-130141797853}"/>
    <cellStyle name="Note 3 15 2 2" xfId="55163" xr:uid="{7810E3BD-4A8A-4F32-B4FC-2D94F9C3EACF}"/>
    <cellStyle name="Note 3 15 2 3" xfId="41513" xr:uid="{8B7C53DB-CA1F-4D00-8236-A16DE0497C8B}"/>
    <cellStyle name="Note 3 15 2 4" xfId="27950" xr:uid="{7833CCB5-5A76-427C-9C56-FE916C4B3112}"/>
    <cellStyle name="Note 3 15 3" xfId="55162" xr:uid="{F13C9FE0-EEBA-455E-BD00-2EC8FE69D2B3}"/>
    <cellStyle name="Note 3 15 4" xfId="41512" xr:uid="{E8BD4A4A-1D55-49FA-96A7-C8745B9A5DD5}"/>
    <cellStyle name="Note 3 15 5" xfId="27949" xr:uid="{BC3ED9A2-4CEE-4516-95EA-DE6A53E7F63E}"/>
    <cellStyle name="Note 3 16" xfId="14284" xr:uid="{0765FB43-18DE-414C-AECD-6B19A296D7C0}"/>
    <cellStyle name="Note 3 16 2" xfId="14285" xr:uid="{BC43821E-9843-42D2-9D99-6CBE5276BBC7}"/>
    <cellStyle name="Note 3 16 2 2" xfId="55165" xr:uid="{65455407-4300-4ED7-AE1E-5D05B5F3CC62}"/>
    <cellStyle name="Note 3 16 2 3" xfId="41515" xr:uid="{0861A447-E1CA-4CD9-98CA-FBA5B0907CA4}"/>
    <cellStyle name="Note 3 16 2 4" xfId="27952" xr:uid="{4E79DB4A-248D-4650-89A5-C5A716DCC124}"/>
    <cellStyle name="Note 3 16 3" xfId="55164" xr:uid="{A26EDD37-5A2D-4BFE-A6D2-B82C4056FE22}"/>
    <cellStyle name="Note 3 16 4" xfId="41514" xr:uid="{43A46F07-C1B9-4CB8-A272-7F33D5219CCD}"/>
    <cellStyle name="Note 3 16 5" xfId="27951" xr:uid="{55CB753C-155B-4EC2-86FA-34AF3C1302F8}"/>
    <cellStyle name="Note 3 17" xfId="14286" xr:uid="{1E75BDA9-2C44-404E-8031-34BE02B6D27F}"/>
    <cellStyle name="Note 3 17 2" xfId="55166" xr:uid="{DABB32BE-4B80-4E76-AC00-9E14BDEB9EBA}"/>
    <cellStyle name="Note 3 17 3" xfId="41516" xr:uid="{2763ABFC-286D-417C-9292-E48E93D05622}"/>
    <cellStyle name="Note 3 17 4" xfId="27953" xr:uid="{18207A0F-2149-43B3-912B-38679CC415A6}"/>
    <cellStyle name="Note 3 18" xfId="41844" xr:uid="{991E7C6E-D4B8-4B9C-AAB4-A0CB695976BB}"/>
    <cellStyle name="Note 3 19" xfId="55137" xr:uid="{68FA6A95-8889-4E51-991A-A67FA7F0F5B5}"/>
    <cellStyle name="Note 3 2" xfId="14287" xr:uid="{ABCAF64E-4449-4B41-B291-D9802DAE09AA}"/>
    <cellStyle name="Note 3 2 10" xfId="41517" xr:uid="{CF4A27F7-14F5-4223-942F-628189EE7BA7}"/>
    <cellStyle name="Note 3 2 11" xfId="27954" xr:uid="{D6F2A7B9-1445-49DD-B181-62071CE0D570}"/>
    <cellStyle name="Note 3 2 2" xfId="14288" xr:uid="{F1DE9182-A910-4748-A6ED-CEBAC1D58EC1}"/>
    <cellStyle name="Note 3 2 2 2" xfId="14289" xr:uid="{3242DB92-3454-422E-A828-2B65454969C5}"/>
    <cellStyle name="Note 3 2 2 2 2" xfId="14290" xr:uid="{278BA789-E1C4-46A4-90BC-31F9BD8524FC}"/>
    <cellStyle name="Note 3 2 2 2 2 2" xfId="14291" xr:uid="{C9CA8137-335D-4AFA-9D9F-6C4097D8C51C}"/>
    <cellStyle name="Note 3 2 2 2 2 2 2" xfId="55171" xr:uid="{2FCAD9D3-0E18-4B5B-9E45-963F5B6E8ECD}"/>
    <cellStyle name="Note 3 2 2 2 2 2 3" xfId="41521" xr:uid="{D4C15AF0-82CB-4555-85A0-7EE53951F7D3}"/>
    <cellStyle name="Note 3 2 2 2 2 2 4" xfId="27958" xr:uid="{BDA83283-7ADE-48B7-969A-E7D3602AA8BD}"/>
    <cellStyle name="Note 3 2 2 2 2 3" xfId="55170" xr:uid="{046124A7-F6C4-4003-BAEA-3A2526D76914}"/>
    <cellStyle name="Note 3 2 2 2 2 4" xfId="41520" xr:uid="{BDC6DEC4-9D11-4A18-99EA-C0B6388C436C}"/>
    <cellStyle name="Note 3 2 2 2 2 5" xfId="27957" xr:uid="{D863215A-C9EB-4C48-A109-E9414B35DE6C}"/>
    <cellStyle name="Note 3 2 2 2 3" xfId="14292" xr:uid="{9B51DF45-C81F-46E1-A6B6-EF8AE319E656}"/>
    <cellStyle name="Note 3 2 2 2 3 2" xfId="14293" xr:uid="{B7C4122D-678D-4B71-AC87-3FACEE4A6E11}"/>
    <cellStyle name="Note 3 2 2 2 3 2 2" xfId="55173" xr:uid="{0BD3AFE0-CBE6-4437-A53D-6AA0A9693BE4}"/>
    <cellStyle name="Note 3 2 2 2 3 2 3" xfId="41523" xr:uid="{8DEDE240-CA9D-4017-8617-F043BED914FF}"/>
    <cellStyle name="Note 3 2 2 2 3 2 4" xfId="27960" xr:uid="{B067C378-7EAE-4E56-BADB-69D0271EA334}"/>
    <cellStyle name="Note 3 2 2 2 3 3" xfId="55172" xr:uid="{6FDB5DE9-7BCA-4675-AE79-DA777EB3273E}"/>
    <cellStyle name="Note 3 2 2 2 3 4" xfId="41522" xr:uid="{C2053C5A-A646-4289-9964-263C05FAE523}"/>
    <cellStyle name="Note 3 2 2 2 3 5" xfId="27959" xr:uid="{4F7E99DA-4CCE-447D-BEE8-1727188FC64E}"/>
    <cellStyle name="Note 3 2 2 2 4" xfId="14294" xr:uid="{8B448B41-6795-4F31-8E30-E50094DBC977}"/>
    <cellStyle name="Note 3 2 2 2 4 2" xfId="55174" xr:uid="{735CE6B9-3D09-439E-833B-43F81B7AF687}"/>
    <cellStyle name="Note 3 2 2 2 4 3" xfId="41524" xr:uid="{6F24D8EC-2367-48E7-9BB0-9E05C7810E3A}"/>
    <cellStyle name="Note 3 2 2 2 4 4" xfId="27961" xr:uid="{CAAE2E31-99DE-48CE-8787-9DDB01CB11BF}"/>
    <cellStyle name="Note 3 2 2 2 5" xfId="55169" xr:uid="{DE99D350-CF62-47A7-A7ED-F2BC2EF64AD0}"/>
    <cellStyle name="Note 3 2 2 2 6" xfId="41519" xr:uid="{7DC21698-8BCF-43E4-B582-1970502CE028}"/>
    <cellStyle name="Note 3 2 2 2 7" xfId="27956" xr:uid="{8883913B-9ACE-47EF-A780-4D41F23EE471}"/>
    <cellStyle name="Note 3 2 2 3" xfId="14295" xr:uid="{8066FAF8-CA7A-47F2-AAB8-3A26FCBE55FA}"/>
    <cellStyle name="Note 3 2 2 3 2" xfId="14296" xr:uid="{42F8EF9B-BF52-4242-9A34-08438B64DA32}"/>
    <cellStyle name="Note 3 2 2 3 2 2" xfId="55176" xr:uid="{ACE1BE79-D8DE-4F88-A9E4-848C9EEB6D06}"/>
    <cellStyle name="Note 3 2 2 3 2 3" xfId="41526" xr:uid="{C3A28CA9-C6F5-40B2-AA2F-DE6BC8883250}"/>
    <cellStyle name="Note 3 2 2 3 2 4" xfId="27963" xr:uid="{226CF9CC-DF7A-4782-BDD9-C95E8DBD2E54}"/>
    <cellStyle name="Note 3 2 2 3 3" xfId="55175" xr:uid="{34F5201B-F3D8-4E4C-9900-508414F814D3}"/>
    <cellStyle name="Note 3 2 2 3 4" xfId="41525" xr:uid="{F146D08E-302E-4F74-98F2-644DCC104069}"/>
    <cellStyle name="Note 3 2 2 3 5" xfId="27962" xr:uid="{84E2D2A1-9FB8-4F52-8829-436F0201B74B}"/>
    <cellStyle name="Note 3 2 2 4" xfId="14297" xr:uid="{720EC00E-B392-4EE0-A824-77521ADBF8EB}"/>
    <cellStyle name="Note 3 2 2 4 2" xfId="14298" xr:uid="{A30A062B-DAD2-4620-844F-D10E0070F4D6}"/>
    <cellStyle name="Note 3 2 2 4 2 2" xfId="55178" xr:uid="{400966DF-E89A-4F35-956D-8308F6CFB3EF}"/>
    <cellStyle name="Note 3 2 2 4 2 3" xfId="41528" xr:uid="{ED6D66F9-0080-46A2-B569-FCECC5C1D202}"/>
    <cellStyle name="Note 3 2 2 4 2 4" xfId="27965" xr:uid="{51B06D0C-FEF3-4628-83D7-568DFACDF58E}"/>
    <cellStyle name="Note 3 2 2 4 3" xfId="55177" xr:uid="{948F331C-68E6-428E-B9E1-F66DFA493613}"/>
    <cellStyle name="Note 3 2 2 4 4" xfId="41527" xr:uid="{A7F265E0-3D76-4B1D-B101-01B2309D9D55}"/>
    <cellStyle name="Note 3 2 2 4 5" xfId="27964" xr:uid="{00E53D33-EBE0-427F-81ED-D945EE72CC1C}"/>
    <cellStyle name="Note 3 2 2 5" xfId="14299" xr:uid="{7EABCC64-25F2-4195-BDFD-1D1DA5D7CBED}"/>
    <cellStyle name="Note 3 2 2 5 2" xfId="55179" xr:uid="{E47556A0-C7FC-4E54-BD24-53560D5FB717}"/>
    <cellStyle name="Note 3 2 2 5 3" xfId="41529" xr:uid="{772EE172-0D9A-4BEE-9BCB-CF7861F6B9A3}"/>
    <cellStyle name="Note 3 2 2 5 4" xfId="27966" xr:uid="{AA865C95-0603-4506-8D57-1B68E1AFDAD3}"/>
    <cellStyle name="Note 3 2 2 6" xfId="55168" xr:uid="{8EB6A6C0-F4A3-48B1-96AF-5756AD433425}"/>
    <cellStyle name="Note 3 2 2 7" xfId="41518" xr:uid="{6C3BFC67-376C-4DFF-82D9-8586EA23EBF0}"/>
    <cellStyle name="Note 3 2 2 8" xfId="27955" xr:uid="{20CFFCB8-2E47-4AC4-8737-3A7310539CEA}"/>
    <cellStyle name="Note 3 2 3" xfId="14300" xr:uid="{26CF2BAD-A108-49B0-8543-CF0BF79AC2B6}"/>
    <cellStyle name="Note 3 2 3 2" xfId="14301" xr:uid="{8C49B60D-E12D-40BD-BC3C-E686FBE7D770}"/>
    <cellStyle name="Note 3 2 3 2 2" xfId="14302" xr:uid="{13254A9A-67D8-4E21-9962-A96510AD2D95}"/>
    <cellStyle name="Note 3 2 3 2 2 2" xfId="55182" xr:uid="{76E18B8B-FFAC-4F4F-B07D-D1DCA25C7BBF}"/>
    <cellStyle name="Note 3 2 3 2 2 3" xfId="41532" xr:uid="{6BA14371-6088-472F-BBA2-E7F272C04E20}"/>
    <cellStyle name="Note 3 2 3 2 2 4" xfId="27969" xr:uid="{A5189A44-0EE2-4635-AAB2-436C327AD33F}"/>
    <cellStyle name="Note 3 2 3 2 3" xfId="55181" xr:uid="{75F706AD-3881-4EBB-B05F-338948D85962}"/>
    <cellStyle name="Note 3 2 3 2 4" xfId="41531" xr:uid="{559C3BE8-D6A7-41F3-9425-1EAF131C273A}"/>
    <cellStyle name="Note 3 2 3 2 5" xfId="27968" xr:uid="{E1DCB3FA-72A5-474F-939B-39E4777D80DD}"/>
    <cellStyle name="Note 3 2 3 3" xfId="14303" xr:uid="{2C340038-35F6-4493-9263-1387D623C76D}"/>
    <cellStyle name="Note 3 2 3 3 2" xfId="14304" xr:uid="{41BB89E6-98B5-46C8-BE54-A5F72D5A9E80}"/>
    <cellStyle name="Note 3 2 3 3 2 2" xfId="55184" xr:uid="{DB24DEDA-9A3B-41FF-AEAA-90F56BBED677}"/>
    <cellStyle name="Note 3 2 3 3 2 3" xfId="41534" xr:uid="{847CBAB0-5238-4BAD-8C5D-87BE62B91C27}"/>
    <cellStyle name="Note 3 2 3 3 2 4" xfId="27971" xr:uid="{7F397A23-1C03-4929-BADE-FB653FCDC08D}"/>
    <cellStyle name="Note 3 2 3 3 3" xfId="55183" xr:uid="{3313ADC2-8B1F-4BD3-959C-ED315B873803}"/>
    <cellStyle name="Note 3 2 3 3 4" xfId="41533" xr:uid="{B4A9403D-1B74-4265-963D-A5601B597747}"/>
    <cellStyle name="Note 3 2 3 3 5" xfId="27970" xr:uid="{B2F72DEF-39A8-4D87-8251-4E8D0B26F948}"/>
    <cellStyle name="Note 3 2 3 4" xfId="14305" xr:uid="{594CA3FC-02CB-45CB-B7C5-9C623C0E3294}"/>
    <cellStyle name="Note 3 2 3 4 2" xfId="55185" xr:uid="{493CD0A7-B843-49C6-B1EA-AA46B306CBF0}"/>
    <cellStyle name="Note 3 2 3 4 3" xfId="41535" xr:uid="{2A9D4811-EDAA-48B8-ADD2-D944F205FAAD}"/>
    <cellStyle name="Note 3 2 3 4 4" xfId="27972" xr:uid="{91A06D85-6129-4ACC-9ED4-99AA11769648}"/>
    <cellStyle name="Note 3 2 3 5" xfId="55180" xr:uid="{D72EA76B-39A3-4F2C-8155-D63C0E4AC4EA}"/>
    <cellStyle name="Note 3 2 3 6" xfId="41530" xr:uid="{FE62E95B-B330-4E0A-A6CB-B7C3E0734972}"/>
    <cellStyle name="Note 3 2 3 7" xfId="27967" xr:uid="{F7385FC2-D6A3-4185-B6C3-35CDAE005CB5}"/>
    <cellStyle name="Note 3 2 4" xfId="14306" xr:uid="{1A36A298-BED1-4514-9745-EF926DCF5AE6}"/>
    <cellStyle name="Note 3 2 4 2" xfId="14307" xr:uid="{DF18CBC8-998C-4586-B255-2517F4A50294}"/>
    <cellStyle name="Note 3 2 4 2 2" xfId="14308" xr:uid="{28B2AE8E-C705-4426-AB26-BBF01F5AB70A}"/>
    <cellStyle name="Note 3 2 4 2 2 2" xfId="55188" xr:uid="{D0DFE671-01E4-4993-843E-6079EC1B8863}"/>
    <cellStyle name="Note 3 2 4 2 2 3" xfId="41538" xr:uid="{98378A94-650F-4C3F-B43C-F2C25DFBDB68}"/>
    <cellStyle name="Note 3 2 4 2 2 4" xfId="27975" xr:uid="{504DA594-A5DD-4880-BE2A-6A0AD49058AA}"/>
    <cellStyle name="Note 3 2 4 2 3" xfId="55187" xr:uid="{BDF2E542-5300-42A4-8415-393C8BC97A18}"/>
    <cellStyle name="Note 3 2 4 2 4" xfId="41537" xr:uid="{8F36341E-46D3-4067-892D-F8293991E702}"/>
    <cellStyle name="Note 3 2 4 2 5" xfId="27974" xr:uid="{2994CCE5-1FE1-48A5-A445-2E3BA3CA474F}"/>
    <cellStyle name="Note 3 2 4 3" xfId="14309" xr:uid="{B8157A6C-7AF4-419D-B6A1-33FBFC86D10F}"/>
    <cellStyle name="Note 3 2 4 3 2" xfId="14310" xr:uid="{15252498-8D2A-4D2B-905F-71535256883B}"/>
    <cellStyle name="Note 3 2 4 3 2 2" xfId="55190" xr:uid="{4736ABDF-861B-427D-A9BB-96F3246C52D0}"/>
    <cellStyle name="Note 3 2 4 3 2 3" xfId="41540" xr:uid="{498E644C-A887-40CD-B462-0155A0E31696}"/>
    <cellStyle name="Note 3 2 4 3 2 4" xfId="27977" xr:uid="{5968827E-9EDD-498B-9FDD-9233E5335BCB}"/>
    <cellStyle name="Note 3 2 4 3 3" xfId="55189" xr:uid="{110B4BBC-D9EC-4459-8969-31D55DFF42D1}"/>
    <cellStyle name="Note 3 2 4 3 4" xfId="41539" xr:uid="{76B47014-27A4-44BE-9DFC-E97CAB81B1F5}"/>
    <cellStyle name="Note 3 2 4 3 5" xfId="27976" xr:uid="{160807CE-6C28-4B48-8EEA-FC268A301F8F}"/>
    <cellStyle name="Note 3 2 4 4" xfId="14311" xr:uid="{039F458B-C6BF-4087-A359-04F007D72F59}"/>
    <cellStyle name="Note 3 2 4 4 2" xfId="55191" xr:uid="{ECA34362-A64F-4380-936C-C41A76D656C1}"/>
    <cellStyle name="Note 3 2 4 4 3" xfId="41541" xr:uid="{5926F11F-7407-486F-9416-7A3A1E3DAE61}"/>
    <cellStyle name="Note 3 2 4 4 4" xfId="27978" xr:uid="{6DDB5DBC-84FB-4229-98F3-D3E2582FC308}"/>
    <cellStyle name="Note 3 2 4 5" xfId="55186" xr:uid="{D64DCDFD-1517-405E-BA46-E0E6F7F648A1}"/>
    <cellStyle name="Note 3 2 4 6" xfId="41536" xr:uid="{E4551948-12D7-4AB3-A0E2-194D1B7C4968}"/>
    <cellStyle name="Note 3 2 4 7" xfId="27973" xr:uid="{BD749AB3-A545-419C-84B0-3C22CF9A2421}"/>
    <cellStyle name="Note 3 2 5" xfId="14312" xr:uid="{A4DB48D1-BD81-4061-AE4A-E7120A0E720E}"/>
    <cellStyle name="Note 3 2 5 2" xfId="14313" xr:uid="{5C750112-AA53-4363-8511-EA51398D0C8A}"/>
    <cellStyle name="Note 3 2 5 2 2" xfId="14314" xr:uid="{34AE5F21-FAA6-4FA1-AE92-E29C41257BF8}"/>
    <cellStyle name="Note 3 2 5 2 2 2" xfId="55194" xr:uid="{DE8D12F6-4AF8-41D1-9B53-E2A9E9DDA01A}"/>
    <cellStyle name="Note 3 2 5 2 2 3" xfId="41544" xr:uid="{934444D3-4AF2-4A1A-A5D0-DF36A99DC498}"/>
    <cellStyle name="Note 3 2 5 2 2 4" xfId="27981" xr:uid="{437627AD-A988-4E01-944A-2B891E567A67}"/>
    <cellStyle name="Note 3 2 5 2 3" xfId="55193" xr:uid="{D760C8A5-AF5D-4379-B80A-D087B1D783CF}"/>
    <cellStyle name="Note 3 2 5 2 4" xfId="41543" xr:uid="{2478F911-E6B0-48CD-A4A2-4A2B6859025E}"/>
    <cellStyle name="Note 3 2 5 2 5" xfId="27980" xr:uid="{4B21941A-C880-40AB-A162-3853B79EF06F}"/>
    <cellStyle name="Note 3 2 5 3" xfId="14315" xr:uid="{D7991C50-94F0-4B57-B0D0-1372662FA05B}"/>
    <cellStyle name="Note 3 2 5 3 2" xfId="14316" xr:uid="{480761AB-2BB1-4017-84E3-DB48020A5B44}"/>
    <cellStyle name="Note 3 2 5 3 2 2" xfId="55196" xr:uid="{014CD882-3583-45BD-A3FF-D39088B57118}"/>
    <cellStyle name="Note 3 2 5 3 2 3" xfId="41546" xr:uid="{C1CFBED4-5450-40AD-B6F1-DC3CE495DE0A}"/>
    <cellStyle name="Note 3 2 5 3 2 4" xfId="27983" xr:uid="{91973107-1238-4121-B9A0-15B9A413D761}"/>
    <cellStyle name="Note 3 2 5 3 3" xfId="55195" xr:uid="{FB10A8F4-281C-4236-82DA-C731D2F3D8A3}"/>
    <cellStyle name="Note 3 2 5 3 4" xfId="41545" xr:uid="{B9B578EA-8DFD-4C21-8B90-6EB65C943F44}"/>
    <cellStyle name="Note 3 2 5 3 5" xfId="27982" xr:uid="{3E5D82ED-25CE-4BF6-BCC6-021F1D0FA48E}"/>
    <cellStyle name="Note 3 2 5 4" xfId="14317" xr:uid="{5AE0BDC8-702E-45A4-971A-682B37892EB0}"/>
    <cellStyle name="Note 3 2 5 4 2" xfId="55197" xr:uid="{7C1E1A12-4236-4593-89A1-ACACB7C8CB41}"/>
    <cellStyle name="Note 3 2 5 4 3" xfId="41547" xr:uid="{5C8FE502-606B-47E5-8AFB-419C40C79AA6}"/>
    <cellStyle name="Note 3 2 5 4 4" xfId="27984" xr:uid="{C14A70D9-8335-4842-A389-EA1A15EFDF8F}"/>
    <cellStyle name="Note 3 2 5 5" xfId="55192" xr:uid="{0615C9D2-8533-45E1-BCFC-F34774F3120C}"/>
    <cellStyle name="Note 3 2 5 6" xfId="41542" xr:uid="{93C3CB25-1ECF-431C-8575-C8458069DA78}"/>
    <cellStyle name="Note 3 2 5 7" xfId="27979" xr:uid="{4AF76C52-A7A3-4507-A0EE-EA19C9FB4B79}"/>
    <cellStyle name="Note 3 2 6" xfId="14318" xr:uid="{6CE3476B-2AB4-4AAF-B414-E6315B9194A8}"/>
    <cellStyle name="Note 3 2 6 2" xfId="14319" xr:uid="{974E3C40-4D8D-48F0-AEE5-96FB8C0A032D}"/>
    <cellStyle name="Note 3 2 6 2 2" xfId="55199" xr:uid="{384D7B79-369F-4530-8657-C631DA1F0737}"/>
    <cellStyle name="Note 3 2 6 2 3" xfId="41549" xr:uid="{B8528658-93C3-4CD1-892F-51FAE251E80D}"/>
    <cellStyle name="Note 3 2 6 2 4" xfId="27986" xr:uid="{00863967-E411-418E-8B74-E0AF9456A476}"/>
    <cellStyle name="Note 3 2 6 3" xfId="55198" xr:uid="{B507B82A-6799-4434-8961-7A0669026EAA}"/>
    <cellStyle name="Note 3 2 6 4" xfId="41548" xr:uid="{4685AE98-D0A7-48FA-9B07-3227824FD67F}"/>
    <cellStyle name="Note 3 2 6 5" xfId="27985" xr:uid="{9FC4A46B-64E8-498A-B3DB-565A3F9360A7}"/>
    <cellStyle name="Note 3 2 7" xfId="14320" xr:uid="{40DC3D5A-8F16-4C83-A63E-A9E0C86747D9}"/>
    <cellStyle name="Note 3 2 7 2" xfId="14321" xr:uid="{292200D8-694C-44A2-BAD1-64452E5D2CD3}"/>
    <cellStyle name="Note 3 2 7 2 2" xfId="55201" xr:uid="{07345CA9-EE33-4AE4-940C-8EE0872789CD}"/>
    <cellStyle name="Note 3 2 7 2 3" xfId="41551" xr:uid="{673E021C-1F6D-400B-9C3F-2F8CB97F489A}"/>
    <cellStyle name="Note 3 2 7 2 4" xfId="27988" xr:uid="{1437D5B7-5C93-471B-8FD4-7C5935C252E1}"/>
    <cellStyle name="Note 3 2 7 3" xfId="55200" xr:uid="{9960C3AD-20B8-44E8-827C-4B0105D32614}"/>
    <cellStyle name="Note 3 2 7 4" xfId="41550" xr:uid="{5CFEB42B-84F8-482F-98B6-403ED915E628}"/>
    <cellStyle name="Note 3 2 7 5" xfId="27987" xr:uid="{05BA371B-4666-47F6-81E6-16B5BDCB98BA}"/>
    <cellStyle name="Note 3 2 8" xfId="14322" xr:uid="{76A910C3-9AAE-4005-AFFD-39830C354DDF}"/>
    <cellStyle name="Note 3 2 8 2" xfId="55202" xr:uid="{398ADEE6-83BF-4E37-A56B-5A4B29AD8A29}"/>
    <cellStyle name="Note 3 2 8 3" xfId="41552" xr:uid="{2B0C0320-4144-4E25-A299-311BF1FE9818}"/>
    <cellStyle name="Note 3 2 8 4" xfId="27989" xr:uid="{DD86388B-0B2E-4E7D-BE63-809F4657C845}"/>
    <cellStyle name="Note 3 2 9" xfId="55167" xr:uid="{744B826D-4069-4CCF-98C1-C02F5DA0005D}"/>
    <cellStyle name="Note 3 20" xfId="41487" xr:uid="{5A28E4C3-CEB3-4842-89D9-FDAA977CF2DC}"/>
    <cellStyle name="Note 3 21" xfId="27924" xr:uid="{6D659F83-343A-4502-8A9D-EE0335C53D8B}"/>
    <cellStyle name="Note 3 22" xfId="14256" xr:uid="{E712E446-2D3A-47AC-B7D4-415D3FAF63C1}"/>
    <cellStyle name="Note 3 3" xfId="14323" xr:uid="{4C8F855E-8D26-436A-A0DE-BE0195E28785}"/>
    <cellStyle name="Note 3 3 10" xfId="41553" xr:uid="{BCECB6E6-5CB7-4E21-9761-653814FFE328}"/>
    <cellStyle name="Note 3 3 11" xfId="27990" xr:uid="{4871179D-1201-4AB7-912D-3DBE7375C974}"/>
    <cellStyle name="Note 3 3 2" xfId="14324" xr:uid="{B385388E-7781-441D-A8A7-820AC645BFB8}"/>
    <cellStyle name="Note 3 3 2 2" xfId="14325" xr:uid="{32205C92-E00B-4E95-9742-DB77F405783A}"/>
    <cellStyle name="Note 3 3 2 2 2" xfId="14326" xr:uid="{A4643FFB-D70C-4B6D-9CFE-D9E68D6564A9}"/>
    <cellStyle name="Note 3 3 2 2 2 2" xfId="14327" xr:uid="{FB4179BC-2E04-4B6E-926C-91EEFB76B649}"/>
    <cellStyle name="Note 3 3 2 2 2 2 2" xfId="55207" xr:uid="{724B839B-E284-4F04-AC73-FCE7B60DD900}"/>
    <cellStyle name="Note 3 3 2 2 2 2 3" xfId="41557" xr:uid="{D2CB23E8-2DFC-4187-BBCB-9651F49A13AB}"/>
    <cellStyle name="Note 3 3 2 2 2 2 4" xfId="27994" xr:uid="{DF61E7C4-6404-4CE8-9C23-1F54725D4B3F}"/>
    <cellStyle name="Note 3 3 2 2 2 3" xfId="55206" xr:uid="{909773F5-BC58-4042-B002-0B917DE25380}"/>
    <cellStyle name="Note 3 3 2 2 2 4" xfId="41556" xr:uid="{D29E1FFB-A2AC-4F49-9BD3-DD28CB73B525}"/>
    <cellStyle name="Note 3 3 2 2 2 5" xfId="27993" xr:uid="{5C21A0B9-EBBC-4279-ADCC-2FDF9E1BAAFF}"/>
    <cellStyle name="Note 3 3 2 2 3" xfId="14328" xr:uid="{931E78D8-87B4-4BD7-9D06-601C24F8D5C1}"/>
    <cellStyle name="Note 3 3 2 2 3 2" xfId="14329" xr:uid="{CD941EDE-9C11-419D-B957-69C38E91B8F0}"/>
    <cellStyle name="Note 3 3 2 2 3 2 2" xfId="55209" xr:uid="{BCEB8D0A-ACD9-4BEE-A3B9-1132A38C5DB4}"/>
    <cellStyle name="Note 3 3 2 2 3 2 3" xfId="41559" xr:uid="{F09B4E25-FC01-49BA-94EA-4E15489DDDC7}"/>
    <cellStyle name="Note 3 3 2 2 3 2 4" xfId="27996" xr:uid="{9CAF5AA9-E9AD-46EF-A7B2-29F0682FEDB3}"/>
    <cellStyle name="Note 3 3 2 2 3 3" xfId="55208" xr:uid="{9038DF62-C19C-44ED-96D2-080E115B32AB}"/>
    <cellStyle name="Note 3 3 2 2 3 4" xfId="41558" xr:uid="{80BCB1D3-3612-4A36-86A9-8D334632B1ED}"/>
    <cellStyle name="Note 3 3 2 2 3 5" xfId="27995" xr:uid="{CF09837A-1E88-4E1C-8683-E358376B6BAB}"/>
    <cellStyle name="Note 3 3 2 2 4" xfId="14330" xr:uid="{08C5D68F-A599-4647-B49E-5D905F4112F2}"/>
    <cellStyle name="Note 3 3 2 2 4 2" xfId="55210" xr:uid="{62E4EF10-A1B0-4650-8D2F-5C7621EBA4E3}"/>
    <cellStyle name="Note 3 3 2 2 4 3" xfId="41560" xr:uid="{EC54E7DB-D374-41B4-8838-13A8BE926D9B}"/>
    <cellStyle name="Note 3 3 2 2 4 4" xfId="27997" xr:uid="{2E30F3DE-44D1-4FF2-9EBF-05EF0EBFAE75}"/>
    <cellStyle name="Note 3 3 2 2 5" xfId="55205" xr:uid="{0356EEA0-B78E-4A81-8FDF-15FB3ED5988F}"/>
    <cellStyle name="Note 3 3 2 2 6" xfId="41555" xr:uid="{9ED83FC1-B63F-421D-BDF0-8636369C224E}"/>
    <cellStyle name="Note 3 3 2 2 7" xfId="27992" xr:uid="{C6E704EB-F4F4-4EE7-AA9C-FF8A9FD7FA3B}"/>
    <cellStyle name="Note 3 3 2 3" xfId="14331" xr:uid="{4EC74E78-D333-4CAB-BD0D-F646D87EFA36}"/>
    <cellStyle name="Note 3 3 2 3 2" xfId="14332" xr:uid="{05213DAD-4D46-4FAB-9E77-7577053FEA4A}"/>
    <cellStyle name="Note 3 3 2 3 2 2" xfId="55212" xr:uid="{BA5B6CC6-D6B5-4C35-B940-2D7FAAE86697}"/>
    <cellStyle name="Note 3 3 2 3 2 3" xfId="41562" xr:uid="{280C7DCE-3C3B-442E-9601-1BD80A642F8C}"/>
    <cellStyle name="Note 3 3 2 3 2 4" xfId="27999" xr:uid="{5DE4E840-415E-418E-8B18-5886AA00CA91}"/>
    <cellStyle name="Note 3 3 2 3 3" xfId="55211" xr:uid="{47AF812F-2B4A-4EC9-868C-15929AC0ECCA}"/>
    <cellStyle name="Note 3 3 2 3 4" xfId="41561" xr:uid="{F54AA126-4A60-45A8-B821-9E16E745E9D5}"/>
    <cellStyle name="Note 3 3 2 3 5" xfId="27998" xr:uid="{829D9622-F1CF-4F10-87A7-15FC2700A045}"/>
    <cellStyle name="Note 3 3 2 4" xfId="14333" xr:uid="{9433FE65-C633-46FA-AD5C-376E71874D7E}"/>
    <cellStyle name="Note 3 3 2 4 2" xfId="14334" xr:uid="{F13E0C7D-0396-43C1-98FC-211BD51B8F26}"/>
    <cellStyle name="Note 3 3 2 4 2 2" xfId="55214" xr:uid="{E80B0097-75CE-49BF-8C71-91519C1728C6}"/>
    <cellStyle name="Note 3 3 2 4 2 3" xfId="41564" xr:uid="{9D3A02F7-C489-436A-841E-954C807BB2D9}"/>
    <cellStyle name="Note 3 3 2 4 2 4" xfId="28001" xr:uid="{31165F75-084C-457E-8BD4-5E051440AB09}"/>
    <cellStyle name="Note 3 3 2 4 3" xfId="55213" xr:uid="{3AD0E237-E36E-4DC4-ADA6-EE842C5F8B81}"/>
    <cellStyle name="Note 3 3 2 4 4" xfId="41563" xr:uid="{2E2113C7-1203-4B47-AF6E-25630EC37DDD}"/>
    <cellStyle name="Note 3 3 2 4 5" xfId="28000" xr:uid="{C587A788-C153-404D-B5EB-D375F9457E68}"/>
    <cellStyle name="Note 3 3 2 5" xfId="14335" xr:uid="{FFAB0346-1AB6-4DC0-9773-C27E9753EEA3}"/>
    <cellStyle name="Note 3 3 2 5 2" xfId="55215" xr:uid="{9936726F-1738-4DA8-8AF4-A5FBE882DA44}"/>
    <cellStyle name="Note 3 3 2 5 3" xfId="41565" xr:uid="{E9968EEA-A369-4B7E-8457-A5184AB8E8D1}"/>
    <cellStyle name="Note 3 3 2 5 4" xfId="28002" xr:uid="{3B773382-5C64-4195-98F9-81674DA91A94}"/>
    <cellStyle name="Note 3 3 2 6" xfId="55204" xr:uid="{61DBC708-5A65-4B5A-985A-88A13674A2E3}"/>
    <cellStyle name="Note 3 3 2 7" xfId="41554" xr:uid="{0CD69A72-1EFD-417C-A9A7-1B8012FCC7B8}"/>
    <cellStyle name="Note 3 3 2 8" xfId="27991" xr:uid="{9A46DC18-CCD2-44AF-A9E5-7D5F59EA8CCE}"/>
    <cellStyle name="Note 3 3 3" xfId="14336" xr:uid="{CAD6E97C-64B9-4042-836F-B276964F66AD}"/>
    <cellStyle name="Note 3 3 3 2" xfId="14337" xr:uid="{AF6B0FB1-7132-45C5-927D-9463D509F7D9}"/>
    <cellStyle name="Note 3 3 3 2 2" xfId="14338" xr:uid="{865F8952-C227-4F0D-A3F1-8B480A4CCF71}"/>
    <cellStyle name="Note 3 3 3 2 2 2" xfId="55218" xr:uid="{AA47B648-B876-44AC-9C48-020D8B95A96E}"/>
    <cellStyle name="Note 3 3 3 2 2 3" xfId="41568" xr:uid="{AA054014-2FAA-4678-8778-C8325FCD29EC}"/>
    <cellStyle name="Note 3 3 3 2 2 4" xfId="28005" xr:uid="{54AB6BCD-41C3-42C1-9861-C8E4BED79728}"/>
    <cellStyle name="Note 3 3 3 2 3" xfId="55217" xr:uid="{643C709D-B0D1-4968-B4FF-9F45991D3300}"/>
    <cellStyle name="Note 3 3 3 2 4" xfId="41567" xr:uid="{E43BA067-45B2-46F0-8A6A-C167B0CA7FAE}"/>
    <cellStyle name="Note 3 3 3 2 5" xfId="28004" xr:uid="{F9B01772-A2E8-4E8E-BF49-28B576E8C7BE}"/>
    <cellStyle name="Note 3 3 3 3" xfId="14339" xr:uid="{83AB3E25-EBFC-4CB7-B39E-B4F0498C67B6}"/>
    <cellStyle name="Note 3 3 3 3 2" xfId="14340" xr:uid="{A58F0873-5C91-4CDF-B867-D09007C8DC96}"/>
    <cellStyle name="Note 3 3 3 3 2 2" xfId="55220" xr:uid="{CA2DB460-B543-4948-BD75-10F2E86B14A9}"/>
    <cellStyle name="Note 3 3 3 3 2 3" xfId="41570" xr:uid="{C14C04FC-B573-455B-98DF-6F13F2AAB493}"/>
    <cellStyle name="Note 3 3 3 3 2 4" xfId="28007" xr:uid="{637A4414-B22C-498D-AA62-DFDBD9A0EAC1}"/>
    <cellStyle name="Note 3 3 3 3 3" xfId="55219" xr:uid="{5A0E9246-B626-4E5B-95DF-62BD2FCF2C16}"/>
    <cellStyle name="Note 3 3 3 3 4" xfId="41569" xr:uid="{A34F003C-8921-44CC-B476-05C4981882C1}"/>
    <cellStyle name="Note 3 3 3 3 5" xfId="28006" xr:uid="{F6223793-DF2A-43CA-A67B-DC85941FA0A7}"/>
    <cellStyle name="Note 3 3 3 4" xfId="14341" xr:uid="{9BC0646F-D997-4D0A-826C-C203BED035B2}"/>
    <cellStyle name="Note 3 3 3 4 2" xfId="55221" xr:uid="{C240801D-8AD1-4273-B30E-481D27E4B865}"/>
    <cellStyle name="Note 3 3 3 4 3" xfId="41571" xr:uid="{CB92DEDE-0BDF-47E9-872E-64832864724B}"/>
    <cellStyle name="Note 3 3 3 4 4" xfId="28008" xr:uid="{760804A5-7AC2-4589-BFE2-408C2A95C164}"/>
    <cellStyle name="Note 3 3 3 5" xfId="55216" xr:uid="{E4C8F3D4-9225-4E79-BE53-8190EFE4DED3}"/>
    <cellStyle name="Note 3 3 3 6" xfId="41566" xr:uid="{81B96853-10BB-4C6F-A51E-33D7B244C219}"/>
    <cellStyle name="Note 3 3 3 7" xfId="28003" xr:uid="{974A3D11-4622-4F08-9591-DE3F39E081AE}"/>
    <cellStyle name="Note 3 3 4" xfId="14342" xr:uid="{DC0B83E4-058A-4E72-A74E-A003A8DEC527}"/>
    <cellStyle name="Note 3 3 4 2" xfId="14343" xr:uid="{E35A89BA-AAF2-4A0D-86AA-F899FD607BF4}"/>
    <cellStyle name="Note 3 3 4 2 2" xfId="14344" xr:uid="{CBA95434-F21F-486B-8571-5006A3B65A63}"/>
    <cellStyle name="Note 3 3 4 2 2 2" xfId="55224" xr:uid="{C3705255-F841-4D71-B525-43C4837A0FF6}"/>
    <cellStyle name="Note 3 3 4 2 2 3" xfId="41574" xr:uid="{F5A8B4D5-00E5-4C75-AA65-F179E24B1282}"/>
    <cellStyle name="Note 3 3 4 2 2 4" xfId="28011" xr:uid="{F4C82A01-E49D-4FE5-A446-4AA066EFC0BE}"/>
    <cellStyle name="Note 3 3 4 2 3" xfId="55223" xr:uid="{E831F072-96D7-4465-AD8C-68CB7097A213}"/>
    <cellStyle name="Note 3 3 4 2 4" xfId="41573" xr:uid="{C7FF674E-BEF3-49F6-82C8-5F749805B188}"/>
    <cellStyle name="Note 3 3 4 2 5" xfId="28010" xr:uid="{2D982A70-984E-464D-BFA8-FE9609ED76F8}"/>
    <cellStyle name="Note 3 3 4 3" xfId="14345" xr:uid="{073999B2-6FE3-4C16-99BA-07D44365B8B8}"/>
    <cellStyle name="Note 3 3 4 3 2" xfId="14346" xr:uid="{37BBEE45-4A61-4491-B588-8C3E1FDED2A3}"/>
    <cellStyle name="Note 3 3 4 3 2 2" xfId="55226" xr:uid="{70CA311B-9C5D-4CC3-84C3-A6B818E9D660}"/>
    <cellStyle name="Note 3 3 4 3 2 3" xfId="41576" xr:uid="{4414228A-ADED-4126-A7D4-A56B4CB71B8B}"/>
    <cellStyle name="Note 3 3 4 3 2 4" xfId="28013" xr:uid="{DD0FC390-CD30-4F39-AEB7-9EABE2D49C28}"/>
    <cellStyle name="Note 3 3 4 3 3" xfId="55225" xr:uid="{551567C8-381F-4633-99CB-30C34AE4196C}"/>
    <cellStyle name="Note 3 3 4 3 4" xfId="41575" xr:uid="{2764C02B-72F0-436B-AA10-96645AC9F24E}"/>
    <cellStyle name="Note 3 3 4 3 5" xfId="28012" xr:uid="{EFC92961-3438-4AC9-8A99-1EDF02A72AA8}"/>
    <cellStyle name="Note 3 3 4 4" xfId="14347" xr:uid="{F8265F5E-2292-4BF9-8030-5A4285001224}"/>
    <cellStyle name="Note 3 3 4 4 2" xfId="55227" xr:uid="{E1A81BCE-8AA0-4E66-9317-047BA5881A2C}"/>
    <cellStyle name="Note 3 3 4 4 3" xfId="41577" xr:uid="{43509B4A-6113-4147-834A-6C90A2B48310}"/>
    <cellStyle name="Note 3 3 4 4 4" xfId="28014" xr:uid="{E2602835-D36B-4266-90F9-A1C1A7DEA441}"/>
    <cellStyle name="Note 3 3 4 5" xfId="55222" xr:uid="{581E0672-CA29-40A9-9F64-5BD55CD54042}"/>
    <cellStyle name="Note 3 3 4 6" xfId="41572" xr:uid="{87085AB0-ACE1-4210-8FBE-F52AF04EFF0D}"/>
    <cellStyle name="Note 3 3 4 7" xfId="28009" xr:uid="{B44E2760-97EA-403C-8BCD-0CA2EFF788B6}"/>
    <cellStyle name="Note 3 3 5" xfId="14348" xr:uid="{F67427D4-B215-4442-8ED6-8FE4956C4DA3}"/>
    <cellStyle name="Note 3 3 5 2" xfId="14349" xr:uid="{EA81ED77-90A6-4D65-B661-96375DE38E1F}"/>
    <cellStyle name="Note 3 3 5 2 2" xfId="14350" xr:uid="{4D2E810D-40C3-41BF-8460-34AC3E94C896}"/>
    <cellStyle name="Note 3 3 5 2 2 2" xfId="55230" xr:uid="{2511B5C2-1570-4BC3-A0E1-CBD90B0D147D}"/>
    <cellStyle name="Note 3 3 5 2 2 3" xfId="41580" xr:uid="{C8299836-5DE8-4664-BE60-B49119C7E072}"/>
    <cellStyle name="Note 3 3 5 2 2 4" xfId="28017" xr:uid="{E973C498-4768-4B69-ACF3-49657F5D8BFA}"/>
    <cellStyle name="Note 3 3 5 2 3" xfId="55229" xr:uid="{05A733B4-1255-494A-9184-0B69C060FE09}"/>
    <cellStyle name="Note 3 3 5 2 4" xfId="41579" xr:uid="{0F6CDDF8-F3D3-4B10-9E89-F956092C6A36}"/>
    <cellStyle name="Note 3 3 5 2 5" xfId="28016" xr:uid="{6EAC9131-728E-4336-831F-6995C2D9491A}"/>
    <cellStyle name="Note 3 3 5 3" xfId="14351" xr:uid="{9F0DC381-13FF-4C5B-B2D3-9DA8273423A9}"/>
    <cellStyle name="Note 3 3 5 3 2" xfId="14352" xr:uid="{323DD287-B03A-49F7-91F5-72F21051F553}"/>
    <cellStyle name="Note 3 3 5 3 2 2" xfId="55232" xr:uid="{6CF1B23C-C14E-44F4-867A-A3614F45AAAC}"/>
    <cellStyle name="Note 3 3 5 3 2 3" xfId="41582" xr:uid="{5F78565D-A10F-4FAB-9E4C-823D66AACFA3}"/>
    <cellStyle name="Note 3 3 5 3 2 4" xfId="28019" xr:uid="{A7171375-7D28-47E2-9D9C-B3CF09F40619}"/>
    <cellStyle name="Note 3 3 5 3 3" xfId="55231" xr:uid="{C0840A0B-273B-4EAC-9F45-04D34FC21AFF}"/>
    <cellStyle name="Note 3 3 5 3 4" xfId="41581" xr:uid="{EC160972-2F33-4ABA-8698-048CA32D69C6}"/>
    <cellStyle name="Note 3 3 5 3 5" xfId="28018" xr:uid="{CFE73443-1DCE-4C81-97E1-5527399C976E}"/>
    <cellStyle name="Note 3 3 5 4" xfId="14353" xr:uid="{4A244E5C-5D74-4052-BEAD-469395F29F7E}"/>
    <cellStyle name="Note 3 3 5 4 2" xfId="55233" xr:uid="{8721646B-E535-4F2F-83E8-C75F910D129A}"/>
    <cellStyle name="Note 3 3 5 4 3" xfId="41583" xr:uid="{A171D662-3175-4FCE-BE3F-C9C5B02DA7DA}"/>
    <cellStyle name="Note 3 3 5 4 4" xfId="28020" xr:uid="{CB99C30A-F09B-4D3B-9B35-C46443620D25}"/>
    <cellStyle name="Note 3 3 5 5" xfId="55228" xr:uid="{0466C307-BED4-4A96-94CE-1385EA28A79A}"/>
    <cellStyle name="Note 3 3 5 6" xfId="41578" xr:uid="{99A3A532-C424-4931-874A-D83D1057B428}"/>
    <cellStyle name="Note 3 3 5 7" xfId="28015" xr:uid="{E5F5F29A-2419-4DE5-A305-2B522854CE28}"/>
    <cellStyle name="Note 3 3 6" xfId="14354" xr:uid="{DA968394-2A1A-41A8-BAD4-2744BEEFBE87}"/>
    <cellStyle name="Note 3 3 6 2" xfId="14355" xr:uid="{75517A40-0B10-4F4D-84B8-6406B3FCF95B}"/>
    <cellStyle name="Note 3 3 6 2 2" xfId="55235" xr:uid="{D2BDB34C-309F-4F5A-9548-058987B480F4}"/>
    <cellStyle name="Note 3 3 6 2 3" xfId="41585" xr:uid="{838B76B1-39CF-432D-B70F-B712B97E7AC8}"/>
    <cellStyle name="Note 3 3 6 2 4" xfId="28022" xr:uid="{AFDE2F73-A11D-4E79-8530-C8DEAAAB3997}"/>
    <cellStyle name="Note 3 3 6 3" xfId="55234" xr:uid="{2AC079A4-FD30-47AC-9382-B4958489B960}"/>
    <cellStyle name="Note 3 3 6 4" xfId="41584" xr:uid="{7002B14A-ADD8-4FB1-8C2E-4644C9BFD17D}"/>
    <cellStyle name="Note 3 3 6 5" xfId="28021" xr:uid="{61F60D07-758B-4F45-8F20-5529EB7CBFE6}"/>
    <cellStyle name="Note 3 3 7" xfId="14356" xr:uid="{CCD08772-F849-4BE4-B9DA-F285920FB9FB}"/>
    <cellStyle name="Note 3 3 7 2" xfId="14357" xr:uid="{E3C5736B-D6B2-497C-A773-2D6821F9D10F}"/>
    <cellStyle name="Note 3 3 7 2 2" xfId="55237" xr:uid="{113DEC90-6237-46D0-AD5D-D81DB2537002}"/>
    <cellStyle name="Note 3 3 7 2 3" xfId="41587" xr:uid="{305F1D69-BEA5-40BA-93DD-1BEC50EF5FE6}"/>
    <cellStyle name="Note 3 3 7 2 4" xfId="28024" xr:uid="{63A32548-EC27-4389-AAE1-122BE44B5B72}"/>
    <cellStyle name="Note 3 3 7 3" xfId="55236" xr:uid="{91EBB611-FE8F-4E0E-80B8-D7B49570A17D}"/>
    <cellStyle name="Note 3 3 7 4" xfId="41586" xr:uid="{C1E66808-C44D-4D78-AF10-2FE3A30E8B07}"/>
    <cellStyle name="Note 3 3 7 5" xfId="28023" xr:uid="{9B4A93DF-17B6-4935-B35F-B059658E06F4}"/>
    <cellStyle name="Note 3 3 8" xfId="14358" xr:uid="{8DD1CADC-7F48-4ECA-B6BC-464E6A722047}"/>
    <cellStyle name="Note 3 3 8 2" xfId="55238" xr:uid="{C0EC7A49-B6A7-4D93-91D0-78AB8AE32BEB}"/>
    <cellStyle name="Note 3 3 8 3" xfId="41588" xr:uid="{DFA9BE42-A85A-4848-8888-790E411187FB}"/>
    <cellStyle name="Note 3 3 8 4" xfId="28025" xr:uid="{79B0394A-C51F-4656-AB6E-5942C9E7F96E}"/>
    <cellStyle name="Note 3 3 9" xfId="55203" xr:uid="{68D80668-E2C8-4DD0-B807-EB84CFE04F20}"/>
    <cellStyle name="Note 3 4" xfId="14359" xr:uid="{0D2C3C6D-9FDB-43E2-80F4-9137A0C025FC}"/>
    <cellStyle name="Note 3 4 10" xfId="41589" xr:uid="{0D56677B-9C81-44CC-831D-505F34658049}"/>
    <cellStyle name="Note 3 4 11" xfId="28026" xr:uid="{ED0757A7-D109-437D-A849-BE29D2FE18F7}"/>
    <cellStyle name="Note 3 4 2" xfId="14360" xr:uid="{5C7A917C-E71B-462B-87A4-5887B33C4A92}"/>
    <cellStyle name="Note 3 4 2 2" xfId="14361" xr:uid="{03F1850A-AB65-41B9-AB91-EF2CC817DC4B}"/>
    <cellStyle name="Note 3 4 2 2 2" xfId="14362" xr:uid="{8BA3BBBC-FC67-4B5E-BBFA-2FF1A4DCA9C9}"/>
    <cellStyle name="Note 3 4 2 2 2 2" xfId="14363" xr:uid="{12124F42-2BD0-4766-8064-26170081C108}"/>
    <cellStyle name="Note 3 4 2 2 2 2 2" xfId="55243" xr:uid="{DDF111E5-F758-4376-ACE2-346643EE04BF}"/>
    <cellStyle name="Note 3 4 2 2 2 2 3" xfId="41593" xr:uid="{808554F3-7C6C-4B33-AF01-993C0EDC276E}"/>
    <cellStyle name="Note 3 4 2 2 2 2 4" xfId="28030" xr:uid="{0236AC23-CCCB-41A1-B1BF-2908B408DCD6}"/>
    <cellStyle name="Note 3 4 2 2 2 3" xfId="55242" xr:uid="{84330EF4-60E2-4F31-97EA-BA2F11190A34}"/>
    <cellStyle name="Note 3 4 2 2 2 4" xfId="41592" xr:uid="{88CEA4C9-1327-45B4-8694-3E663D050BEB}"/>
    <cellStyle name="Note 3 4 2 2 2 5" xfId="28029" xr:uid="{E100C7B7-C032-44C5-816C-C732D87927B5}"/>
    <cellStyle name="Note 3 4 2 2 3" xfId="14364" xr:uid="{AB41D992-42FC-431C-8093-013EACFE5C51}"/>
    <cellStyle name="Note 3 4 2 2 3 2" xfId="14365" xr:uid="{774BBA21-2A21-481E-8EB2-A8FDDE706D4A}"/>
    <cellStyle name="Note 3 4 2 2 3 2 2" xfId="55245" xr:uid="{19B4D3AC-5180-453A-8AF3-E7577C89DE14}"/>
    <cellStyle name="Note 3 4 2 2 3 2 3" xfId="41595" xr:uid="{75C66E3D-5325-43BA-B054-A9C3B8314432}"/>
    <cellStyle name="Note 3 4 2 2 3 2 4" xfId="28032" xr:uid="{E8F376C2-47F5-4B15-AE35-A6D6654E70EB}"/>
    <cellStyle name="Note 3 4 2 2 3 3" xfId="55244" xr:uid="{265E48D5-CC1A-4FF4-8E65-7CF537809472}"/>
    <cellStyle name="Note 3 4 2 2 3 4" xfId="41594" xr:uid="{6F939433-0268-4FCB-A9B7-D87030E2F020}"/>
    <cellStyle name="Note 3 4 2 2 3 5" xfId="28031" xr:uid="{DB7AFC16-8C15-4444-9FB0-FC8717AF6A10}"/>
    <cellStyle name="Note 3 4 2 2 4" xfId="14366" xr:uid="{4FBFE023-21AA-400F-BB40-E537B4345F0B}"/>
    <cellStyle name="Note 3 4 2 2 4 2" xfId="55246" xr:uid="{D97DA44F-8641-4FF9-84BF-416DAA06ED30}"/>
    <cellStyle name="Note 3 4 2 2 4 3" xfId="41596" xr:uid="{9432DD02-F2ED-4DC2-872A-7D1C7E8B455B}"/>
    <cellStyle name="Note 3 4 2 2 4 4" xfId="28033" xr:uid="{4C46C135-74E4-4B5C-A2A4-9AD12BA0FF79}"/>
    <cellStyle name="Note 3 4 2 2 5" xfId="55241" xr:uid="{08A26A2A-F1B8-4994-8D2B-501521EEFFD1}"/>
    <cellStyle name="Note 3 4 2 2 6" xfId="41591" xr:uid="{94BAEDC4-D89B-4946-8198-FB0726B9CCC9}"/>
    <cellStyle name="Note 3 4 2 2 7" xfId="28028" xr:uid="{59D366CF-7CCC-44AA-B571-824D0F584B8A}"/>
    <cellStyle name="Note 3 4 2 3" xfId="14367" xr:uid="{2763AAF0-1711-43D2-BB2A-F25D9B61AADF}"/>
    <cellStyle name="Note 3 4 2 3 2" xfId="14368" xr:uid="{14C36E7B-C9C5-4C21-8901-DB19B74DBAC8}"/>
    <cellStyle name="Note 3 4 2 3 2 2" xfId="55248" xr:uid="{AFF006EB-4666-41FB-8196-9B445AAABCBF}"/>
    <cellStyle name="Note 3 4 2 3 2 3" xfId="41598" xr:uid="{F6DA706C-DBE3-4658-8DD5-155A338AF3B1}"/>
    <cellStyle name="Note 3 4 2 3 2 4" xfId="28035" xr:uid="{6466EC00-CE33-470C-A56B-4E357D6B3459}"/>
    <cellStyle name="Note 3 4 2 3 3" xfId="55247" xr:uid="{4EF9B823-33C4-4EEC-87A5-44C63F260007}"/>
    <cellStyle name="Note 3 4 2 3 4" xfId="41597" xr:uid="{FCB988B6-4FFE-4CD5-9835-2D0897265899}"/>
    <cellStyle name="Note 3 4 2 3 5" xfId="28034" xr:uid="{08130F48-7425-49B1-9E39-78D1BBB52BA1}"/>
    <cellStyle name="Note 3 4 2 4" xfId="14369" xr:uid="{05EF1A0A-1D78-4A0C-B32C-7B676A275A43}"/>
    <cellStyle name="Note 3 4 2 4 2" xfId="14370" xr:uid="{E033801B-2FB8-4DA0-A81F-826A6DDD89D1}"/>
    <cellStyle name="Note 3 4 2 4 2 2" xfId="55250" xr:uid="{5E879A5D-C77C-4547-9BBF-71DFDFDDB203}"/>
    <cellStyle name="Note 3 4 2 4 2 3" xfId="41600" xr:uid="{C031CC75-ED61-409F-AC1A-542C8ECC5D65}"/>
    <cellStyle name="Note 3 4 2 4 2 4" xfId="28037" xr:uid="{09B32594-1A70-4E09-9ABE-0DBC4AACD7BD}"/>
    <cellStyle name="Note 3 4 2 4 3" xfId="55249" xr:uid="{5D1AA965-48AE-4AC3-877C-73AC1D76CF48}"/>
    <cellStyle name="Note 3 4 2 4 4" xfId="41599" xr:uid="{B47A2C59-9FB6-4243-AA19-87203995DE16}"/>
    <cellStyle name="Note 3 4 2 4 5" xfId="28036" xr:uid="{CF2F12DD-C638-44AA-8E76-E650096EA353}"/>
    <cellStyle name="Note 3 4 2 5" xfId="14371" xr:uid="{BC359769-B59B-41BA-ACB1-71B1A5BB8310}"/>
    <cellStyle name="Note 3 4 2 5 2" xfId="55251" xr:uid="{E214E8EB-2D0B-4419-8A7F-A1AF1BBBA525}"/>
    <cellStyle name="Note 3 4 2 5 3" xfId="41601" xr:uid="{7CFE08B2-B8CB-419C-AFB4-D62052915F52}"/>
    <cellStyle name="Note 3 4 2 5 4" xfId="28038" xr:uid="{2E1E2620-EAC7-477D-B774-18551E8A6019}"/>
    <cellStyle name="Note 3 4 2 6" xfId="55240" xr:uid="{AC5D6DBD-FE11-4A1C-B8A5-947A7C8ED080}"/>
    <cellStyle name="Note 3 4 2 7" xfId="41590" xr:uid="{E4321C37-7569-4606-B105-C790D05E3DDB}"/>
    <cellStyle name="Note 3 4 2 8" xfId="28027" xr:uid="{883E3ACC-A23A-410E-9718-B3C2173AC0E2}"/>
    <cellStyle name="Note 3 4 3" xfId="14372" xr:uid="{4782C6B2-E27A-4BB2-8E3E-3300DF0669DF}"/>
    <cellStyle name="Note 3 4 3 2" xfId="14373" xr:uid="{CC3C76DE-00A9-4EB7-A9A5-6AF0C44ED0FD}"/>
    <cellStyle name="Note 3 4 3 2 2" xfId="14374" xr:uid="{67110BCD-B178-483C-9BE9-0EEE466F1717}"/>
    <cellStyle name="Note 3 4 3 2 2 2" xfId="55254" xr:uid="{BA7AD129-7E87-417D-8CF0-E66269349E5B}"/>
    <cellStyle name="Note 3 4 3 2 2 3" xfId="41604" xr:uid="{A4744DFA-53D8-4C71-B059-ACBCF1A9C56E}"/>
    <cellStyle name="Note 3 4 3 2 2 4" xfId="28041" xr:uid="{D1C4E7F5-6EFF-4665-B759-C85099608978}"/>
    <cellStyle name="Note 3 4 3 2 3" xfId="55253" xr:uid="{B9363DC4-5D6D-4AC9-A9D0-3BE476FC4E7D}"/>
    <cellStyle name="Note 3 4 3 2 4" xfId="41603" xr:uid="{AEE3725F-C4FD-4E5B-9640-0362627429C9}"/>
    <cellStyle name="Note 3 4 3 2 5" xfId="28040" xr:uid="{0367CD38-264F-4123-9562-2604A9D95561}"/>
    <cellStyle name="Note 3 4 3 3" xfId="14375" xr:uid="{B6AAC695-AB21-46D8-B9C9-3AC2ABF544F2}"/>
    <cellStyle name="Note 3 4 3 3 2" xfId="14376" xr:uid="{2FCEE7E2-9657-4574-A3FD-95993F9FBC2F}"/>
    <cellStyle name="Note 3 4 3 3 2 2" xfId="55256" xr:uid="{C4BF83B2-7569-4C26-A2A9-6032C7335AF2}"/>
    <cellStyle name="Note 3 4 3 3 2 3" xfId="41606" xr:uid="{1C944FE0-D084-4CCD-A7E6-69605EC1AEC2}"/>
    <cellStyle name="Note 3 4 3 3 2 4" xfId="28043" xr:uid="{5FA9D456-C456-4A62-A785-001FF229D026}"/>
    <cellStyle name="Note 3 4 3 3 3" xfId="55255" xr:uid="{6EFFBD60-EFAD-4A60-8778-FF68919D257C}"/>
    <cellStyle name="Note 3 4 3 3 4" xfId="41605" xr:uid="{5018C509-B82A-4396-B80D-29F57B7F3974}"/>
    <cellStyle name="Note 3 4 3 3 5" xfId="28042" xr:uid="{B7F2F12E-55A7-45D8-BE0C-1CFD8ACF274B}"/>
    <cellStyle name="Note 3 4 3 4" xfId="14377" xr:uid="{00E9AF16-A093-41B1-BA82-7361177251A6}"/>
    <cellStyle name="Note 3 4 3 4 2" xfId="55257" xr:uid="{B97A34EC-84B7-46F2-9F28-D1BF4C4619BC}"/>
    <cellStyle name="Note 3 4 3 4 3" xfId="41607" xr:uid="{098CEF3A-64E9-478E-A8EE-59B77CA142D0}"/>
    <cellStyle name="Note 3 4 3 4 4" xfId="28044" xr:uid="{3EB12EBE-D12C-48A7-B5CC-5F1AAA144918}"/>
    <cellStyle name="Note 3 4 3 5" xfId="55252" xr:uid="{C8C721A5-DB12-4087-AE87-289CBC2515AA}"/>
    <cellStyle name="Note 3 4 3 6" xfId="41602" xr:uid="{981B68D1-952E-407D-8EA9-67DA032B19BC}"/>
    <cellStyle name="Note 3 4 3 7" xfId="28039" xr:uid="{6951A84C-07B9-4966-91D9-3922B3D2025A}"/>
    <cellStyle name="Note 3 4 4" xfId="14378" xr:uid="{29B45116-EC7D-42B2-AEFE-B52B54515257}"/>
    <cellStyle name="Note 3 4 4 2" xfId="14379" xr:uid="{46213880-5820-4CB2-8EE7-55CC84DC82FE}"/>
    <cellStyle name="Note 3 4 4 2 2" xfId="14380" xr:uid="{6E03E8AD-0A27-474A-A1DB-F90BA31FDEA8}"/>
    <cellStyle name="Note 3 4 4 2 2 2" xfId="55260" xr:uid="{268F9E68-67BB-463D-AC1D-1C9F98DEA2A4}"/>
    <cellStyle name="Note 3 4 4 2 2 3" xfId="41610" xr:uid="{712F16CA-9C1A-417F-8FCA-A8F864D1B00C}"/>
    <cellStyle name="Note 3 4 4 2 2 4" xfId="28047" xr:uid="{0360ACC1-E81C-4BFF-86FB-969A82B8C037}"/>
    <cellStyle name="Note 3 4 4 2 3" xfId="55259" xr:uid="{D61F50BB-2F21-4D58-80BB-722B716D70F2}"/>
    <cellStyle name="Note 3 4 4 2 4" xfId="41609" xr:uid="{AABD6C42-ACD3-4D63-B2FB-31B5A7B2462A}"/>
    <cellStyle name="Note 3 4 4 2 5" xfId="28046" xr:uid="{459304CE-7C56-402D-B283-C6AEC4E58E5F}"/>
    <cellStyle name="Note 3 4 4 3" xfId="14381" xr:uid="{4BDD673D-4C5C-4C68-B637-D7FA29188EAE}"/>
    <cellStyle name="Note 3 4 4 3 2" xfId="14382" xr:uid="{F2431C7C-7C03-438A-8C53-92554DFD89BF}"/>
    <cellStyle name="Note 3 4 4 3 2 2" xfId="55262" xr:uid="{766F8C49-FD8C-40B1-9658-9345DBE01FA7}"/>
    <cellStyle name="Note 3 4 4 3 2 3" xfId="41612" xr:uid="{7F79F739-CBB1-45A7-813B-317E2B72A429}"/>
    <cellStyle name="Note 3 4 4 3 2 4" xfId="28049" xr:uid="{1F8C743D-5273-45FA-B533-9D7DC8ACECDF}"/>
    <cellStyle name="Note 3 4 4 3 3" xfId="55261" xr:uid="{4EE8B8CE-EA53-4847-A6EA-76BD5C870536}"/>
    <cellStyle name="Note 3 4 4 3 4" xfId="41611" xr:uid="{367C27F1-29C7-4878-8880-81B37163BADB}"/>
    <cellStyle name="Note 3 4 4 3 5" xfId="28048" xr:uid="{5E7DC9DF-E35D-41E3-AADF-CF898402547D}"/>
    <cellStyle name="Note 3 4 4 4" xfId="14383" xr:uid="{0B64BC30-F21F-485B-B4FA-18E7A88D5884}"/>
    <cellStyle name="Note 3 4 4 4 2" xfId="55263" xr:uid="{63EF56EF-E8D2-4CE9-813D-5996B5543C0C}"/>
    <cellStyle name="Note 3 4 4 4 3" xfId="41613" xr:uid="{5A5E8139-37AB-4AF7-94B3-A4943503AD2F}"/>
    <cellStyle name="Note 3 4 4 4 4" xfId="28050" xr:uid="{6A6296F8-76AE-485B-92AF-7C7A37D7FB38}"/>
    <cellStyle name="Note 3 4 4 5" xfId="55258" xr:uid="{ADC8F06E-51DE-472C-8D68-15079B35B6CF}"/>
    <cellStyle name="Note 3 4 4 6" xfId="41608" xr:uid="{1D8EA901-9640-40C8-BFA7-5D0F75313F6C}"/>
    <cellStyle name="Note 3 4 4 7" xfId="28045" xr:uid="{D876BE77-AE6F-4564-9C37-4325F0A381FC}"/>
    <cellStyle name="Note 3 4 5" xfId="14384" xr:uid="{2467A4D4-0077-41BA-A96E-9B7595F434DC}"/>
    <cellStyle name="Note 3 4 5 2" xfId="14385" xr:uid="{2559EF99-3D69-478A-AD08-36401B6DF679}"/>
    <cellStyle name="Note 3 4 5 2 2" xfId="14386" xr:uid="{9E9EF7FD-228E-4AB7-9F4E-CBE03BC4E652}"/>
    <cellStyle name="Note 3 4 5 2 2 2" xfId="55266" xr:uid="{E520664E-7D31-47FF-8CCA-28CBC7E187FE}"/>
    <cellStyle name="Note 3 4 5 2 2 3" xfId="41616" xr:uid="{C258E5A1-E1BF-42BA-ADEC-CE7077550E02}"/>
    <cellStyle name="Note 3 4 5 2 2 4" xfId="28053" xr:uid="{AC18AFC2-B7D4-45B4-BE86-C70F5EB415FF}"/>
    <cellStyle name="Note 3 4 5 2 3" xfId="55265" xr:uid="{8FCD88A0-3570-460F-846E-43D2E1E46FD1}"/>
    <cellStyle name="Note 3 4 5 2 4" xfId="41615" xr:uid="{EE1367F7-D55D-4CFE-BF01-B01D7635DDA1}"/>
    <cellStyle name="Note 3 4 5 2 5" xfId="28052" xr:uid="{1457488E-49B3-40F7-AC2E-E7785789D21A}"/>
    <cellStyle name="Note 3 4 5 3" xfId="14387" xr:uid="{9C56373E-BE56-4725-8335-33B57E36752D}"/>
    <cellStyle name="Note 3 4 5 3 2" xfId="14388" xr:uid="{47245F93-C48C-4806-BF98-705C7AD02B67}"/>
    <cellStyle name="Note 3 4 5 3 2 2" xfId="55268" xr:uid="{4EE341B6-8DDE-44CA-AB18-C1207DA1B900}"/>
    <cellStyle name="Note 3 4 5 3 2 3" xfId="41618" xr:uid="{1687A322-FE82-4471-B318-D40388F12690}"/>
    <cellStyle name="Note 3 4 5 3 2 4" xfId="28055" xr:uid="{D2BF2D8E-FCAD-43CC-BBA0-F2CA44BB9F61}"/>
    <cellStyle name="Note 3 4 5 3 3" xfId="55267" xr:uid="{350E2209-0CD7-4450-BC59-9EB4D3DC7046}"/>
    <cellStyle name="Note 3 4 5 3 4" xfId="41617" xr:uid="{2F69FC7B-2E64-4E4F-B079-188BA1AB1AE7}"/>
    <cellStyle name="Note 3 4 5 3 5" xfId="28054" xr:uid="{710B3C8F-48D7-4B4C-98E5-5E86213A2601}"/>
    <cellStyle name="Note 3 4 5 4" xfId="14389" xr:uid="{584EB3A1-B479-4863-9B04-D6B050580171}"/>
    <cellStyle name="Note 3 4 5 4 2" xfId="55269" xr:uid="{0D60FBF8-ECEA-47C6-A9AA-AD68D3E9BD81}"/>
    <cellStyle name="Note 3 4 5 4 3" xfId="41619" xr:uid="{48DE7024-5B03-4C7B-8982-D3ED8868D7CD}"/>
    <cellStyle name="Note 3 4 5 4 4" xfId="28056" xr:uid="{0349CF45-A5EB-46C0-8019-136206A3B67D}"/>
    <cellStyle name="Note 3 4 5 5" xfId="55264" xr:uid="{7B2A486D-4C6F-4F7F-9D48-295784767965}"/>
    <cellStyle name="Note 3 4 5 6" xfId="41614" xr:uid="{7EF16EB5-FC40-4D72-A147-6BF56FD831AB}"/>
    <cellStyle name="Note 3 4 5 7" xfId="28051" xr:uid="{4DA8FD72-6A3A-4454-B243-1EF6971F3D92}"/>
    <cellStyle name="Note 3 4 6" xfId="14390" xr:uid="{396BDE67-4E83-4EF3-A65E-D6FD258235A9}"/>
    <cellStyle name="Note 3 4 6 2" xfId="14391" xr:uid="{6588AC2C-0DEE-432F-B240-604C6236A376}"/>
    <cellStyle name="Note 3 4 6 2 2" xfId="55271" xr:uid="{4319132E-C4F8-42A9-A46A-DCC9C88C5A9E}"/>
    <cellStyle name="Note 3 4 6 2 3" xfId="41621" xr:uid="{397363F7-1538-4C5E-AE74-04E1DA9C2544}"/>
    <cellStyle name="Note 3 4 6 2 4" xfId="28058" xr:uid="{B3B049B3-246A-4291-BDF5-09D786A18530}"/>
    <cellStyle name="Note 3 4 6 3" xfId="55270" xr:uid="{533CD757-B66C-4F3D-95A5-F6F5CB43B0AC}"/>
    <cellStyle name="Note 3 4 6 4" xfId="41620" xr:uid="{39205E70-0FE0-416C-A0F8-309D1FF8D5C8}"/>
    <cellStyle name="Note 3 4 6 5" xfId="28057" xr:uid="{70B2F10A-3515-497A-8782-FFFDC7883B22}"/>
    <cellStyle name="Note 3 4 7" xfId="14392" xr:uid="{6775087D-DCD3-43A8-B324-4C8E4C909445}"/>
    <cellStyle name="Note 3 4 7 2" xfId="14393" xr:uid="{5B012AB1-FE27-4D1E-8FAD-9BA64687C1F3}"/>
    <cellStyle name="Note 3 4 7 2 2" xfId="55273" xr:uid="{4AF3E457-10B5-4F7F-808D-D4163FB6F1A8}"/>
    <cellStyle name="Note 3 4 7 2 3" xfId="41623" xr:uid="{6CBEE599-7773-4A1B-8CCA-12C6DFD13919}"/>
    <cellStyle name="Note 3 4 7 2 4" xfId="28060" xr:uid="{47074951-8F54-417D-8C23-076611422BD6}"/>
    <cellStyle name="Note 3 4 7 3" xfId="55272" xr:uid="{49622EA5-D143-406A-8F40-92C7F575CBC1}"/>
    <cellStyle name="Note 3 4 7 4" xfId="41622" xr:uid="{655A26F5-1E5F-464A-84BC-6031FEBD1B59}"/>
    <cellStyle name="Note 3 4 7 5" xfId="28059" xr:uid="{A7A66468-FBDF-432E-937A-B01EE69AAD50}"/>
    <cellStyle name="Note 3 4 8" xfId="14394" xr:uid="{EE8AB344-05A4-40CC-ABCD-4B0E940073FE}"/>
    <cellStyle name="Note 3 4 8 2" xfId="55274" xr:uid="{985BDCB1-184E-43C0-B3FC-0B1CD96DAC68}"/>
    <cellStyle name="Note 3 4 8 3" xfId="41624" xr:uid="{D40C5B11-5F96-4E66-8678-2A6E59C3749F}"/>
    <cellStyle name="Note 3 4 8 4" xfId="28061" xr:uid="{B2F160D2-0A55-4DE2-B841-C3DAD8547342}"/>
    <cellStyle name="Note 3 4 9" xfId="55239" xr:uid="{EF6044DD-5ADE-49BE-A10E-C4DEB114278A}"/>
    <cellStyle name="Note 3 5" xfId="14395" xr:uid="{1F088759-E2CA-4540-BB7D-DE10E4A2AC49}"/>
    <cellStyle name="Note 3 5 10" xfId="41625" xr:uid="{96B191A1-EE34-42F9-9C3B-BCE44C64FB8E}"/>
    <cellStyle name="Note 3 5 11" xfId="28062" xr:uid="{332022C2-AAF2-4988-8500-B6F9CA689AB7}"/>
    <cellStyle name="Note 3 5 2" xfId="14396" xr:uid="{7E477115-90EB-41C3-9B2B-97ED2EADF631}"/>
    <cellStyle name="Note 3 5 2 2" xfId="14397" xr:uid="{E216B727-E431-47CE-B635-26CBF23422F7}"/>
    <cellStyle name="Note 3 5 2 2 2" xfId="14398" xr:uid="{D02DD777-A27F-496A-B8CB-3BA34A0314BA}"/>
    <cellStyle name="Note 3 5 2 2 2 2" xfId="14399" xr:uid="{C561A5CE-C72A-4D14-BF8F-8F5A16382D16}"/>
    <cellStyle name="Note 3 5 2 2 2 2 2" xfId="55279" xr:uid="{50B69379-0755-4454-9263-E5836A3F8250}"/>
    <cellStyle name="Note 3 5 2 2 2 2 3" xfId="41629" xr:uid="{2D9E7F29-DAC2-4B24-84EF-992BBBF0F66B}"/>
    <cellStyle name="Note 3 5 2 2 2 2 4" xfId="28066" xr:uid="{6F2643C6-8545-4EEE-870F-B1FF46DFDB54}"/>
    <cellStyle name="Note 3 5 2 2 2 3" xfId="55278" xr:uid="{9A2652DB-4F3D-4AF9-9329-7E185A8D93F1}"/>
    <cellStyle name="Note 3 5 2 2 2 4" xfId="41628" xr:uid="{6BCD987C-CCD4-45DA-B7B4-5DD087C34483}"/>
    <cellStyle name="Note 3 5 2 2 2 5" xfId="28065" xr:uid="{0FDA3E8B-587C-4E3D-A8FB-C52A400E5B12}"/>
    <cellStyle name="Note 3 5 2 2 3" xfId="14400" xr:uid="{5189D5A8-A6A7-483F-9903-FCD361E462B1}"/>
    <cellStyle name="Note 3 5 2 2 3 2" xfId="14401" xr:uid="{E098362B-63BE-42A0-9F9A-B3A5A8EFA6AE}"/>
    <cellStyle name="Note 3 5 2 2 3 2 2" xfId="55281" xr:uid="{41F71765-7AD2-483C-AEFE-29FBEA6DC592}"/>
    <cellStyle name="Note 3 5 2 2 3 2 3" xfId="41631" xr:uid="{13ECD777-12AF-456B-B509-6422F1D7C38B}"/>
    <cellStyle name="Note 3 5 2 2 3 2 4" xfId="28068" xr:uid="{EDFB95B9-1545-4415-9A08-5C16941C707C}"/>
    <cellStyle name="Note 3 5 2 2 3 3" xfId="55280" xr:uid="{B000A6F1-FDD2-4F76-8EC3-A57F4BED4480}"/>
    <cellStyle name="Note 3 5 2 2 3 4" xfId="41630" xr:uid="{B19107F4-7768-49B6-834F-7F82353E440A}"/>
    <cellStyle name="Note 3 5 2 2 3 5" xfId="28067" xr:uid="{57111816-0D7F-44AC-8599-F5F2F4BD26F5}"/>
    <cellStyle name="Note 3 5 2 2 4" xfId="14402" xr:uid="{2965393E-A2F8-4644-A9C2-7F3006EF5C57}"/>
    <cellStyle name="Note 3 5 2 2 4 2" xfId="55282" xr:uid="{5A10AF6D-5E09-4B5F-90BC-2B67DDE14C90}"/>
    <cellStyle name="Note 3 5 2 2 4 3" xfId="41632" xr:uid="{68CC24D3-3D9F-438D-9BAD-941CE2AEAD75}"/>
    <cellStyle name="Note 3 5 2 2 4 4" xfId="28069" xr:uid="{7D225C29-993F-4881-A667-C3C419881CDD}"/>
    <cellStyle name="Note 3 5 2 2 5" xfId="55277" xr:uid="{4E347F83-E298-4262-937F-062DB9F96CF0}"/>
    <cellStyle name="Note 3 5 2 2 6" xfId="41627" xr:uid="{567FCD9A-0ED8-4073-841A-68E908EF3620}"/>
    <cellStyle name="Note 3 5 2 2 7" xfId="28064" xr:uid="{4EF2E72F-9902-43F1-BC01-1934CE49DBBD}"/>
    <cellStyle name="Note 3 5 2 3" xfId="14403" xr:uid="{E6620CC7-0F6E-43B5-AB52-24CC1F5C7996}"/>
    <cellStyle name="Note 3 5 2 3 2" xfId="14404" xr:uid="{3B4852AC-CD92-4223-BB5F-D2C8F6A98B77}"/>
    <cellStyle name="Note 3 5 2 3 2 2" xfId="55284" xr:uid="{45754F1F-9CED-4246-B01B-DDD6B9C90553}"/>
    <cellStyle name="Note 3 5 2 3 2 3" xfId="41634" xr:uid="{5E8D2366-173B-49EC-B548-DC01307F1BC8}"/>
    <cellStyle name="Note 3 5 2 3 2 4" xfId="28071" xr:uid="{02F8B64E-4909-4C07-8CD7-A0374F95CB76}"/>
    <cellStyle name="Note 3 5 2 3 3" xfId="55283" xr:uid="{6F65829A-493A-4E76-8CD8-67002A94D487}"/>
    <cellStyle name="Note 3 5 2 3 4" xfId="41633" xr:uid="{41B42D04-6FE4-4071-8CF5-E5B1FBE2AE94}"/>
    <cellStyle name="Note 3 5 2 3 5" xfId="28070" xr:uid="{A0AB3091-B478-4137-92AF-38097BE4F155}"/>
    <cellStyle name="Note 3 5 2 4" xfId="14405" xr:uid="{353151AD-8D11-49DB-AAD9-E636A5F776D3}"/>
    <cellStyle name="Note 3 5 2 4 2" xfId="14406" xr:uid="{A0A99D4E-B793-4F28-B11A-5CB55EAFF1D3}"/>
    <cellStyle name="Note 3 5 2 4 2 2" xfId="55286" xr:uid="{04CF2BCA-C1A0-497D-88EF-A91B78F33A9B}"/>
    <cellStyle name="Note 3 5 2 4 2 3" xfId="41636" xr:uid="{49E1BF76-D844-4B9A-861A-E57D29BC3581}"/>
    <cellStyle name="Note 3 5 2 4 2 4" xfId="28073" xr:uid="{AD22B3BA-FFF2-48A5-868E-B5E0F9819912}"/>
    <cellStyle name="Note 3 5 2 4 3" xfId="55285" xr:uid="{C9E7DFF0-A4E8-49D6-98C8-5527204F6AC0}"/>
    <cellStyle name="Note 3 5 2 4 4" xfId="41635" xr:uid="{716387CA-1C5B-4BF1-BA94-BE6ABA4C2D18}"/>
    <cellStyle name="Note 3 5 2 4 5" xfId="28072" xr:uid="{B1ABC799-B2BC-49BE-B30B-8780F0AD4E6A}"/>
    <cellStyle name="Note 3 5 2 5" xfId="14407" xr:uid="{EC278605-AE6D-4E43-8A96-2A62734134B1}"/>
    <cellStyle name="Note 3 5 2 5 2" xfId="55287" xr:uid="{621C4ADA-8BE7-4030-B316-2A9F14138FB6}"/>
    <cellStyle name="Note 3 5 2 5 3" xfId="41637" xr:uid="{6CA5EA43-572E-4172-A10C-039E399AC1AE}"/>
    <cellStyle name="Note 3 5 2 5 4" xfId="28074" xr:uid="{415DACBC-8C9C-4A84-98AF-E6E0ACC65FF0}"/>
    <cellStyle name="Note 3 5 2 6" xfId="55276" xr:uid="{A357E417-46B0-45D9-BEA4-A2EC5C2738CF}"/>
    <cellStyle name="Note 3 5 2 7" xfId="41626" xr:uid="{E354FB93-34D2-425F-97A6-67F178037DFC}"/>
    <cellStyle name="Note 3 5 2 8" xfId="28063" xr:uid="{B6895318-8C1C-40BE-BCFE-737C4B578EF4}"/>
    <cellStyle name="Note 3 5 3" xfId="14408" xr:uid="{8A3B0050-A79D-49B9-A8FE-0482C23886F5}"/>
    <cellStyle name="Note 3 5 3 2" xfId="14409" xr:uid="{B6075918-86CD-427E-8477-9C74BD8744A2}"/>
    <cellStyle name="Note 3 5 3 2 2" xfId="14410" xr:uid="{0FA2BF0F-8FF4-4097-84EF-2E79CDF6C3FD}"/>
    <cellStyle name="Note 3 5 3 2 2 2" xfId="55290" xr:uid="{8FA99A6D-6551-4D57-A320-834F8EA85DFE}"/>
    <cellStyle name="Note 3 5 3 2 2 3" xfId="41640" xr:uid="{848E2120-9DA2-4347-BD91-E7A7BCB38F8B}"/>
    <cellStyle name="Note 3 5 3 2 2 4" xfId="28077" xr:uid="{523FC670-94CC-440C-9639-00A91026F980}"/>
    <cellStyle name="Note 3 5 3 2 3" xfId="55289" xr:uid="{ED697D99-0D8D-449B-9926-757188AAA127}"/>
    <cellStyle name="Note 3 5 3 2 4" xfId="41639" xr:uid="{67F4C03F-04EC-452B-8DEE-2450ED28368E}"/>
    <cellStyle name="Note 3 5 3 2 5" xfId="28076" xr:uid="{938EC5C2-63A7-40FF-8C5A-A5699E3810CA}"/>
    <cellStyle name="Note 3 5 3 3" xfId="14411" xr:uid="{B08BF4A9-8DD4-41F2-BB58-23CB87275F50}"/>
    <cellStyle name="Note 3 5 3 3 2" xfId="14412" xr:uid="{3E4B3659-7C1D-45AD-8448-026484D4BF78}"/>
    <cellStyle name="Note 3 5 3 3 2 2" xfId="55292" xr:uid="{ABDFCAC9-9255-4101-B5D0-7330A2479095}"/>
    <cellStyle name="Note 3 5 3 3 2 3" xfId="41642" xr:uid="{C18CF1D7-E6C2-4EFC-A8DF-4E3A6DA8B83A}"/>
    <cellStyle name="Note 3 5 3 3 2 4" xfId="28079" xr:uid="{4553DCB2-8ABB-45A8-9467-6A5487958458}"/>
    <cellStyle name="Note 3 5 3 3 3" xfId="55291" xr:uid="{60A54D46-A749-46D9-9ADB-C4C10D21190E}"/>
    <cellStyle name="Note 3 5 3 3 4" xfId="41641" xr:uid="{373F4662-383D-495D-B6A5-6A37704191F3}"/>
    <cellStyle name="Note 3 5 3 3 5" xfId="28078" xr:uid="{6A70347A-F72F-4028-91DF-511BCDCC2FB4}"/>
    <cellStyle name="Note 3 5 3 4" xfId="14413" xr:uid="{099AACC3-E54B-406B-8213-84E9C00D3F85}"/>
    <cellStyle name="Note 3 5 3 4 2" xfId="55293" xr:uid="{7A8BA70C-104F-4C33-A28A-1B17D2289503}"/>
    <cellStyle name="Note 3 5 3 4 3" xfId="41643" xr:uid="{7CB29026-A626-4D59-B41A-E11DCE5737D9}"/>
    <cellStyle name="Note 3 5 3 4 4" xfId="28080" xr:uid="{47C1A631-5D88-4814-A67E-3825980011B2}"/>
    <cellStyle name="Note 3 5 3 5" xfId="55288" xr:uid="{ECAE9C91-C33B-4FD4-8283-B0F10466E346}"/>
    <cellStyle name="Note 3 5 3 6" xfId="41638" xr:uid="{8F9A3467-40A1-44A4-A700-C0BC9EAE7759}"/>
    <cellStyle name="Note 3 5 3 7" xfId="28075" xr:uid="{7221F419-CF8E-4804-BD00-FFA1FE1998C9}"/>
    <cellStyle name="Note 3 5 4" xfId="14414" xr:uid="{A3D730E3-43DC-4F6C-9FFD-37FEE77692D1}"/>
    <cellStyle name="Note 3 5 4 2" xfId="14415" xr:uid="{9F934263-6A97-4DD4-B5A1-4C2B943A01EC}"/>
    <cellStyle name="Note 3 5 4 2 2" xfId="14416" xr:uid="{6562021A-A9E4-4BC0-A477-369239015520}"/>
    <cellStyle name="Note 3 5 4 2 2 2" xfId="55296" xr:uid="{426FB342-E8A8-46DF-AD37-B3FB9345647B}"/>
    <cellStyle name="Note 3 5 4 2 2 3" xfId="41646" xr:uid="{E838068A-AA4F-4647-807F-DABD6958915F}"/>
    <cellStyle name="Note 3 5 4 2 2 4" xfId="28083" xr:uid="{E15D0F7F-6289-4899-9707-D5D98812EB86}"/>
    <cellStyle name="Note 3 5 4 2 3" xfId="55295" xr:uid="{817A589F-73FE-49D2-8175-31A2738C7001}"/>
    <cellStyle name="Note 3 5 4 2 4" xfId="41645" xr:uid="{EFFBA1D1-1E1B-418F-B062-D509EFE8512C}"/>
    <cellStyle name="Note 3 5 4 2 5" xfId="28082" xr:uid="{9357E8B6-B98D-4541-9651-61E4CA59081A}"/>
    <cellStyle name="Note 3 5 4 3" xfId="14417" xr:uid="{4EB51886-9D50-4FCF-A3FB-2CF174B06EFE}"/>
    <cellStyle name="Note 3 5 4 3 2" xfId="14418" xr:uid="{4304DFE3-B9BA-4E2D-A595-D36C50DCF120}"/>
    <cellStyle name="Note 3 5 4 3 2 2" xfId="55298" xr:uid="{CCBFCD1A-A381-44FE-8E04-B58B1F05B209}"/>
    <cellStyle name="Note 3 5 4 3 2 3" xfId="41648" xr:uid="{4742E26B-ABEE-4F06-8C5A-4D62A1FD0EA8}"/>
    <cellStyle name="Note 3 5 4 3 2 4" xfId="28085" xr:uid="{8C79121E-8C30-4579-AE07-5888511C5180}"/>
    <cellStyle name="Note 3 5 4 3 3" xfId="55297" xr:uid="{18C001E1-FDA7-4629-9288-0E1F82FB3266}"/>
    <cellStyle name="Note 3 5 4 3 4" xfId="41647" xr:uid="{3C56D005-1677-4F14-A463-BD00D40D73C2}"/>
    <cellStyle name="Note 3 5 4 3 5" xfId="28084" xr:uid="{4098D731-6F7B-49DB-BF41-CD3A45F6E466}"/>
    <cellStyle name="Note 3 5 4 4" xfId="14419" xr:uid="{B4774812-6559-4076-B557-AAC4C185B4CC}"/>
    <cellStyle name="Note 3 5 4 4 2" xfId="55299" xr:uid="{E006E47E-20B6-486C-924A-279C760B495C}"/>
    <cellStyle name="Note 3 5 4 4 3" xfId="41649" xr:uid="{A769D415-8D60-4C49-924B-9BD40B28A9F1}"/>
    <cellStyle name="Note 3 5 4 4 4" xfId="28086" xr:uid="{886C956D-075C-4A0C-914D-3FEDFC7E8825}"/>
    <cellStyle name="Note 3 5 4 5" xfId="55294" xr:uid="{FA0DBBCA-6B2F-430E-BBA7-4C75C3805D2E}"/>
    <cellStyle name="Note 3 5 4 6" xfId="41644" xr:uid="{0274E0A5-B08F-4E6A-A86D-954DD45DF56F}"/>
    <cellStyle name="Note 3 5 4 7" xfId="28081" xr:uid="{3DFBE31A-CC9C-44AE-B334-A3598751C678}"/>
    <cellStyle name="Note 3 5 5" xfId="14420" xr:uid="{369467D2-0F0D-4B4B-AD5D-165FCF5093D3}"/>
    <cellStyle name="Note 3 5 5 2" xfId="14421" xr:uid="{DE0E9858-7E1B-428A-8635-C60C2339C69B}"/>
    <cellStyle name="Note 3 5 5 2 2" xfId="14422" xr:uid="{868AAB3B-460E-497B-A447-D69003CCE7E2}"/>
    <cellStyle name="Note 3 5 5 2 2 2" xfId="55302" xr:uid="{1593EB4E-FAD1-4A38-B1BF-F5FB806B1E88}"/>
    <cellStyle name="Note 3 5 5 2 2 3" xfId="41652" xr:uid="{0510E276-A4C5-4EDF-BD8B-7500E61581CD}"/>
    <cellStyle name="Note 3 5 5 2 2 4" xfId="28089" xr:uid="{858134DB-31C8-48D9-A7B2-D5F571716F50}"/>
    <cellStyle name="Note 3 5 5 2 3" xfId="55301" xr:uid="{69048E65-40B8-4481-9AD0-33BB23408F48}"/>
    <cellStyle name="Note 3 5 5 2 4" xfId="41651" xr:uid="{0931FCF7-F835-4713-9466-AEE78AD9D60B}"/>
    <cellStyle name="Note 3 5 5 2 5" xfId="28088" xr:uid="{52D598C6-7120-4D1A-B6CB-5AB52ED1081D}"/>
    <cellStyle name="Note 3 5 5 3" xfId="14423" xr:uid="{984359B2-EBF2-4E12-B840-0CAB5BE89F63}"/>
    <cellStyle name="Note 3 5 5 3 2" xfId="14424" xr:uid="{7DBBF753-2F00-4A1E-B405-3FA27A99D989}"/>
    <cellStyle name="Note 3 5 5 3 2 2" xfId="55304" xr:uid="{FFE83083-2375-40CC-AD3C-06017DDCBAB6}"/>
    <cellStyle name="Note 3 5 5 3 2 3" xfId="41654" xr:uid="{DF3FA1BC-A293-476E-BD4B-40B882836671}"/>
    <cellStyle name="Note 3 5 5 3 2 4" xfId="28091" xr:uid="{60F8FB58-1DD7-49D7-BE0E-839351EE0997}"/>
    <cellStyle name="Note 3 5 5 3 3" xfId="55303" xr:uid="{8F308C77-D42A-43AF-AB6E-D83FE1C4E93A}"/>
    <cellStyle name="Note 3 5 5 3 4" xfId="41653" xr:uid="{46816A26-C86D-47D3-8978-D813B23912AE}"/>
    <cellStyle name="Note 3 5 5 3 5" xfId="28090" xr:uid="{0EFEC131-A7CB-4D57-A069-0450B98B426D}"/>
    <cellStyle name="Note 3 5 5 4" xfId="14425" xr:uid="{8F0FBEA8-DD4B-449D-8E9C-22C9C7ACC7DF}"/>
    <cellStyle name="Note 3 5 5 4 2" xfId="55305" xr:uid="{89DF1751-7B42-402B-9FF3-DA1FDD294CEE}"/>
    <cellStyle name="Note 3 5 5 4 3" xfId="41655" xr:uid="{147B337F-724A-4D6D-8BC4-3BCCACC0C34B}"/>
    <cellStyle name="Note 3 5 5 4 4" xfId="28092" xr:uid="{3EF079FB-5406-452C-A82C-7C11B5E4CA6D}"/>
    <cellStyle name="Note 3 5 5 5" xfId="55300" xr:uid="{7FB3BBCC-EB3B-4DFA-8794-3D1C275743A5}"/>
    <cellStyle name="Note 3 5 5 6" xfId="41650" xr:uid="{1A2AC3E0-7D0F-42E6-9B35-7701018EA808}"/>
    <cellStyle name="Note 3 5 5 7" xfId="28087" xr:uid="{8F510B0E-4699-4150-8CAF-F9EDC4C61BEA}"/>
    <cellStyle name="Note 3 5 6" xfId="14426" xr:uid="{1E57D66B-FC13-4E4E-AC4A-B54AA7527464}"/>
    <cellStyle name="Note 3 5 6 2" xfId="14427" xr:uid="{81879D0A-75D6-4F90-ADC4-ABAF5A5CA958}"/>
    <cellStyle name="Note 3 5 6 2 2" xfId="55307" xr:uid="{8C5D624B-7E1B-47BD-823D-B73200E27ADB}"/>
    <cellStyle name="Note 3 5 6 2 3" xfId="41657" xr:uid="{448A31A4-B90D-4495-9B40-283C4CF20A59}"/>
    <cellStyle name="Note 3 5 6 2 4" xfId="28094" xr:uid="{79553E55-EE6F-4C55-8D7E-BE364903CD79}"/>
    <cellStyle name="Note 3 5 6 3" xfId="55306" xr:uid="{A7F67D51-AAFC-43C2-AFA3-42A0A7435548}"/>
    <cellStyle name="Note 3 5 6 4" xfId="41656" xr:uid="{29CB4C95-EBD8-4399-A20F-508119400952}"/>
    <cellStyle name="Note 3 5 6 5" xfId="28093" xr:uid="{8711CC5C-1036-49E4-8F05-B2255C74E678}"/>
    <cellStyle name="Note 3 5 7" xfId="14428" xr:uid="{F2376384-5E13-424C-9647-A72F30867164}"/>
    <cellStyle name="Note 3 5 7 2" xfId="14429" xr:uid="{D21E6099-A512-4391-9E3E-2A048E8C10EF}"/>
    <cellStyle name="Note 3 5 7 2 2" xfId="55309" xr:uid="{8FFDF11C-F0EC-49B5-8635-D35240FE3230}"/>
    <cellStyle name="Note 3 5 7 2 3" xfId="41659" xr:uid="{59D579FC-C106-42D3-91E8-172186057534}"/>
    <cellStyle name="Note 3 5 7 2 4" xfId="28096" xr:uid="{0ABA1D3C-B83C-4FAE-B4C7-5FD0B0BB19E6}"/>
    <cellStyle name="Note 3 5 7 3" xfId="55308" xr:uid="{73BFF4B6-22DF-4856-BF61-ED8FCA7CE9D7}"/>
    <cellStyle name="Note 3 5 7 4" xfId="41658" xr:uid="{5408C9E2-B79C-480A-BE7F-FAAE23E22A3E}"/>
    <cellStyle name="Note 3 5 7 5" xfId="28095" xr:uid="{B877FBAF-945A-4ACC-9489-A65C3D800495}"/>
    <cellStyle name="Note 3 5 8" xfId="14430" xr:uid="{EB12D90A-DBD2-485F-8310-C928B3124E9A}"/>
    <cellStyle name="Note 3 5 8 2" xfId="55310" xr:uid="{2C81F152-579C-4ADA-91CC-C97A89603DBE}"/>
    <cellStyle name="Note 3 5 8 3" xfId="41660" xr:uid="{48DC1879-659B-45BA-B437-B574158E002B}"/>
    <cellStyle name="Note 3 5 8 4" xfId="28097" xr:uid="{9BC5A77B-4564-46DB-98A8-B9B85F60BA09}"/>
    <cellStyle name="Note 3 5 9" xfId="55275" xr:uid="{16ADD177-CC7B-4A80-85D2-61C082DA3B59}"/>
    <cellStyle name="Note 3 6" xfId="14431" xr:uid="{67850A9B-AD9A-4184-BD9A-D3F7FF14348E}"/>
    <cellStyle name="Note 3 6 10" xfId="41661" xr:uid="{6EE3FAD6-FC59-4F05-8404-9550FA4BFCFC}"/>
    <cellStyle name="Note 3 6 11" xfId="28098" xr:uid="{4E66E1BF-AFA3-4625-A7E1-057274981698}"/>
    <cellStyle name="Note 3 6 2" xfId="14432" xr:uid="{FE7C92A2-6511-4A48-903D-8904B8368819}"/>
    <cellStyle name="Note 3 6 2 2" xfId="14433" xr:uid="{AA0F0056-90B1-41DA-822F-07349CCA48DB}"/>
    <cellStyle name="Note 3 6 2 2 2" xfId="14434" xr:uid="{10573647-40B8-4E67-B73C-538F809C85EE}"/>
    <cellStyle name="Note 3 6 2 2 2 2" xfId="14435" xr:uid="{4BB044DD-234C-43FC-BBC4-AFC4F948E2B2}"/>
    <cellStyle name="Note 3 6 2 2 2 2 2" xfId="55315" xr:uid="{6CFA1FF6-F21C-4BBA-9923-21271B068FE7}"/>
    <cellStyle name="Note 3 6 2 2 2 2 3" xfId="41665" xr:uid="{316FB7FB-5595-415E-8C4D-2FFED0B6AB59}"/>
    <cellStyle name="Note 3 6 2 2 2 2 4" xfId="28102" xr:uid="{7286B2E6-E306-434E-A55E-D01661811BC7}"/>
    <cellStyle name="Note 3 6 2 2 2 3" xfId="55314" xr:uid="{F23BF577-9512-4190-81CB-E474CC93BC82}"/>
    <cellStyle name="Note 3 6 2 2 2 4" xfId="41664" xr:uid="{29BBA2F5-23BB-4DBB-AD4C-8BD74FD8F5A9}"/>
    <cellStyle name="Note 3 6 2 2 2 5" xfId="28101" xr:uid="{36E0FADE-E837-4140-B616-4E7D56DD446A}"/>
    <cellStyle name="Note 3 6 2 2 3" xfId="14436" xr:uid="{DACE78D3-7E29-4D1F-AD06-A87F070388B1}"/>
    <cellStyle name="Note 3 6 2 2 3 2" xfId="14437" xr:uid="{6E6E1A25-16A5-47B1-A328-20B57A275952}"/>
    <cellStyle name="Note 3 6 2 2 3 2 2" xfId="55317" xr:uid="{BF044BEE-6091-4634-9B40-3F35D4DEC71F}"/>
    <cellStyle name="Note 3 6 2 2 3 2 3" xfId="41667" xr:uid="{3A3D6676-F06E-4CA5-9E6D-0D6125B3009E}"/>
    <cellStyle name="Note 3 6 2 2 3 2 4" xfId="28104" xr:uid="{B36E6060-921C-4C05-9979-46A27A5A49A8}"/>
    <cellStyle name="Note 3 6 2 2 3 3" xfId="55316" xr:uid="{55F54607-A66B-4A9A-9B45-C5F2F07D8CC8}"/>
    <cellStyle name="Note 3 6 2 2 3 4" xfId="41666" xr:uid="{BC54C480-A357-4EA4-8254-5E78FD1AEAD6}"/>
    <cellStyle name="Note 3 6 2 2 3 5" xfId="28103" xr:uid="{14DC392C-58C7-40FB-9D03-52FA5125B4FF}"/>
    <cellStyle name="Note 3 6 2 2 4" xfId="14438" xr:uid="{251707AE-AAC6-404C-83B3-B813133EFD48}"/>
    <cellStyle name="Note 3 6 2 2 4 2" xfId="55318" xr:uid="{624944A4-E693-4F2D-B763-0B7D183AFBF5}"/>
    <cellStyle name="Note 3 6 2 2 4 3" xfId="41668" xr:uid="{99B62146-14D3-448C-9DFF-FAA4D9565238}"/>
    <cellStyle name="Note 3 6 2 2 4 4" xfId="28105" xr:uid="{DE6BB8D3-E9D3-46A5-B343-0057459E35F9}"/>
    <cellStyle name="Note 3 6 2 2 5" xfId="55313" xr:uid="{F73536D5-DAEA-47D7-A05B-759855402641}"/>
    <cellStyle name="Note 3 6 2 2 6" xfId="41663" xr:uid="{FA9C113E-2BEB-4523-8F3C-C15D652C279F}"/>
    <cellStyle name="Note 3 6 2 2 7" xfId="28100" xr:uid="{0B382F92-ED03-426D-BDB6-D7E23124D646}"/>
    <cellStyle name="Note 3 6 2 3" xfId="14439" xr:uid="{B1CCFA10-838E-4657-B5DE-0EC6F0E5BBB0}"/>
    <cellStyle name="Note 3 6 2 3 2" xfId="14440" xr:uid="{287C0B03-206D-4D20-A185-43CB307ED6A1}"/>
    <cellStyle name="Note 3 6 2 3 2 2" xfId="55320" xr:uid="{2C751957-8DFA-4988-A689-38ABCD8EC800}"/>
    <cellStyle name="Note 3 6 2 3 2 3" xfId="41670" xr:uid="{77EBD734-4EE0-45B6-95D1-3A00F9738182}"/>
    <cellStyle name="Note 3 6 2 3 2 4" xfId="28107" xr:uid="{089ED6B8-449D-4C2E-B72A-762629E5484D}"/>
    <cellStyle name="Note 3 6 2 3 3" xfId="55319" xr:uid="{9F10B0DE-C414-4F3D-B6DB-70D1E23B35EA}"/>
    <cellStyle name="Note 3 6 2 3 4" xfId="41669" xr:uid="{A17AD13F-CBD6-421E-A6A0-D1A40776C88E}"/>
    <cellStyle name="Note 3 6 2 3 5" xfId="28106" xr:uid="{8BAAE911-3488-4709-90E0-D7E8F0945DD0}"/>
    <cellStyle name="Note 3 6 2 4" xfId="14441" xr:uid="{71FE3F99-9245-409C-9969-41A6C1A7ED28}"/>
    <cellStyle name="Note 3 6 2 4 2" xfId="14442" xr:uid="{0BFF23B9-C94C-4ACA-B3F2-08F1ABC28F60}"/>
    <cellStyle name="Note 3 6 2 4 2 2" xfId="55322" xr:uid="{6627454F-4DAD-4454-BADB-8F56299B3DAB}"/>
    <cellStyle name="Note 3 6 2 4 2 3" xfId="41672" xr:uid="{A9CFDE46-2CF6-4446-A930-E0F4658294F0}"/>
    <cellStyle name="Note 3 6 2 4 2 4" xfId="28109" xr:uid="{C7504D00-78D5-4E83-B9C2-6A49707A0903}"/>
    <cellStyle name="Note 3 6 2 4 3" xfId="55321" xr:uid="{5226BAD1-A0C3-4101-961A-4CAE10B7EA8C}"/>
    <cellStyle name="Note 3 6 2 4 4" xfId="41671" xr:uid="{B653E76A-FC31-4635-B90C-12439037D457}"/>
    <cellStyle name="Note 3 6 2 4 5" xfId="28108" xr:uid="{9AB7E8DD-F790-4BE4-BBD2-6C24965B115D}"/>
    <cellStyle name="Note 3 6 2 5" xfId="14443" xr:uid="{FE10A53E-9ACC-4EBA-90B6-116A0E143654}"/>
    <cellStyle name="Note 3 6 2 5 2" xfId="55323" xr:uid="{9A9D1A8F-AB46-4C8D-B250-16FA889804FE}"/>
    <cellStyle name="Note 3 6 2 5 3" xfId="41673" xr:uid="{B3F038F5-072D-427A-9715-1261F725CC55}"/>
    <cellStyle name="Note 3 6 2 5 4" xfId="28110" xr:uid="{A545A86B-08DB-4705-BA46-AE8B35CE0DDB}"/>
    <cellStyle name="Note 3 6 2 6" xfId="55312" xr:uid="{99CF56A7-3CA2-4867-82D1-258A5991B16C}"/>
    <cellStyle name="Note 3 6 2 7" xfId="41662" xr:uid="{BC71C7FC-EA19-486A-99E0-26D77A367ED7}"/>
    <cellStyle name="Note 3 6 2 8" xfId="28099" xr:uid="{A5182CD4-8CD5-4D29-BC8F-F95229653BEC}"/>
    <cellStyle name="Note 3 6 3" xfId="14444" xr:uid="{685ABE2E-2D97-4F65-8A3C-6F208C4C08F6}"/>
    <cellStyle name="Note 3 6 3 2" xfId="14445" xr:uid="{141D9C9E-28E8-40EB-8F53-5773B61E5EA0}"/>
    <cellStyle name="Note 3 6 3 2 2" xfId="14446" xr:uid="{058A400C-66F0-494D-AF00-47773FBFEFAD}"/>
    <cellStyle name="Note 3 6 3 2 2 2" xfId="55326" xr:uid="{5E847FD8-37F4-47CA-AD84-7B8636490E03}"/>
    <cellStyle name="Note 3 6 3 2 2 3" xfId="41676" xr:uid="{E1C097A2-6979-4E6E-B6AF-0A8E7DBC0314}"/>
    <cellStyle name="Note 3 6 3 2 2 4" xfId="28113" xr:uid="{3C6DC925-3BEF-4CDA-81C0-C040005EC806}"/>
    <cellStyle name="Note 3 6 3 2 3" xfId="55325" xr:uid="{8FE67A82-E529-4FE0-9DCB-5235486B3FD8}"/>
    <cellStyle name="Note 3 6 3 2 4" xfId="41675" xr:uid="{48E8827E-C110-42D7-87C0-9337E9323563}"/>
    <cellStyle name="Note 3 6 3 2 5" xfId="28112" xr:uid="{245ED512-C6FD-4E72-82DB-BA08BC3BD7A7}"/>
    <cellStyle name="Note 3 6 3 3" xfId="14447" xr:uid="{211F6486-6E08-404A-92BE-0D298AAC79D4}"/>
    <cellStyle name="Note 3 6 3 3 2" xfId="14448" xr:uid="{EBE44BC8-EE90-482D-B5EB-9EAFC52AFB1C}"/>
    <cellStyle name="Note 3 6 3 3 2 2" xfId="55328" xr:uid="{90893A0E-1581-414F-8BCA-3711829734BE}"/>
    <cellStyle name="Note 3 6 3 3 2 3" xfId="41678" xr:uid="{687CF1B4-C380-4AEE-82AF-6A4A2F0EDC51}"/>
    <cellStyle name="Note 3 6 3 3 2 4" xfId="28115" xr:uid="{10B91183-7798-4A1A-AA11-042FF9E4A666}"/>
    <cellStyle name="Note 3 6 3 3 3" xfId="55327" xr:uid="{EB71E7A4-BC5C-4881-A197-A7BBA5DCA58E}"/>
    <cellStyle name="Note 3 6 3 3 4" xfId="41677" xr:uid="{999B0C7B-9135-4DD9-9FAA-3D26CFEAFFCB}"/>
    <cellStyle name="Note 3 6 3 3 5" xfId="28114" xr:uid="{EC23D318-ADDF-44AF-8EF4-8CB15D16519A}"/>
    <cellStyle name="Note 3 6 3 4" xfId="14449" xr:uid="{33E25DC9-288B-4D7B-B05F-58CED38A9B64}"/>
    <cellStyle name="Note 3 6 3 4 2" xfId="55329" xr:uid="{81E091B6-57A5-42F9-A8A5-937653780A6D}"/>
    <cellStyle name="Note 3 6 3 4 3" xfId="41679" xr:uid="{692A9CC1-6C2A-4B3D-BEB1-B56914379D84}"/>
    <cellStyle name="Note 3 6 3 4 4" xfId="28116" xr:uid="{423CA460-2234-4647-BB42-367EF0498F6D}"/>
    <cellStyle name="Note 3 6 3 5" xfId="55324" xr:uid="{9023231A-4104-4692-A37C-CBCA4CB0B450}"/>
    <cellStyle name="Note 3 6 3 6" xfId="41674" xr:uid="{7A8CCBD4-1FA9-44D6-A4F8-CA4C5899A28E}"/>
    <cellStyle name="Note 3 6 3 7" xfId="28111" xr:uid="{08C337D4-4C91-4724-8DEF-8AF2B2BD6B8B}"/>
    <cellStyle name="Note 3 6 4" xfId="14450" xr:uid="{63EFF84E-8C5F-44D5-86FC-B451CCC55B90}"/>
    <cellStyle name="Note 3 6 4 2" xfId="14451" xr:uid="{F4BC1E39-1AB4-4939-8458-BA2B6E8481A0}"/>
    <cellStyle name="Note 3 6 4 2 2" xfId="14452" xr:uid="{CEC76913-56F0-4821-8031-0BC6038FE80C}"/>
    <cellStyle name="Note 3 6 4 2 2 2" xfId="55332" xr:uid="{B838D55A-D2DB-45A3-871A-CE6143381141}"/>
    <cellStyle name="Note 3 6 4 2 2 3" xfId="41682" xr:uid="{90FDA7D4-996D-4C90-AB3D-5CB837A826B9}"/>
    <cellStyle name="Note 3 6 4 2 2 4" xfId="28119" xr:uid="{0AE8D2CC-3283-4D5E-AF32-BDBA42602B11}"/>
    <cellStyle name="Note 3 6 4 2 3" xfId="55331" xr:uid="{1C7D89F0-5DE6-4B82-9DC4-18F24E7B4388}"/>
    <cellStyle name="Note 3 6 4 2 4" xfId="41681" xr:uid="{A37672E2-7F57-4291-B1B3-2160E8DA4889}"/>
    <cellStyle name="Note 3 6 4 2 5" xfId="28118" xr:uid="{7D55DC59-88B3-41C3-B2B9-F5714C8BAFDC}"/>
    <cellStyle name="Note 3 6 4 3" xfId="14453" xr:uid="{84FEAF76-5A10-4296-8EC5-F25A350BF103}"/>
    <cellStyle name="Note 3 6 4 3 2" xfId="14454" xr:uid="{D0BDAE5F-6187-47BC-8ADF-FC5EB9C48E41}"/>
    <cellStyle name="Note 3 6 4 3 2 2" xfId="55334" xr:uid="{6424349F-481B-4E8F-8731-BFE475C389F8}"/>
    <cellStyle name="Note 3 6 4 3 2 3" xfId="41684" xr:uid="{B1DB7CDD-32CE-4571-B446-D21403CF9A66}"/>
    <cellStyle name="Note 3 6 4 3 2 4" xfId="28121" xr:uid="{C90B81E7-E82A-47D2-9F8D-2AA4A36D1BFD}"/>
    <cellStyle name="Note 3 6 4 3 3" xfId="55333" xr:uid="{3D6A24CB-A531-4A97-9FB0-2CC6F175A390}"/>
    <cellStyle name="Note 3 6 4 3 4" xfId="41683" xr:uid="{EF22ADD6-1696-4D84-8CFA-CA26A39E1FD3}"/>
    <cellStyle name="Note 3 6 4 3 5" xfId="28120" xr:uid="{85F729F9-E323-400A-A785-5E34A4F5D7F9}"/>
    <cellStyle name="Note 3 6 4 4" xfId="14455" xr:uid="{4FBE07A6-2811-42F9-9516-85C9D4FAF649}"/>
    <cellStyle name="Note 3 6 4 4 2" xfId="55335" xr:uid="{A1CA00C8-E199-41C8-A052-11750968AF05}"/>
    <cellStyle name="Note 3 6 4 4 3" xfId="41685" xr:uid="{712C0743-6802-44E2-8787-55CCEE5142F6}"/>
    <cellStyle name="Note 3 6 4 4 4" xfId="28122" xr:uid="{137659C7-07D2-4B39-B3DC-FD79465AA82C}"/>
    <cellStyle name="Note 3 6 4 5" xfId="55330" xr:uid="{29A27B9E-3FFB-4326-8FBC-A69847A710B1}"/>
    <cellStyle name="Note 3 6 4 6" xfId="41680" xr:uid="{6C81CF97-D0FC-4D3F-A486-D3867F94B469}"/>
    <cellStyle name="Note 3 6 4 7" xfId="28117" xr:uid="{9C15B0D9-BFE5-4155-A691-A728ADEDB07C}"/>
    <cellStyle name="Note 3 6 5" xfId="14456" xr:uid="{14C0A0D8-349F-46CB-8C6B-15DBBD69B6D1}"/>
    <cellStyle name="Note 3 6 5 2" xfId="14457" xr:uid="{DDD4E80D-D924-4AFE-8BB3-D1D9C6F0137E}"/>
    <cellStyle name="Note 3 6 5 2 2" xfId="14458" xr:uid="{1D1EA8AE-5555-42AE-83E6-A7C5DDB27875}"/>
    <cellStyle name="Note 3 6 5 2 2 2" xfId="55338" xr:uid="{39AA2508-E65B-41D9-9F96-D0C58AE63810}"/>
    <cellStyle name="Note 3 6 5 2 2 3" xfId="41688" xr:uid="{51DA959E-886B-4222-B4BB-42F8E51923A0}"/>
    <cellStyle name="Note 3 6 5 2 2 4" xfId="28125" xr:uid="{0410BDDD-A6E1-4C03-AE49-38CAB486C8C7}"/>
    <cellStyle name="Note 3 6 5 2 3" xfId="55337" xr:uid="{C4512DDE-5693-4DBE-A79F-6AF8756D839B}"/>
    <cellStyle name="Note 3 6 5 2 4" xfId="41687" xr:uid="{14F22239-E488-4D0F-9D41-F1155A7DE5B6}"/>
    <cellStyle name="Note 3 6 5 2 5" xfId="28124" xr:uid="{B365EDA7-825B-49FB-9176-0C050376EE72}"/>
    <cellStyle name="Note 3 6 5 3" xfId="14459" xr:uid="{71DB0DF6-804A-4E95-85FC-10F5703D1A06}"/>
    <cellStyle name="Note 3 6 5 3 2" xfId="14460" xr:uid="{68B61807-B6BB-4736-BD25-49E2F2422289}"/>
    <cellStyle name="Note 3 6 5 3 2 2" xfId="55340" xr:uid="{958EC7DD-4A59-4C8A-9B3B-D631316BA7DF}"/>
    <cellStyle name="Note 3 6 5 3 2 3" xfId="41690" xr:uid="{2CB118EA-D646-438E-A254-D7C48058A1EF}"/>
    <cellStyle name="Note 3 6 5 3 2 4" xfId="28127" xr:uid="{B1CCD9AE-8361-48A4-9928-E406A3C5CBFF}"/>
    <cellStyle name="Note 3 6 5 3 3" xfId="55339" xr:uid="{318D3AC2-FBBF-4573-B0AE-3AEFF3759F02}"/>
    <cellStyle name="Note 3 6 5 3 4" xfId="41689" xr:uid="{949B4CF1-EA7F-455C-8F6E-DFB39A65761D}"/>
    <cellStyle name="Note 3 6 5 3 5" xfId="28126" xr:uid="{C409B37C-26D3-4265-80C8-C2A819725C25}"/>
    <cellStyle name="Note 3 6 5 4" xfId="14461" xr:uid="{34AE898F-A915-48A0-8552-DBB7A8EA566E}"/>
    <cellStyle name="Note 3 6 5 4 2" xfId="55341" xr:uid="{59A3A465-E161-4392-A145-F1341F744EDE}"/>
    <cellStyle name="Note 3 6 5 4 3" xfId="41691" xr:uid="{2B6399A4-D494-4F66-850D-AC4000F8917A}"/>
    <cellStyle name="Note 3 6 5 4 4" xfId="28128" xr:uid="{D22B0870-99F4-49DF-997C-02E5A5F7A2E7}"/>
    <cellStyle name="Note 3 6 5 5" xfId="55336" xr:uid="{BDB1EAB7-3483-40F5-A72B-28BDFD8DF953}"/>
    <cellStyle name="Note 3 6 5 6" xfId="41686" xr:uid="{49807E55-D296-4360-800F-609C46BDB1E2}"/>
    <cellStyle name="Note 3 6 5 7" xfId="28123" xr:uid="{E8837707-A473-417A-83EA-CE865ED815EE}"/>
    <cellStyle name="Note 3 6 6" xfId="14462" xr:uid="{9D16EFDC-5214-4152-8F9F-0BC03ED338CC}"/>
    <cellStyle name="Note 3 6 6 2" xfId="14463" xr:uid="{7973B9AF-4382-4439-B765-D8FC1EF7D53F}"/>
    <cellStyle name="Note 3 6 6 2 2" xfId="55343" xr:uid="{BCB55BFA-56E6-4BD1-A562-2E035ABEF892}"/>
    <cellStyle name="Note 3 6 6 2 3" xfId="41693" xr:uid="{CFD84C36-AEF5-446D-9C94-304E75C942B6}"/>
    <cellStyle name="Note 3 6 6 2 4" xfId="28130" xr:uid="{51526D85-B950-4486-BE8D-E4ED678486D6}"/>
    <cellStyle name="Note 3 6 6 3" xfId="55342" xr:uid="{C74A6971-844F-488E-9934-334EAC449163}"/>
    <cellStyle name="Note 3 6 6 4" xfId="41692" xr:uid="{5347810A-F19C-4733-A088-C54C2C65AC62}"/>
    <cellStyle name="Note 3 6 6 5" xfId="28129" xr:uid="{69C8E2D0-09E5-4605-AA71-B787F21605AB}"/>
    <cellStyle name="Note 3 6 7" xfId="14464" xr:uid="{FA9BF356-9C50-4DE3-9328-2F2B61910FBC}"/>
    <cellStyle name="Note 3 6 7 2" xfId="14465" xr:uid="{2A1CD53E-3EAB-4508-B08A-44F31F3727F2}"/>
    <cellStyle name="Note 3 6 7 2 2" xfId="55345" xr:uid="{F4E353ED-AC67-4A32-B21F-BDFF87D3FAAB}"/>
    <cellStyle name="Note 3 6 7 2 3" xfId="41695" xr:uid="{2BC35DDC-7327-47AB-9831-926295129DD7}"/>
    <cellStyle name="Note 3 6 7 2 4" xfId="28132" xr:uid="{4D697C48-1788-4F5C-9185-E74DCEC27B51}"/>
    <cellStyle name="Note 3 6 7 3" xfId="55344" xr:uid="{77621A38-CA2E-4C07-90B2-A39B5B7CEBCA}"/>
    <cellStyle name="Note 3 6 7 4" xfId="41694" xr:uid="{6F5BB065-A4D6-4021-830E-42B681F72C99}"/>
    <cellStyle name="Note 3 6 7 5" xfId="28131" xr:uid="{1C1F1516-65B4-4858-8DCE-18CC0A6E46CA}"/>
    <cellStyle name="Note 3 6 8" xfId="14466" xr:uid="{0D0590DC-DCDE-4132-B5D0-86FB174E05EA}"/>
    <cellStyle name="Note 3 6 8 2" xfId="55346" xr:uid="{D57928CF-DFC8-475D-B298-A64E35E6096C}"/>
    <cellStyle name="Note 3 6 8 3" xfId="41696" xr:uid="{F31E260A-5110-44A7-A9E9-A3C6DCBCA5C3}"/>
    <cellStyle name="Note 3 6 8 4" xfId="28133" xr:uid="{BC92975E-DD69-4024-88B0-6FE6093BA40E}"/>
    <cellStyle name="Note 3 6 9" xfId="55311" xr:uid="{88974E2B-D3A0-4F7C-B769-8333082EEB89}"/>
    <cellStyle name="Note 3 7" xfId="14467" xr:uid="{CF02CAE5-2DFB-498D-931D-E751F5CEC977}"/>
    <cellStyle name="Note 3 7 2" xfId="14468" xr:uid="{C4F87C62-38EA-473C-A74F-B1CCFC0B48CA}"/>
    <cellStyle name="Note 3 7 2 2" xfId="14469" xr:uid="{068A3807-EA1B-4597-8C25-A8E8565D12E7}"/>
    <cellStyle name="Note 3 7 2 2 2" xfId="14470" xr:uid="{902F2A44-C76E-47B4-B39D-35DE268A876C}"/>
    <cellStyle name="Note 3 7 2 2 2 2" xfId="55350" xr:uid="{CE9A84AA-8BC7-4515-AB69-8DC3C80B08C3}"/>
    <cellStyle name="Note 3 7 2 2 2 3" xfId="41700" xr:uid="{5FF3048C-1438-4C27-B031-4F87823DE8CB}"/>
    <cellStyle name="Note 3 7 2 2 2 4" xfId="28137" xr:uid="{77DD9672-11C4-42C9-A9C4-4D09F596884B}"/>
    <cellStyle name="Note 3 7 2 2 3" xfId="55349" xr:uid="{57EAC916-B2CB-4145-AB24-F7F2E38C568D}"/>
    <cellStyle name="Note 3 7 2 2 4" xfId="41699" xr:uid="{C883518D-FB0D-4274-8EF7-E7A500556F19}"/>
    <cellStyle name="Note 3 7 2 2 5" xfId="28136" xr:uid="{E096FD12-33B9-4669-8FDB-403EFC920ED9}"/>
    <cellStyle name="Note 3 7 2 3" xfId="14471" xr:uid="{49782742-81AB-437A-AB5D-4FB2CD6078BD}"/>
    <cellStyle name="Note 3 7 2 3 2" xfId="14472" xr:uid="{61590131-F3A8-4077-85B8-D7C97E191AB5}"/>
    <cellStyle name="Note 3 7 2 3 2 2" xfId="55352" xr:uid="{3BF4319D-E5F3-49A8-A39B-51C75B0802F3}"/>
    <cellStyle name="Note 3 7 2 3 2 3" xfId="41702" xr:uid="{D30FE504-15C3-499A-9D1A-14B8925D89A5}"/>
    <cellStyle name="Note 3 7 2 3 2 4" xfId="28139" xr:uid="{29A7052B-80AE-4B1C-A80C-89FE30CA379A}"/>
    <cellStyle name="Note 3 7 2 3 3" xfId="55351" xr:uid="{4324DDE0-B4CF-43AE-9A5D-7956AAC3249B}"/>
    <cellStyle name="Note 3 7 2 3 4" xfId="41701" xr:uid="{C0638D68-3A30-432F-A368-AA799DA99425}"/>
    <cellStyle name="Note 3 7 2 3 5" xfId="28138" xr:uid="{6DF4CAED-9268-443B-91BE-3132A2FBD633}"/>
    <cellStyle name="Note 3 7 2 4" xfId="14473" xr:uid="{6DCA162A-7474-45D2-987E-182C2C68AE55}"/>
    <cellStyle name="Note 3 7 2 4 2" xfId="55353" xr:uid="{DB3EC69B-6233-4FC0-923C-7F2F54B7E046}"/>
    <cellStyle name="Note 3 7 2 4 3" xfId="41703" xr:uid="{C3D46BE6-984E-44A6-8961-0D4D5050BA2F}"/>
    <cellStyle name="Note 3 7 2 4 4" xfId="28140" xr:uid="{7C2BD5D6-6924-4C18-A458-633BD76F83CB}"/>
    <cellStyle name="Note 3 7 2 5" xfId="55348" xr:uid="{F42830D0-9F56-47CF-AAFE-4A1B54B3BF74}"/>
    <cellStyle name="Note 3 7 2 6" xfId="41698" xr:uid="{43AFD351-3175-4B9B-8BEA-9C35BE24EF43}"/>
    <cellStyle name="Note 3 7 2 7" xfId="28135" xr:uid="{882FFAAA-B5DF-4F79-997D-CD5F6750C6ED}"/>
    <cellStyle name="Note 3 7 3" xfId="14474" xr:uid="{948D2984-D58A-4D01-BAC5-817AB92C80B5}"/>
    <cellStyle name="Note 3 7 3 2" xfId="14475" xr:uid="{4C7692F4-635B-4DA4-8A1F-572F97615947}"/>
    <cellStyle name="Note 3 7 3 2 2" xfId="14476" xr:uid="{12983032-61DA-4738-BA44-A39A2D6EDF24}"/>
    <cellStyle name="Note 3 7 3 2 2 2" xfId="55356" xr:uid="{87FED4FB-587E-4E95-8C75-738F9EEDC97E}"/>
    <cellStyle name="Note 3 7 3 2 2 3" xfId="41706" xr:uid="{BC66E44B-FDAA-4841-A2DC-A6C7DB9D6211}"/>
    <cellStyle name="Note 3 7 3 2 2 4" xfId="28143" xr:uid="{63D24DA0-DEE4-4D97-9147-14185BC623BC}"/>
    <cellStyle name="Note 3 7 3 2 3" xfId="55355" xr:uid="{314D4970-18E4-41CE-AD0E-06F2C2264346}"/>
    <cellStyle name="Note 3 7 3 2 4" xfId="41705" xr:uid="{D9780820-CB99-42AF-84F2-C3FAAD22D7E9}"/>
    <cellStyle name="Note 3 7 3 2 5" xfId="28142" xr:uid="{D23B3202-F7CA-47F8-BF5B-E70039FE3AF4}"/>
    <cellStyle name="Note 3 7 3 3" xfId="14477" xr:uid="{486D9AA7-FC3B-4CE9-AC6C-B5B2D2770CF2}"/>
    <cellStyle name="Note 3 7 3 3 2" xfId="14478" xr:uid="{B60CF092-98C8-4105-AB18-412AFAA71DEF}"/>
    <cellStyle name="Note 3 7 3 3 2 2" xfId="55358" xr:uid="{BCF8E7A5-1A9A-4507-990D-B7EA7FAAFBF2}"/>
    <cellStyle name="Note 3 7 3 3 2 3" xfId="41708" xr:uid="{E7386CEA-ABD4-4466-8EC2-EF42984F30F5}"/>
    <cellStyle name="Note 3 7 3 3 2 4" xfId="28145" xr:uid="{4AD22877-4A1A-4911-802D-AAB9BC3C3A1E}"/>
    <cellStyle name="Note 3 7 3 3 3" xfId="55357" xr:uid="{3515FC26-B377-4749-A09E-CD2C38436CDB}"/>
    <cellStyle name="Note 3 7 3 3 4" xfId="41707" xr:uid="{37387AA7-5517-4199-A47E-079CB480554B}"/>
    <cellStyle name="Note 3 7 3 3 5" xfId="28144" xr:uid="{6546288F-E334-445E-A443-643109A9F3D8}"/>
    <cellStyle name="Note 3 7 3 4" xfId="14479" xr:uid="{7B5C28BC-820A-431C-8195-7DBB1C5193CE}"/>
    <cellStyle name="Note 3 7 3 4 2" xfId="55359" xr:uid="{933C01AC-ABCF-452C-91FB-51BFE5FDFFFE}"/>
    <cellStyle name="Note 3 7 3 4 3" xfId="41709" xr:uid="{5EF765E3-35CF-453F-A08F-FEB8E438BA8E}"/>
    <cellStyle name="Note 3 7 3 4 4" xfId="28146" xr:uid="{CAD7580E-6542-46C4-9ADB-B43A258AC140}"/>
    <cellStyle name="Note 3 7 3 5" xfId="55354" xr:uid="{87D3487B-5DDB-44DC-B33B-5CCB19B4C0F2}"/>
    <cellStyle name="Note 3 7 3 6" xfId="41704" xr:uid="{326C99DF-968D-4FB3-BAE5-BAB2AC466713}"/>
    <cellStyle name="Note 3 7 3 7" xfId="28141" xr:uid="{175B37C2-DEFC-42D0-BC1A-8CD5169DA475}"/>
    <cellStyle name="Note 3 7 4" xfId="14480" xr:uid="{E9014295-8210-4B15-9DD7-4B0FA49B322A}"/>
    <cellStyle name="Note 3 7 4 2" xfId="14481" xr:uid="{E27AE994-7B21-4CAE-9B89-E4C8872E811A}"/>
    <cellStyle name="Note 3 7 4 2 2" xfId="55361" xr:uid="{082DD0ED-E53D-4EA6-A26C-9D506BB6738B}"/>
    <cellStyle name="Note 3 7 4 2 3" xfId="41711" xr:uid="{55F9913E-9E5F-4CED-9C5A-FE71FB3AD82C}"/>
    <cellStyle name="Note 3 7 4 2 4" xfId="28148" xr:uid="{4EC8A89C-3052-4CE2-A6B0-08E60A3E21AA}"/>
    <cellStyle name="Note 3 7 4 3" xfId="55360" xr:uid="{00EE3B60-1AA5-4DE3-9889-557A27E3F59D}"/>
    <cellStyle name="Note 3 7 4 4" xfId="41710" xr:uid="{8EE2E3E8-3544-4E57-A85E-6B9B22F06C49}"/>
    <cellStyle name="Note 3 7 4 5" xfId="28147" xr:uid="{53D9E139-2F6F-4488-88A2-1208FD4395FF}"/>
    <cellStyle name="Note 3 7 5" xfId="14482" xr:uid="{92266D12-53E0-4EA1-B103-35DA46FABAAF}"/>
    <cellStyle name="Note 3 7 5 2" xfId="14483" xr:uid="{9B375C1E-9334-46D0-A7B6-A9B5C8C78325}"/>
    <cellStyle name="Note 3 7 5 2 2" xfId="55363" xr:uid="{876145DC-8AB9-4A4D-8A25-5B89183794D7}"/>
    <cellStyle name="Note 3 7 5 2 3" xfId="41713" xr:uid="{3944F658-D95F-4DFA-B328-A3148EB814AD}"/>
    <cellStyle name="Note 3 7 5 2 4" xfId="28150" xr:uid="{D2E86E5E-83B0-4745-AAC2-B1A448274D71}"/>
    <cellStyle name="Note 3 7 5 3" xfId="55362" xr:uid="{954AE845-6342-4259-BF8C-42B8B06F0511}"/>
    <cellStyle name="Note 3 7 5 4" xfId="41712" xr:uid="{E8B96E5E-2ED7-45F7-BE24-63B1C2E1EDE7}"/>
    <cellStyle name="Note 3 7 5 5" xfId="28149" xr:uid="{689D99FB-F23E-4AC5-9232-36A0FE331CF9}"/>
    <cellStyle name="Note 3 7 6" xfId="14484" xr:uid="{A0F4D864-0144-432D-9605-2B13C3BA49D1}"/>
    <cellStyle name="Note 3 7 6 2" xfId="55364" xr:uid="{909DDBDB-7859-40D6-8388-1AA7F614C2CF}"/>
    <cellStyle name="Note 3 7 6 3" xfId="41714" xr:uid="{C0C92B10-45FB-42CE-82E8-DA97576A503A}"/>
    <cellStyle name="Note 3 7 6 4" xfId="28151" xr:uid="{45D9D6B9-7C8B-42E6-9442-0B03232745A2}"/>
    <cellStyle name="Note 3 7 7" xfId="55347" xr:uid="{F76ED539-AE77-4EA6-B058-42215F2BFCDA}"/>
    <cellStyle name="Note 3 7 8" xfId="41697" xr:uid="{70F3FAA5-3B8F-44B7-B1E4-5CC5724D8816}"/>
    <cellStyle name="Note 3 7 9" xfId="28134" xr:uid="{5C658ADA-EE37-40B9-94DF-A1C1591EAB55}"/>
    <cellStyle name="Note 3 8" xfId="14485" xr:uid="{28C86474-C192-42A4-8146-F87D21A63BBF}"/>
    <cellStyle name="Note 3 8 2" xfId="14486" xr:uid="{8DA2841C-59F1-4B8C-BF52-776B3F939A40}"/>
    <cellStyle name="Note 3 8 2 2" xfId="14487" xr:uid="{2AE54C41-875E-41D7-90AC-F695EA3F0B1A}"/>
    <cellStyle name="Note 3 8 2 2 2" xfId="14488" xr:uid="{8317DF93-E350-487A-B324-87CC42B23A43}"/>
    <cellStyle name="Note 3 8 2 2 2 2" xfId="55368" xr:uid="{040EAE90-3726-4EAD-9100-1AF35A9E89B7}"/>
    <cellStyle name="Note 3 8 2 2 2 3" xfId="41718" xr:uid="{3D437113-2E3B-43AD-8ED0-0CADF18111E8}"/>
    <cellStyle name="Note 3 8 2 2 2 4" xfId="28155" xr:uid="{CE08AC2F-8913-480A-973F-90E70F9F1EE4}"/>
    <cellStyle name="Note 3 8 2 2 3" xfId="55367" xr:uid="{F9A9DD3E-3166-4490-8A03-BE5EE6DF157B}"/>
    <cellStyle name="Note 3 8 2 2 4" xfId="41717" xr:uid="{DD0CB83D-C36B-4C92-BB34-D9C78F51D0B3}"/>
    <cellStyle name="Note 3 8 2 2 5" xfId="28154" xr:uid="{47AF5868-18D2-4585-9E37-D7306E5EB3B9}"/>
    <cellStyle name="Note 3 8 2 3" xfId="14489" xr:uid="{89710624-5EE6-47DC-94B9-4395672B668F}"/>
    <cellStyle name="Note 3 8 2 3 2" xfId="14490" xr:uid="{BECBD98B-92D3-4660-AEE2-34C3DE93661B}"/>
    <cellStyle name="Note 3 8 2 3 2 2" xfId="55370" xr:uid="{2D91A156-523C-47D8-A23F-3701E252B673}"/>
    <cellStyle name="Note 3 8 2 3 2 3" xfId="41720" xr:uid="{772EF697-F1F0-4DA5-906C-112782F22E55}"/>
    <cellStyle name="Note 3 8 2 3 2 4" xfId="28157" xr:uid="{6607429B-8287-4907-B3A7-3CE79037181D}"/>
    <cellStyle name="Note 3 8 2 3 3" xfId="55369" xr:uid="{C3DC532C-4DA6-4838-A292-C3B442DC25E1}"/>
    <cellStyle name="Note 3 8 2 3 4" xfId="41719" xr:uid="{CD7B3326-00C2-47A9-81D6-1260545A3C77}"/>
    <cellStyle name="Note 3 8 2 3 5" xfId="28156" xr:uid="{85FAE86E-A0C4-4687-8001-A0E1A61C768E}"/>
    <cellStyle name="Note 3 8 2 4" xfId="14491" xr:uid="{DFFED268-E5A0-44FE-BAC5-D425C2D7CC5D}"/>
    <cellStyle name="Note 3 8 2 4 2" xfId="55371" xr:uid="{477C530F-2A6C-49D0-A153-31A86F0B6A47}"/>
    <cellStyle name="Note 3 8 2 4 3" xfId="41721" xr:uid="{A9B52734-7781-411B-B5B3-6CE42FD976C2}"/>
    <cellStyle name="Note 3 8 2 4 4" xfId="28158" xr:uid="{147DF748-3ECD-4DDB-8DBB-96BB2A5624DB}"/>
    <cellStyle name="Note 3 8 2 5" xfId="55366" xr:uid="{B6D48690-4E23-47DE-BA55-7BD41009C757}"/>
    <cellStyle name="Note 3 8 2 6" xfId="41716" xr:uid="{E8A59E8A-46E4-4C78-A855-26CF59B9DD38}"/>
    <cellStyle name="Note 3 8 2 7" xfId="28153" xr:uid="{06689A18-FEE5-4D22-9532-2BACB11ACB9F}"/>
    <cellStyle name="Note 3 8 3" xfId="14492" xr:uid="{FB1CC0E7-CBC9-4B17-8E29-50417B333174}"/>
    <cellStyle name="Note 3 8 3 2" xfId="14493" xr:uid="{B38DCD14-1CEC-44EA-8934-903B5CD504FC}"/>
    <cellStyle name="Note 3 8 3 2 2" xfId="14494" xr:uid="{EEBEA3E3-6FA0-4F57-8A63-4B6EF6A439C6}"/>
    <cellStyle name="Note 3 8 3 2 2 2" xfId="55374" xr:uid="{2E90CCBC-F292-43AD-9F10-6B2BE15A98EA}"/>
    <cellStyle name="Note 3 8 3 2 2 3" xfId="41724" xr:uid="{AB45884E-DA30-4523-BEDE-7FFE9B8DBD2D}"/>
    <cellStyle name="Note 3 8 3 2 2 4" xfId="28161" xr:uid="{7CEFD9A9-108A-4168-9F14-D8E7196691D0}"/>
    <cellStyle name="Note 3 8 3 2 3" xfId="55373" xr:uid="{3D6D5DC0-2FCB-430E-AD18-6A4CD8B13B61}"/>
    <cellStyle name="Note 3 8 3 2 4" xfId="41723" xr:uid="{FDAA0DCF-62AD-4B71-964A-6C9D0AAF0D68}"/>
    <cellStyle name="Note 3 8 3 2 5" xfId="28160" xr:uid="{6746209C-DCF4-4A94-B710-0C5F957E7A16}"/>
    <cellStyle name="Note 3 8 3 3" xfId="14495" xr:uid="{F37A5790-3ED3-405B-A0CB-B576707420C0}"/>
    <cellStyle name="Note 3 8 3 3 2" xfId="14496" xr:uid="{E252FEAA-1592-4750-AB86-2184049A3EFF}"/>
    <cellStyle name="Note 3 8 3 3 2 2" xfId="55376" xr:uid="{EE64D581-4B3A-4D30-B7CA-29F8FF62FCEC}"/>
    <cellStyle name="Note 3 8 3 3 2 3" xfId="41726" xr:uid="{76893B29-0BD5-49E9-B2A5-38F2AB0F705B}"/>
    <cellStyle name="Note 3 8 3 3 2 4" xfId="28163" xr:uid="{19973D30-BDF5-4123-AF11-D237D4BA81FC}"/>
    <cellStyle name="Note 3 8 3 3 3" xfId="55375" xr:uid="{8A0844F5-081E-4AB9-82CB-6A7DCE69CC3B}"/>
    <cellStyle name="Note 3 8 3 3 4" xfId="41725" xr:uid="{5EAFDD18-7698-4438-A756-B3CE2D7E7D48}"/>
    <cellStyle name="Note 3 8 3 3 5" xfId="28162" xr:uid="{7C795F39-9F7E-4156-ADBB-961EA857686E}"/>
    <cellStyle name="Note 3 8 3 4" xfId="14497" xr:uid="{0F909F0D-B4C4-4EF0-B424-2E34CD88CC62}"/>
    <cellStyle name="Note 3 8 3 4 2" xfId="55377" xr:uid="{24587804-D29E-4DAF-9D89-93105DBD56E6}"/>
    <cellStyle name="Note 3 8 3 4 3" xfId="41727" xr:uid="{EEFD840F-F53D-4ADF-85FB-882C1B25450B}"/>
    <cellStyle name="Note 3 8 3 4 4" xfId="28164" xr:uid="{5E4D2BD4-575A-45F7-AD93-991609A12AC6}"/>
    <cellStyle name="Note 3 8 3 5" xfId="55372" xr:uid="{B842FFC4-B241-43BD-BA1D-257FFB281D76}"/>
    <cellStyle name="Note 3 8 3 6" xfId="41722" xr:uid="{424963A4-5FD5-40C6-A2D2-A63C1CDE6A09}"/>
    <cellStyle name="Note 3 8 3 7" xfId="28159" xr:uid="{2FAF02C4-553D-4F79-A6C2-54ECC6ADDC06}"/>
    <cellStyle name="Note 3 8 4" xfId="14498" xr:uid="{E562CB8D-E1F6-469E-8AC1-84B782BB9986}"/>
    <cellStyle name="Note 3 8 4 2" xfId="14499" xr:uid="{01AA3A7D-6C35-452E-A42A-6D7130633EA4}"/>
    <cellStyle name="Note 3 8 4 2 2" xfId="55379" xr:uid="{15E0D327-39B3-432A-83B3-6400449FDD0B}"/>
    <cellStyle name="Note 3 8 4 2 3" xfId="41729" xr:uid="{CFEFADBA-22B9-42FF-BBF2-45A4E3B94846}"/>
    <cellStyle name="Note 3 8 4 2 4" xfId="28166" xr:uid="{BFE959EF-CDFC-4F94-A3E4-82D4AFD01DDF}"/>
    <cellStyle name="Note 3 8 4 3" xfId="55378" xr:uid="{37FCD53E-0AE5-4553-9CEB-6C53E2768B1A}"/>
    <cellStyle name="Note 3 8 4 4" xfId="41728" xr:uid="{BEE989FC-4FD9-432D-B1EE-C438E2DAE7B1}"/>
    <cellStyle name="Note 3 8 4 5" xfId="28165" xr:uid="{5D2B8F53-96EF-4D33-98ED-C0884A27BFA0}"/>
    <cellStyle name="Note 3 8 5" xfId="14500" xr:uid="{5234DC94-EE4B-4D13-9255-8EC5BD61C454}"/>
    <cellStyle name="Note 3 8 5 2" xfId="14501" xr:uid="{52C11A9E-1688-4865-ADC5-4ECD8E5EE414}"/>
    <cellStyle name="Note 3 8 5 2 2" xfId="55381" xr:uid="{226EDB5B-2C25-4D60-B49F-3AD0BB53681D}"/>
    <cellStyle name="Note 3 8 5 2 3" xfId="41731" xr:uid="{A74233F2-4A90-41E8-9E44-340C5E8AFB5A}"/>
    <cellStyle name="Note 3 8 5 2 4" xfId="28168" xr:uid="{DD661C55-92AC-44BE-9FE9-494D76FB7D3E}"/>
    <cellStyle name="Note 3 8 5 3" xfId="55380" xr:uid="{FA891416-8CF4-42F2-A3B0-0FC3485E241B}"/>
    <cellStyle name="Note 3 8 5 4" xfId="41730" xr:uid="{9D45EC5C-DFB2-412F-B811-57E3E7646D53}"/>
    <cellStyle name="Note 3 8 5 5" xfId="28167" xr:uid="{5E6EF714-21B0-4FD0-BDF8-2F8FDB357A91}"/>
    <cellStyle name="Note 3 8 6" xfId="14502" xr:uid="{23A6EAA6-A0B8-4C43-BF71-6E925E501C34}"/>
    <cellStyle name="Note 3 8 6 2" xfId="55382" xr:uid="{99686ACE-92DA-4A26-9014-ADFE756547BB}"/>
    <cellStyle name="Note 3 8 6 3" xfId="41732" xr:uid="{EF392700-6BF0-412B-9CC4-353B747580DA}"/>
    <cellStyle name="Note 3 8 6 4" xfId="28169" xr:uid="{47FB11E0-94AE-43EB-9A65-BD3A2C08ACE5}"/>
    <cellStyle name="Note 3 8 7" xfId="55365" xr:uid="{BBDE55B5-1460-4F03-BE06-95357DB096BF}"/>
    <cellStyle name="Note 3 8 8" xfId="41715" xr:uid="{B74739C5-665C-4F09-AC24-1D5945D2B540}"/>
    <cellStyle name="Note 3 8 9" xfId="28152" xr:uid="{0B2FD739-5962-4646-B777-0993798D41F6}"/>
    <cellStyle name="Note 3 9" xfId="14503" xr:uid="{480CEA0D-A818-45AF-BDB1-2B4C3E27DFFC}"/>
    <cellStyle name="Note 3 9 2" xfId="14504" xr:uid="{0825AFB1-B34E-48E0-B827-BE530D02AD88}"/>
    <cellStyle name="Note 3 9 2 2" xfId="14505" xr:uid="{ED998CD5-ADCA-4322-8F98-58CC22645A0C}"/>
    <cellStyle name="Note 3 9 2 2 2" xfId="55385" xr:uid="{61E035F3-CEC5-4188-BDB4-2578837BD847}"/>
    <cellStyle name="Note 3 9 2 2 3" xfId="41735" xr:uid="{C65B4DCA-F538-452F-9568-0A1859C41B06}"/>
    <cellStyle name="Note 3 9 2 2 4" xfId="28172" xr:uid="{606AEBFC-1E09-4AF1-9DE8-8DF71A24EE17}"/>
    <cellStyle name="Note 3 9 2 3" xfId="55384" xr:uid="{4AAEC11B-D8FA-49A2-A66B-85362D5820C6}"/>
    <cellStyle name="Note 3 9 2 4" xfId="41734" xr:uid="{F5A77913-93E4-46B2-9E7D-F0D1CF415EA4}"/>
    <cellStyle name="Note 3 9 2 5" xfId="28171" xr:uid="{5210A241-3042-4033-A54D-F5A53D9FB4BD}"/>
    <cellStyle name="Note 3 9 3" xfId="14506" xr:uid="{2996788D-0942-4338-8C31-4AF25245241B}"/>
    <cellStyle name="Note 3 9 3 2" xfId="14507" xr:uid="{A3A9DE46-091E-411B-AF59-11FD58CC0CE4}"/>
    <cellStyle name="Note 3 9 3 2 2" xfId="55387" xr:uid="{D847E3D0-ED9B-43C4-91D3-30B69EB72BCD}"/>
    <cellStyle name="Note 3 9 3 2 3" xfId="41737" xr:uid="{878B1893-0B4F-49BA-94D9-F0D608F3B182}"/>
    <cellStyle name="Note 3 9 3 2 4" xfId="28174" xr:uid="{28C3CBF6-639E-4330-A20B-2D85F72F2604}"/>
    <cellStyle name="Note 3 9 3 3" xfId="55386" xr:uid="{99A8DBBF-9751-4C76-AC21-D6CE57CDBC92}"/>
    <cellStyle name="Note 3 9 3 4" xfId="41736" xr:uid="{422299BB-87C6-4466-A727-0565EC01BF61}"/>
    <cellStyle name="Note 3 9 3 5" xfId="28173" xr:uid="{D7430A12-1786-4DE0-A59E-B1B98B690C2B}"/>
    <cellStyle name="Note 3 9 4" xfId="14508" xr:uid="{EC0946FE-D357-44F2-9A10-A3F5C3C3914C}"/>
    <cellStyle name="Note 3 9 4 2" xfId="55388" xr:uid="{7AD2EA0C-97A1-4F9D-9597-0555DBC92FDE}"/>
    <cellStyle name="Note 3 9 4 3" xfId="41738" xr:uid="{5878623A-AB99-4C34-B107-D314DC2D730B}"/>
    <cellStyle name="Note 3 9 4 4" xfId="28175" xr:uid="{DC3332D6-0006-4BB1-BC1F-D12E2D8CB329}"/>
    <cellStyle name="Note 3 9 5" xfId="55383" xr:uid="{CF04B1EE-96A5-49D3-BD76-33F9D0E86845}"/>
    <cellStyle name="Note 3 9 6" xfId="41733" xr:uid="{33CE6717-C158-43AD-AAC9-79A7696DD0C2}"/>
    <cellStyle name="Note 3 9 7" xfId="28170" xr:uid="{059C0555-7175-4122-8705-EDADF378A10A}"/>
    <cellStyle name="Note 30" xfId="14509" xr:uid="{537E7401-6708-4586-AC14-71B573707C8E}"/>
    <cellStyle name="Note 31" xfId="14510" xr:uid="{922AE7EB-5D70-4BC6-9209-775C543EADB8}"/>
    <cellStyle name="Note 32" xfId="41848" xr:uid="{5E2923B6-3D84-48CD-9F51-BDCD87100F4B}"/>
    <cellStyle name="Note 32 2" xfId="55454" xr:uid="{E081B6B7-A5EE-4A6F-B79B-4113AFE112D7}"/>
    <cellStyle name="Note 33" xfId="41849" xr:uid="{E6F8A34F-0F4F-423B-914C-89DFAB9CAC43}"/>
    <cellStyle name="Note 33 2" xfId="55455" xr:uid="{8CCF4BA1-A8BF-47D3-8002-D726EB6FC22F}"/>
    <cellStyle name="Note 4" xfId="120" xr:uid="{A760588D-0ED0-45BE-ACC7-2CFA6CFC652E}"/>
    <cellStyle name="Note 4 2" xfId="41842" xr:uid="{552F5B72-F71D-4BF6-BC0E-3A0F37000422}"/>
    <cellStyle name="Note 4 2 2" xfId="55433" xr:uid="{7A2FEEDE-24E1-4777-987D-E7949575E34C}"/>
    <cellStyle name="Note 4 3" xfId="14511" xr:uid="{E4B06537-049A-4CA7-AD42-E0D79B94AAAC}"/>
    <cellStyle name="Note 5" xfId="14512" xr:uid="{C740EE19-2B6D-4888-8198-5E37E30B2595}"/>
    <cellStyle name="Note 6" xfId="14513" xr:uid="{C0DA621D-4213-4A9A-9F83-E7FD5EABD714}"/>
    <cellStyle name="Note 7" xfId="14514" xr:uid="{B2AC414B-58E3-44CF-99DA-EE91220AF568}"/>
    <cellStyle name="Note 8" xfId="14515" xr:uid="{E1922F79-4680-4F4B-9BF4-AE4819002686}"/>
    <cellStyle name="Note 9" xfId="14516" xr:uid="{66EA1C58-7B27-4FBB-8131-04B9FD739739}"/>
    <cellStyle name="Output" xfId="146" builtinId="21" customBuiltin="1"/>
    <cellStyle name="Output 10" xfId="14517" xr:uid="{925A7B88-82C1-4671-9368-B7A3F05512AB}"/>
    <cellStyle name="Output 11" xfId="14518" xr:uid="{8D96BBCC-9D17-484B-8D1B-CFD811633CD7}"/>
    <cellStyle name="Output 12" xfId="14519" xr:uid="{D61B915D-4C49-4FDA-9A58-BED840341EBC}"/>
    <cellStyle name="Output 13" xfId="14520" xr:uid="{ED460173-1CA5-4578-9227-93A2286302CB}"/>
    <cellStyle name="Output 14" xfId="14521" xr:uid="{BB8AA81A-D1F6-40D5-B26F-F138F2CC0F81}"/>
    <cellStyle name="Output 15" xfId="14522" xr:uid="{DFEB9F65-E2BA-46B7-A0B3-255AC7E15796}"/>
    <cellStyle name="Output 16" xfId="14523" xr:uid="{4C284753-2020-4668-BB1D-2E1C6DD0C37A}"/>
    <cellStyle name="Output 17" xfId="14524" xr:uid="{04B87A0C-063B-48EE-9EA3-37B778590FCE}"/>
    <cellStyle name="Output 18" xfId="14525" xr:uid="{A61C4C42-4628-4073-9B71-9C17669020AF}"/>
    <cellStyle name="Output 19" xfId="14526" xr:uid="{8963E426-A7B1-4499-8816-79EF130B11BE}"/>
    <cellStyle name="Output 2" xfId="124" xr:uid="{E97A9776-0382-43C0-A2A9-FB9459D3D278}"/>
    <cellStyle name="Output 20" xfId="14527" xr:uid="{637F13AA-E2C0-4A50-8D51-25F941E75B0C}"/>
    <cellStyle name="Output 21" xfId="14528" xr:uid="{F43BA03D-ADE1-420D-87DF-19D6D8082771}"/>
    <cellStyle name="Output 22" xfId="14529" xr:uid="{DEC02C8B-7BBD-4AEF-AB74-4A1B716373D7}"/>
    <cellStyle name="Output 23" xfId="14530" xr:uid="{0358C966-9673-41A7-B819-1E973171435D}"/>
    <cellStyle name="Output 24" xfId="14531" xr:uid="{BFE77F0C-BAB1-40EF-84DA-0C10CBEDB848}"/>
    <cellStyle name="Output 25" xfId="14532" xr:uid="{5AFF6D4F-4865-42ED-BADF-2C78AAE3370B}"/>
    <cellStyle name="Output 26" xfId="14533" xr:uid="{8FDB5F7C-B074-4B42-B623-861A7844CC2E}"/>
    <cellStyle name="Output 27" xfId="14534" xr:uid="{9D8558D0-3B85-44DB-86A9-FBB18F9CC9C6}"/>
    <cellStyle name="Output 28" xfId="14535" xr:uid="{0D1BFC64-331E-4F82-A23B-3AFD4C72864A}"/>
    <cellStyle name="Output 29" xfId="14536" xr:uid="{26016A36-9558-4749-975B-D82C4134AC83}"/>
    <cellStyle name="Output 3" xfId="125" xr:uid="{FE3022CC-6C91-4D87-8DE7-FA414F4DE37F}"/>
    <cellStyle name="Output 30" xfId="14537" xr:uid="{1DD265D9-0A1E-4F7B-A346-6FC57817BCEC}"/>
    <cellStyle name="Output 31" xfId="14538" xr:uid="{25D8F0C3-6D06-4310-9B6B-890C1FD6FDB7}"/>
    <cellStyle name="Output 4" xfId="123" xr:uid="{C682970F-8B14-4276-935D-050337E57625}"/>
    <cellStyle name="Output 5" xfId="14539" xr:uid="{A86577DE-DA9E-4637-BB14-7EB09FD3499D}"/>
    <cellStyle name="Output 6" xfId="14540" xr:uid="{060EA2B9-56CD-466B-8A8C-739CB3F92189}"/>
    <cellStyle name="Output 7" xfId="14541" xr:uid="{0A1F37E8-2B46-45A8-A5AB-27B33A8CB4CF}"/>
    <cellStyle name="Output 8" xfId="14542" xr:uid="{85602E03-4197-442C-85E8-90F66DDFC5B4}"/>
    <cellStyle name="Output 9" xfId="14543" xr:uid="{C1CA22B0-544D-47B4-A267-751C99C40949}"/>
    <cellStyle name="Percent 10" xfId="182" xr:uid="{8576F436-8042-4940-9B57-C9DF92B6A3EF}"/>
    <cellStyle name="Percent 10 2" xfId="41870" xr:uid="{5A756826-F41F-4994-A087-643649EE4C08}"/>
    <cellStyle name="Percent 10 3" xfId="28220" xr:uid="{7055A890-17F1-41DB-9493-4C8146DC2051}"/>
    <cellStyle name="Percent 10 4" xfId="14657" xr:uid="{4504939C-9A92-410E-B840-C882DBFBB003}"/>
    <cellStyle name="Percent 11" xfId="178" xr:uid="{F30B5F05-0270-4E40-9CF8-0651AB26B62B}"/>
    <cellStyle name="Percent 18" xfId="14544" xr:uid="{1E1E157F-78F5-4B4A-B88E-A21392D388A9}"/>
    <cellStyle name="Percent 18 2" xfId="55389" xr:uid="{D2DCFD2A-CA50-467D-A08F-EE7BF2E62626}"/>
    <cellStyle name="Percent 18 3" xfId="41739" xr:uid="{3DF7B6BD-C776-48C2-B3FA-647FB3D33694}"/>
    <cellStyle name="Percent 18 4" xfId="28176" xr:uid="{CE1957B2-4378-4D26-BE14-0DA2428AFC95}"/>
    <cellStyle name="Percent 19" xfId="14545" xr:uid="{C45833D7-E5AF-42B0-BF2B-C9CEA666EC96}"/>
    <cellStyle name="Percent 19 2" xfId="14546" xr:uid="{F05BD21D-9D02-4F2C-AECF-F5390F8E43FC}"/>
    <cellStyle name="Percent 19 2 2" xfId="14547" xr:uid="{308186FE-D38A-4F7D-B1C5-309E0F2AD669}"/>
    <cellStyle name="Percent 19 2 2 2" xfId="55392" xr:uid="{D739B6CB-FEF1-4954-9A5D-E4AD089BBF91}"/>
    <cellStyle name="Percent 19 2 2 3" xfId="41742" xr:uid="{BCB79A95-DD80-43FA-A077-803387DB34A4}"/>
    <cellStyle name="Percent 19 2 2 4" xfId="28179" xr:uid="{CEE80060-5E95-4A7F-84F1-958E5F50CA37}"/>
    <cellStyle name="Percent 19 2 3" xfId="55391" xr:uid="{2DB45F6B-71E6-4765-88EF-072B8D529BCB}"/>
    <cellStyle name="Percent 19 2 4" xfId="41741" xr:uid="{32634545-B543-4BC2-BC69-2D380400942F}"/>
    <cellStyle name="Percent 19 2 5" xfId="28178" xr:uid="{86875951-8C72-4A77-A70B-C6434EF13E3A}"/>
    <cellStyle name="Percent 19 3" xfId="14548" xr:uid="{469EA6C2-3EAA-44A0-B9E2-1E4E93401DC7}"/>
    <cellStyle name="Percent 19 3 2" xfId="14549" xr:uid="{12B7E41E-5042-40C8-B4E8-3B386E5754DA}"/>
    <cellStyle name="Percent 19 3 2 2" xfId="55394" xr:uid="{0ADA2EF8-FF9D-42F1-9F94-8008722332FE}"/>
    <cellStyle name="Percent 19 3 2 3" xfId="41744" xr:uid="{8F81B68C-0C36-40BE-91E5-525CB94E3E68}"/>
    <cellStyle name="Percent 19 3 2 4" xfId="28181" xr:uid="{BD58DF0F-EE14-459A-8C38-D092D61422EB}"/>
    <cellStyle name="Percent 19 3 3" xfId="55393" xr:uid="{EF016F6B-9EA1-40B0-831B-DC7137305D83}"/>
    <cellStyle name="Percent 19 3 4" xfId="41743" xr:uid="{FC7E9554-4942-42AD-B77D-B4F784A5CB42}"/>
    <cellStyle name="Percent 19 3 5" xfId="28180" xr:uid="{DFBBCF9A-04F8-4512-AC11-E35695F65B28}"/>
    <cellStyle name="Percent 19 4" xfId="14550" xr:uid="{B4EA6BE4-F12F-427A-B375-C84F536C0592}"/>
    <cellStyle name="Percent 19 4 2" xfId="55395" xr:uid="{9F2C05DF-4C0C-4E80-8D19-9D8132FBEF03}"/>
    <cellStyle name="Percent 19 4 3" xfId="41745" xr:uid="{DB57CFDF-9043-4A5E-9735-15598C6649B4}"/>
    <cellStyle name="Percent 19 4 4" xfId="28182" xr:uid="{790490B8-D6BF-4456-A044-EF6AA71BA5C7}"/>
    <cellStyle name="Percent 19 5" xfId="55390" xr:uid="{A7180E81-3392-4F14-B3B9-B19CCEAE2407}"/>
    <cellStyle name="Percent 19 6" xfId="41740" xr:uid="{BAC2C4AE-88FC-448E-84FB-3673FBC81DD4}"/>
    <cellStyle name="Percent 19 7" xfId="28177" xr:uid="{AEE74EC0-A97C-495D-AF0F-912835CC3F57}"/>
    <cellStyle name="Percent 2" xfId="14551" xr:uid="{893D89CE-CAB5-4F16-A855-7C635BB028FD}"/>
    <cellStyle name="Percent 2 10" xfId="28183" xr:uid="{39C3AAA4-4C55-4EAB-850D-1E4F41099568}"/>
    <cellStyle name="Percent 2 2" xfId="14552" xr:uid="{0304A9FD-1D5A-428E-BC36-CE91A05B54A6}"/>
    <cellStyle name="Percent 2 2 2" xfId="14553" xr:uid="{629F60A3-D8D2-4997-BA7E-A84A84984123}"/>
    <cellStyle name="Percent 2 2 2 2" xfId="14554" xr:uid="{91722FE4-BCD5-4EAB-B3D1-931B4015AD5A}"/>
    <cellStyle name="Percent 2 2 3" xfId="14555" xr:uid="{7A82423C-BD5E-4F99-97EC-370397870288}"/>
    <cellStyle name="Percent 2 2 4" xfId="14556" xr:uid="{9A081BD3-89EF-41EE-86C9-2C9C52375CC0}"/>
    <cellStyle name="Percent 2 2 5" xfId="14557" xr:uid="{063B99F4-C7B4-4F81-80CA-887381C3163B}"/>
    <cellStyle name="Percent 2 2 6" xfId="55397" xr:uid="{B4552C0B-5AF8-4D8E-B06C-9FF8E598F31E}"/>
    <cellStyle name="Percent 2 2 7" xfId="41747" xr:uid="{CDE5BEB7-36E2-4CAC-B59F-C70BF5C9C84E}"/>
    <cellStyle name="Percent 2 2 8" xfId="28184" xr:uid="{03839E4E-A756-475E-A43F-C35C9A07A05E}"/>
    <cellStyle name="Percent 2 3" xfId="14558" xr:uid="{31E5032C-887A-4185-878F-4A666883D8A8}"/>
    <cellStyle name="Percent 2 3 2" xfId="14559" xr:uid="{C6AF7C5D-6557-4CF4-8496-7B920D69A0AD}"/>
    <cellStyle name="Percent 2 3 3" xfId="14560" xr:uid="{72390771-4D6A-4CCE-BB27-9BEF1BAAFEB1}"/>
    <cellStyle name="Percent 2 3 4" xfId="14561" xr:uid="{9A3258C8-BEB6-4236-92A4-D1B0755DFE52}"/>
    <cellStyle name="Percent 2 3 5" xfId="14562" xr:uid="{A59B9917-B0F6-4C04-91F4-F4EC034E5206}"/>
    <cellStyle name="Percent 2 4" xfId="14563" xr:uid="{E2FF1F80-4F1F-4348-9375-EF2AF46E9CF0}"/>
    <cellStyle name="Percent 2 4 2" xfId="14564" xr:uid="{44851E5C-D25D-449F-8DFB-7F358ABAC2A4}"/>
    <cellStyle name="Percent 2 4 2 2" xfId="55399" xr:uid="{4EDC18BE-D4D3-41AB-B41C-56FB551FA0CA}"/>
    <cellStyle name="Percent 2 4 2 3" xfId="41749" xr:uid="{A582320F-749B-4379-8A10-66043186C493}"/>
    <cellStyle name="Percent 2 4 2 4" xfId="28186" xr:uid="{4D51DC1D-FC22-466E-8BFF-051623BA0526}"/>
    <cellStyle name="Percent 2 4 3" xfId="55398" xr:uid="{5D903355-A0BC-4B6E-9CAB-5AC948778BF0}"/>
    <cellStyle name="Percent 2 4 4" xfId="41748" xr:uid="{C28B2AF8-9D64-4860-8785-D3E3E93FC91D}"/>
    <cellStyle name="Percent 2 4 5" xfId="28185" xr:uid="{A77E8393-7295-4FFD-8604-A8BA55B373D6}"/>
    <cellStyle name="Percent 2 5" xfId="14565" xr:uid="{6E61AC9F-080C-40C9-95D5-D475F10EFA94}"/>
    <cellStyle name="Percent 2 5 2" xfId="14566" xr:uid="{EE09E255-90DA-4249-A469-19AD1B716F47}"/>
    <cellStyle name="Percent 2 5 2 2" xfId="55401" xr:uid="{2772FE3B-DCA0-4BC2-BF98-E8533683B8D8}"/>
    <cellStyle name="Percent 2 5 2 3" xfId="41751" xr:uid="{5383D888-78CD-420E-8033-A718459831ED}"/>
    <cellStyle name="Percent 2 5 2 4" xfId="28188" xr:uid="{E107F154-78FC-448F-A535-3B012F8A540F}"/>
    <cellStyle name="Percent 2 5 3" xfId="55400" xr:uid="{78BFACBB-4DA3-4B51-8CA8-9B5B0BCE7104}"/>
    <cellStyle name="Percent 2 5 4" xfId="41750" xr:uid="{96E99122-13FF-4882-8CA1-C1C86734A4B9}"/>
    <cellStyle name="Percent 2 5 5" xfId="28187" xr:uid="{6E4A9483-3248-4C99-A47A-78CCBAE0F8C3}"/>
    <cellStyle name="Percent 2 6" xfId="14567" xr:uid="{D734544B-E3D5-4514-BE11-B838266A122C}"/>
    <cellStyle name="Percent 2 6 2" xfId="55402" xr:uid="{FE3307A6-006B-48DF-8D53-51DAEA86E6C2}"/>
    <cellStyle name="Percent 2 6 3" xfId="41752" xr:uid="{2B141460-16FA-4E49-BC9F-2CE6BE2BD7A8}"/>
    <cellStyle name="Percent 2 6 4" xfId="28189" xr:uid="{2349A462-C8B3-47A0-89D0-9CE0C2B51DB9}"/>
    <cellStyle name="Percent 2 7" xfId="14568" xr:uid="{8E58B10E-6337-4126-996B-9441DFD9DB42}"/>
    <cellStyle name="Percent 2 7 2" xfId="55403" xr:uid="{B38DAF6D-D11B-4FC2-8F10-9AA88C4D2AC5}"/>
    <cellStyle name="Percent 2 7 3" xfId="41753" xr:uid="{2F6E842F-5B7E-4B37-808A-50616FF0B407}"/>
    <cellStyle name="Percent 2 7 4" xfId="28190" xr:uid="{31A3FDC6-00FC-4F39-B46D-3A6C5A698059}"/>
    <cellStyle name="Percent 2 8" xfId="55396" xr:uid="{7546F562-7688-4B88-B582-BBC34592024F}"/>
    <cellStyle name="Percent 2 9" xfId="41746" xr:uid="{78023231-452D-40C6-A2A8-84DE68AF68C4}"/>
    <cellStyle name="Percent 3" xfId="14569" xr:uid="{E42EE1CF-3AF4-48EA-A52F-AE1964C9D5C1}"/>
    <cellStyle name="Percent 3 2" xfId="14570" xr:uid="{1D7F25F0-25E3-47B5-8784-22FDEA4497E4}"/>
    <cellStyle name="Percent 4" xfId="14571" xr:uid="{1E1AF644-5DC7-461B-A2C0-24BF58A3230B}"/>
    <cellStyle name="Percent 4 2" xfId="14572" xr:uid="{21A55F5C-C063-45C8-B31F-66DD9E4A98B2}"/>
    <cellStyle name="Percent 4 2 2" xfId="14573" xr:uid="{EA456719-A7BE-438B-8692-92A6F536B61B}"/>
    <cellStyle name="Percent 4 2 2 2" xfId="55406" xr:uid="{018F44AE-3D18-4B3F-A488-6B034CEBEAA4}"/>
    <cellStyle name="Percent 4 2 2 3" xfId="41756" xr:uid="{1F437418-DBEE-45E1-B949-1F1166871BAE}"/>
    <cellStyle name="Percent 4 2 2 4" xfId="28193" xr:uid="{65B7977B-2896-4258-AD5F-DA94CD9BFA0B}"/>
    <cellStyle name="Percent 4 2 3" xfId="55405" xr:uid="{075E5CFE-4D83-4226-B2B9-F709D4DFE737}"/>
    <cellStyle name="Percent 4 2 4" xfId="41755" xr:uid="{62186E53-0FEE-4FAA-93FA-F3F823DA679D}"/>
    <cellStyle name="Percent 4 2 5" xfId="28192" xr:uid="{F7545B37-FE92-4E81-BA6E-14E23D2E082E}"/>
    <cellStyle name="Percent 4 3" xfId="14574" xr:uid="{0C726A6A-2CC4-4BFE-86AD-AF86E598522C}"/>
    <cellStyle name="Percent 4 3 2" xfId="14575" xr:uid="{B65E8B66-2B11-430D-B3AA-EAA5D7F24124}"/>
    <cellStyle name="Percent 4 3 2 2" xfId="55408" xr:uid="{87ED93ED-93D7-40C9-BC58-CE08DD3E08B0}"/>
    <cellStyle name="Percent 4 3 2 3" xfId="41758" xr:uid="{3AD525C9-BD2A-49F7-ABBC-16818256ACC2}"/>
    <cellStyle name="Percent 4 3 2 4" xfId="28195" xr:uid="{95265738-19E7-49F2-BA98-820B5F5113AE}"/>
    <cellStyle name="Percent 4 3 3" xfId="55407" xr:uid="{A7DE5104-AC62-4C4B-89A2-FA8C523E8735}"/>
    <cellStyle name="Percent 4 3 4" xfId="41757" xr:uid="{D6D6F5A2-BF7D-4317-8E67-8750CC501205}"/>
    <cellStyle name="Percent 4 3 5" xfId="28194" xr:uid="{978C5DAA-5B18-40C8-9F9B-49C38EDC2290}"/>
    <cellStyle name="Percent 4 4" xfId="14576" xr:uid="{5AEDBE40-0C1E-44EF-BF85-B3438F7BCC34}"/>
    <cellStyle name="Percent 4 4 2" xfId="55409" xr:uid="{07FDE59C-F792-4FC8-B510-FADF6BB62044}"/>
    <cellStyle name="Percent 4 4 3" xfId="41759" xr:uid="{B5687A7F-B33D-479C-9E41-5A75E7D89187}"/>
    <cellStyle name="Percent 4 4 4" xfId="28196" xr:uid="{4EE0AF5F-7F83-4EF0-895D-9608AFE6B67A}"/>
    <cellStyle name="Percent 4 5" xfId="55404" xr:uid="{8169484C-24A4-4035-B7B2-39C71A37D2F2}"/>
    <cellStyle name="Percent 4 6" xfId="41754" xr:uid="{84D75DCE-EDD6-445C-A38F-2D3B5B6C2C56}"/>
    <cellStyle name="Percent 4 7" xfId="28191" xr:uid="{C2B7D46F-DF9E-4E2A-B73C-6B127FAC44A0}"/>
    <cellStyle name="Percent 5" xfId="14577" xr:uid="{4F2B2196-03AC-4132-864A-149E450D4267}"/>
    <cellStyle name="Percent 5 2" xfId="14578" xr:uid="{350ABCC1-675F-4BA8-99F8-1386BFDA6CAC}"/>
    <cellStyle name="Percent 5 2 2" xfId="14579" xr:uid="{3DE8C3E5-DA96-4E1A-8CF3-1C8269A301AF}"/>
    <cellStyle name="Percent 5 2 2 2" xfId="55412" xr:uid="{7F58B1AF-7DDB-4C08-903C-045983B61902}"/>
    <cellStyle name="Percent 5 2 2 3" xfId="41762" xr:uid="{6F243955-0630-4480-8D5B-C4F45BDF1DF3}"/>
    <cellStyle name="Percent 5 2 2 4" xfId="28199" xr:uid="{1A5EDA18-EBB7-4CF8-B885-FA2E79C9582A}"/>
    <cellStyle name="Percent 5 2 3" xfId="55411" xr:uid="{18BA370F-271B-47B5-AB9D-4927874292F6}"/>
    <cellStyle name="Percent 5 2 4" xfId="41761" xr:uid="{8A97F924-CB83-4FDD-BC65-C97177C176AF}"/>
    <cellStyle name="Percent 5 2 5" xfId="28198" xr:uid="{8463FBD1-8512-4DE0-9217-EA8F4C7894AD}"/>
    <cellStyle name="Percent 5 3" xfId="14580" xr:uid="{52D3FD73-F42F-4A16-8B63-38B4242B454B}"/>
    <cellStyle name="Percent 5 3 2" xfId="14581" xr:uid="{7600A3C8-3FD5-4D77-8797-8EFE08F798CA}"/>
    <cellStyle name="Percent 5 3 2 2" xfId="55414" xr:uid="{206C5B40-80E1-4D8F-A600-5924E28A6AD3}"/>
    <cellStyle name="Percent 5 3 2 3" xfId="41764" xr:uid="{3FEB5C84-9169-4125-8F0E-031C39BB7A2E}"/>
    <cellStyle name="Percent 5 3 2 4" xfId="28201" xr:uid="{2F3BB3F4-3BE8-4FA9-BD3A-043290E64E9A}"/>
    <cellStyle name="Percent 5 3 3" xfId="55413" xr:uid="{69C1B5D4-8DDF-4056-BA40-3E41AD75E1A4}"/>
    <cellStyle name="Percent 5 3 4" xfId="41763" xr:uid="{6A530A35-5882-4E80-A79C-ED1CC89799D5}"/>
    <cellStyle name="Percent 5 3 5" xfId="28200" xr:uid="{88CB864C-A36F-49EA-82F7-F02663035AB4}"/>
    <cellStyle name="Percent 5 4" xfId="14582" xr:uid="{74F718AC-66F1-4B9B-9199-963922A059B8}"/>
    <cellStyle name="Percent 5 4 2" xfId="55415" xr:uid="{0A339B5C-C906-4B2F-9DB0-E9BFD036995D}"/>
    <cellStyle name="Percent 5 4 3" xfId="41765" xr:uid="{C7A55F89-417E-4090-9C94-5B8A77298212}"/>
    <cellStyle name="Percent 5 4 4" xfId="28202" xr:uid="{1CABE727-FBCF-4380-B9B0-6050E015C767}"/>
    <cellStyle name="Percent 5 5" xfId="55410" xr:uid="{BDAC2EE6-9276-41E1-B0AC-72FA045F9220}"/>
    <cellStyle name="Percent 5 6" xfId="41760" xr:uid="{147C43A4-1A8F-4A87-9BFA-C6BB395D1E14}"/>
    <cellStyle name="Percent 5 7" xfId="28197" xr:uid="{410EDD11-7ADD-4044-A73E-2A0F5446A844}"/>
    <cellStyle name="Percent 6" xfId="14583" xr:uid="{63C1F1E3-063F-4C64-920C-0AE876E7CF92}"/>
    <cellStyle name="Percent 6 2" xfId="14584" xr:uid="{15E38A3F-71F9-45B2-A617-7CDAE283CA72}"/>
    <cellStyle name="Percent 6 2 2" xfId="14585" xr:uid="{20716D33-7195-44DF-A0AF-3CAEF289D8AA}"/>
    <cellStyle name="Percent 6 2 2 2" xfId="55418" xr:uid="{CD7C6D75-D903-4F7A-8A1B-A08105D3A50C}"/>
    <cellStyle name="Percent 6 2 2 3" xfId="41768" xr:uid="{48C4983B-06DF-421C-AD74-38D1EC48A22F}"/>
    <cellStyle name="Percent 6 2 2 4" xfId="28205" xr:uid="{06AC678E-5510-4585-B34C-FB0D2C2ABEC3}"/>
    <cellStyle name="Percent 6 2 3" xfId="55417" xr:uid="{12EE626A-2AD8-4F15-A44B-A99AE1FD6093}"/>
    <cellStyle name="Percent 6 2 4" xfId="41767" xr:uid="{D5561244-E16F-4C78-BE71-76946B2C7416}"/>
    <cellStyle name="Percent 6 2 5" xfId="28204" xr:uid="{2B001C42-6287-466D-A868-AE676834A9AF}"/>
    <cellStyle name="Percent 6 3" xfId="14586" xr:uid="{F997952B-C33A-4BD6-BF86-B449973F9EB4}"/>
    <cellStyle name="Percent 6 3 2" xfId="14587" xr:uid="{D136506F-D050-402A-ADD1-0831151103E8}"/>
    <cellStyle name="Percent 6 3 2 2" xfId="55420" xr:uid="{F09C98FC-3A63-42E6-87A0-153304D61740}"/>
    <cellStyle name="Percent 6 3 2 3" xfId="41770" xr:uid="{70DAD183-AFBE-437E-8D10-E70B0871F87A}"/>
    <cellStyle name="Percent 6 3 2 4" xfId="28207" xr:uid="{1A9C6767-123C-4D65-93B4-BD21207B3D3B}"/>
    <cellStyle name="Percent 6 3 3" xfId="55419" xr:uid="{4938697E-32EE-4459-9F44-C33FB03D0B37}"/>
    <cellStyle name="Percent 6 3 4" xfId="41769" xr:uid="{5D4C031E-0256-4AE0-AC45-F7A8F7D4C6E4}"/>
    <cellStyle name="Percent 6 3 5" xfId="28206" xr:uid="{B0814C7C-6441-431F-986A-640B59007F53}"/>
    <cellStyle name="Percent 6 4" xfId="14588" xr:uid="{9B637FC6-EEFF-4747-B270-F9B6E8D894C1}"/>
    <cellStyle name="Percent 6 4 2" xfId="55421" xr:uid="{F73DEBCE-9A36-4138-B2CB-0CD025C215AB}"/>
    <cellStyle name="Percent 6 4 3" xfId="41771" xr:uid="{C797F1D9-8287-440C-9B21-C2E0EF814F4F}"/>
    <cellStyle name="Percent 6 4 4" xfId="28208" xr:uid="{88CFDF02-D258-426F-A300-3E23A00960D7}"/>
    <cellStyle name="Percent 6 5" xfId="55416" xr:uid="{B4C7C285-D1D0-4476-93CF-69FCE5F5C8E1}"/>
    <cellStyle name="Percent 6 6" xfId="41766" xr:uid="{6A3DC2EA-BD72-4E4F-927B-E306B1F19CBF}"/>
    <cellStyle name="Percent 6 7" xfId="28203" xr:uid="{6901F3B0-05D4-4F71-81CB-B6CF2FA8A674}"/>
    <cellStyle name="Percent 7" xfId="14589" xr:uid="{62B37F8E-EE14-4D7A-987B-DFB9B32EDE21}"/>
    <cellStyle name="Percent 7 2" xfId="14590" xr:uid="{B53A5E82-D55B-437F-B7BD-C85B6B13F4B6}"/>
    <cellStyle name="Percent 7 2 2" xfId="55423" xr:uid="{1F5C4F6F-BA1B-4EF4-8344-6D6C688B27B1}"/>
    <cellStyle name="Percent 7 2 3" xfId="41773" xr:uid="{24272E11-99A4-4C90-9C2E-6B7C8290D6F2}"/>
    <cellStyle name="Percent 7 2 4" xfId="28210" xr:uid="{864115DE-47D1-49CA-BC45-AEB0BB2683BA}"/>
    <cellStyle name="Percent 7 3" xfId="14591" xr:uid="{A1FB0E85-3CFF-4853-9B61-95B88DA926F8}"/>
    <cellStyle name="Percent 7 3 2" xfId="55424" xr:uid="{3C31B808-2268-4E87-8938-24BAB778418D}"/>
    <cellStyle name="Percent 7 3 3" xfId="41774" xr:uid="{3969F17F-4F09-4B45-8EE1-F68A1E0685EF}"/>
    <cellStyle name="Percent 7 3 4" xfId="28211" xr:uid="{FC27402D-66C7-4C1A-B65A-C1E0462D525E}"/>
    <cellStyle name="Percent 7 4" xfId="55422" xr:uid="{2E712962-29A4-49A3-90DD-E1338572B039}"/>
    <cellStyle name="Percent 7 5" xfId="41772" xr:uid="{4D642CD2-E5D5-4F73-AA4F-D1F8BDD065E4}"/>
    <cellStyle name="Percent 7 6" xfId="28209" xr:uid="{58CB3E56-AC99-45BE-AB81-2149FAFC88B2}"/>
    <cellStyle name="Percent 8" xfId="14592" xr:uid="{84BC7B01-F61F-45F3-9765-BDF2BDCB3B11}"/>
    <cellStyle name="Percent 8 2" xfId="14593" xr:uid="{A6C9089A-BE21-4800-92DA-0D1F30E16523}"/>
    <cellStyle name="Percent 8 2 2" xfId="55426" xr:uid="{ED7DDE73-257D-466B-993C-FA110AF2CBBD}"/>
    <cellStyle name="Percent 8 2 3" xfId="41776" xr:uid="{4C80A53E-A42B-4B41-B181-DD3447C0441E}"/>
    <cellStyle name="Percent 8 2 4" xfId="28213" xr:uid="{6C431D2A-54B1-4245-86A7-1B99084A3B36}"/>
    <cellStyle name="Percent 8 3" xfId="55425" xr:uid="{5EF57950-34DB-444A-9459-7EE68F8F71ED}"/>
    <cellStyle name="Percent 8 4" xfId="41775" xr:uid="{1EA639BC-60D0-451A-ACA8-9029D9E4F4DC}"/>
    <cellStyle name="Percent 8 5" xfId="28212" xr:uid="{9F6FAB39-4057-4459-8E40-FD0CAB90BB94}"/>
    <cellStyle name="Percent 9" xfId="14594" xr:uid="{B15D73CF-D593-40DF-82A9-FDB42EEE2D52}"/>
    <cellStyle name="Percent 9 2" xfId="14595" xr:uid="{E2C84C11-B632-4F1A-A991-34605F70F67E}"/>
    <cellStyle name="Percent 9 2 2" xfId="55428" xr:uid="{C62F9073-F724-4925-85B0-11C777F2CBF2}"/>
    <cellStyle name="Percent 9 2 3" xfId="41778" xr:uid="{4B5692BA-1007-4968-9C86-763E64774EFD}"/>
    <cellStyle name="Percent 9 2 4" xfId="28215" xr:uid="{6978961A-18DA-4244-9886-1652B28C2F9D}"/>
    <cellStyle name="Percent 9 3" xfId="55427" xr:uid="{0818E2BC-8F0D-415A-8311-992198F90C74}"/>
    <cellStyle name="Percent 9 4" xfId="41777" xr:uid="{367807C3-40EF-4E99-BB5E-BA46DB3B2018}"/>
    <cellStyle name="Percent 9 5" xfId="28214" xr:uid="{B19E7364-6882-4DF9-8942-20D82ED7AD13}"/>
    <cellStyle name="Sheet Title" xfId="14596" xr:uid="{9830DAAB-9AFE-41FE-BD66-DED3F5A1A0E9}"/>
    <cellStyle name="Standaard_ADVIESPRIJSLIJST 20041" xfId="14597" xr:uid="{FF508C68-6865-4626-8CFD-054A7BA6C185}"/>
    <cellStyle name="Style 1" xfId="126" xr:uid="{6A24738B-85C4-499E-981F-6B4540B05FB3}"/>
    <cellStyle name="Style 1 2" xfId="41845" xr:uid="{355B164E-8023-4D93-987E-118A74FC95BD}"/>
    <cellStyle name="Style 1 3" xfId="14598" xr:uid="{3E04EFBF-99CE-4395-9D32-E14BA7DB42B7}"/>
    <cellStyle name="Title" xfId="137" builtinId="15" customBuiltin="1"/>
    <cellStyle name="Title 2" xfId="128" xr:uid="{1225419C-8D28-4F89-B72D-C812CF15212B}"/>
    <cellStyle name="Title 3" xfId="129" xr:uid="{523CD9AC-E8FF-4805-93AF-214EE0B2C602}"/>
    <cellStyle name="Title 4" xfId="127" xr:uid="{5702904C-02B8-44D6-9F89-2556731975A5}"/>
    <cellStyle name="Total" xfId="152" builtinId="25" customBuiltin="1"/>
    <cellStyle name="Total 10" xfId="14599" xr:uid="{DDBC91C6-96C7-46E0-A349-3DF4A8B9B70D}"/>
    <cellStyle name="Total 11" xfId="14600" xr:uid="{DE7C258F-C612-4DAE-A5C3-2356A56901E1}"/>
    <cellStyle name="Total 12" xfId="14601" xr:uid="{9A29EFA0-3BFC-422F-A8C2-17F75A665B37}"/>
    <cellStyle name="Total 13" xfId="14602" xr:uid="{31814F0F-54D7-4641-8C42-F8CBD7D2FAF4}"/>
    <cellStyle name="Total 14" xfId="14603" xr:uid="{363AC95A-FFC3-41A6-BABE-DFDE66AC14DA}"/>
    <cellStyle name="Total 15" xfId="14604" xr:uid="{340CE068-CCE5-4EC6-B4C6-C5A45DD7E4CC}"/>
    <cellStyle name="Total 16" xfId="14605" xr:uid="{BC1838F4-A9E9-4606-A032-9D26DE69665C}"/>
    <cellStyle name="Total 17" xfId="14606" xr:uid="{1D439669-D268-4860-9E04-73F68C5F1D91}"/>
    <cellStyle name="Total 18" xfId="14607" xr:uid="{A18458A3-4F6D-4CB0-BFD5-4BE315C08856}"/>
    <cellStyle name="Total 19" xfId="14608" xr:uid="{697A9E71-7190-4414-962C-1B8ED7A08263}"/>
    <cellStyle name="Total 2" xfId="131" xr:uid="{4BAEE69F-B188-4F8E-B7CA-68355767B486}"/>
    <cellStyle name="Total 20" xfId="14609" xr:uid="{EDC4CF34-9065-4E56-8A2B-EB734077BB8A}"/>
    <cellStyle name="Total 21" xfId="14610" xr:uid="{E6BCACFE-B81D-4FA9-83B5-4B2B5E58ABB1}"/>
    <cellStyle name="Total 22" xfId="14611" xr:uid="{4173DA9F-6076-4102-88EB-65A9ACD0D85B}"/>
    <cellStyle name="Total 23" xfId="14612" xr:uid="{05172ED1-F8A7-480F-8914-2ECC575A17D0}"/>
    <cellStyle name="Total 24" xfId="14613" xr:uid="{40E132FB-1152-4DD8-A7FD-D1CC7B06EEDE}"/>
    <cellStyle name="Total 25" xfId="14614" xr:uid="{8D74219E-EE71-4E43-80C7-C9F9C8724F71}"/>
    <cellStyle name="Total 26" xfId="14615" xr:uid="{CB62FEF5-DA89-4E31-8E1D-686729EAD3C3}"/>
    <cellStyle name="Total 27" xfId="14616" xr:uid="{BC78005F-2983-4952-8E36-B11563F84D90}"/>
    <cellStyle name="Total 28" xfId="14617" xr:uid="{5EECBB7F-62C1-41F9-96EA-DD554C3E33F9}"/>
    <cellStyle name="Total 29" xfId="14618" xr:uid="{A2B64899-6ADE-4D70-9C90-BBED6285AD0D}"/>
    <cellStyle name="Total 3" xfId="132" xr:uid="{926A5EA8-8DB1-4606-872F-3B2EF42E473F}"/>
    <cellStyle name="Total 30" xfId="14619" xr:uid="{3F010EEE-C806-4019-AB0C-57A306BED786}"/>
    <cellStyle name="Total 31" xfId="14620" xr:uid="{6DE432B9-913D-4A35-9FA2-41BF2D8E07B0}"/>
    <cellStyle name="Total 4" xfId="130" xr:uid="{7E777C9A-C783-413E-9975-0F88228EFF73}"/>
    <cellStyle name="Total 5" xfId="14621" xr:uid="{961B65D2-E846-441B-A4E3-4B2916A06E0D}"/>
    <cellStyle name="Total 6" xfId="14622" xr:uid="{ECD9EE27-F5EE-415B-9322-1949AB73D0EC}"/>
    <cellStyle name="Total 7" xfId="14623" xr:uid="{2263C3C1-C9D0-47D6-9FBB-97906397DE12}"/>
    <cellStyle name="Total 8" xfId="14624" xr:uid="{0C360052-6E87-4C40-968B-6F7D55F8A591}"/>
    <cellStyle name="Total 9" xfId="14625" xr:uid="{A13BD84D-D8A1-42CD-9C85-956131482439}"/>
    <cellStyle name="Warning Text" xfId="150" builtinId="11" customBuiltin="1"/>
    <cellStyle name="Warning Text 10" xfId="14626" xr:uid="{56E6651B-F9AE-4D53-8467-7C36CF9D467C}"/>
    <cellStyle name="Warning Text 11" xfId="14627" xr:uid="{E268549D-CC79-4AA9-83A6-CC24B3ABC6B4}"/>
    <cellStyle name="Warning Text 12" xfId="14628" xr:uid="{96978B1C-86AC-4987-9F92-7680C5069C41}"/>
    <cellStyle name="Warning Text 13" xfId="14629" xr:uid="{E6070135-E698-43EE-AFF1-C76C64F32B3B}"/>
    <cellStyle name="Warning Text 14" xfId="14630" xr:uid="{1C3BD2B8-1211-40DB-8918-32036BFCCA7F}"/>
    <cellStyle name="Warning Text 15" xfId="14631" xr:uid="{C82A2E80-57D9-4C63-9360-F41D7D5D0EB7}"/>
    <cellStyle name="Warning Text 16" xfId="14632" xr:uid="{669A456F-1F8C-4916-A742-36C561972EB1}"/>
    <cellStyle name="Warning Text 17" xfId="14633" xr:uid="{CE562991-5E0B-4242-9575-AAEAB13A4964}"/>
    <cellStyle name="Warning Text 18" xfId="14634" xr:uid="{0E752DBF-6C72-44F0-96E8-C3AB6D5504A3}"/>
    <cellStyle name="Warning Text 19" xfId="14635" xr:uid="{521C5F9D-46F3-41F4-B6F0-98DBC09A8EF5}"/>
    <cellStyle name="Warning Text 2" xfId="134" xr:uid="{72A1AA0D-C3F6-478C-9155-66E0DDF91F32}"/>
    <cellStyle name="Warning Text 20" xfId="14636" xr:uid="{D5B0B70D-6BA5-48E1-841E-3D64034F51C2}"/>
    <cellStyle name="Warning Text 21" xfId="14637" xr:uid="{1128B647-71B8-4244-9D0B-0F757C34D755}"/>
    <cellStyle name="Warning Text 22" xfId="14638" xr:uid="{DACB6D78-2002-47B2-9A51-725B17F057AC}"/>
    <cellStyle name="Warning Text 23" xfId="14639" xr:uid="{A03AA4CE-9902-4F36-B020-37EE118199DE}"/>
    <cellStyle name="Warning Text 24" xfId="14640" xr:uid="{A83B9B1F-069B-4FEE-B5DA-4E73E58289DC}"/>
    <cellStyle name="Warning Text 25" xfId="14641" xr:uid="{37029270-C370-4972-B48C-075B15EDF556}"/>
    <cellStyle name="Warning Text 26" xfId="14642" xr:uid="{DF371ECE-6219-4F21-A482-6E7F6F2556B5}"/>
    <cellStyle name="Warning Text 27" xfId="14643" xr:uid="{A9262C47-7BCB-4A3A-BEFF-CDC24BBB8AC5}"/>
    <cellStyle name="Warning Text 28" xfId="14644" xr:uid="{A8B0193B-2157-4EFD-8B58-93778AD74274}"/>
    <cellStyle name="Warning Text 29" xfId="14645" xr:uid="{53617EFD-EE41-469E-8A74-D7F1C3665356}"/>
    <cellStyle name="Warning Text 3" xfId="135" xr:uid="{57AAB06F-5FF6-4959-9413-1AB414627714}"/>
    <cellStyle name="Warning Text 30" xfId="14646" xr:uid="{0DB0CAEF-EDC2-4AF5-8BE8-3F08C035D3F2}"/>
    <cellStyle name="Warning Text 31" xfId="14647" xr:uid="{DDCE53EA-1061-4BDB-9257-D695412F80A6}"/>
    <cellStyle name="Warning Text 4" xfId="133" xr:uid="{EE825052-B8DE-4E3B-8CBC-BB9EC77A3FD8}"/>
    <cellStyle name="Warning Text 5" xfId="14648" xr:uid="{B6F95BA2-5FB0-4A19-8442-D4707115FCE1}"/>
    <cellStyle name="Warning Text 6" xfId="14649" xr:uid="{B222025A-9AD0-45BB-B2B5-D578EDAD905D}"/>
    <cellStyle name="Warning Text 7" xfId="14650" xr:uid="{1A908389-EFF0-42CE-9D73-428F4D9BCDB9}"/>
    <cellStyle name="Warning Text 8" xfId="14651" xr:uid="{241901F8-8FEA-4DF1-9D95-9B8BF3F7BAA0}"/>
    <cellStyle name="Warning Text 9" xfId="14652" xr:uid="{372C5FB7-5D3C-47CF-8D88-C6AF7AE2BAF9}"/>
  </cellStyles>
  <dxfs count="320">
    <dxf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indexed="64"/>
          <bgColor rgb="FFFFC0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66" formatCode="&quot;$&quot;#,##0.00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66" formatCode="&quot;$&quot;#,##0.00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166" formatCode="&quot;$&quot;#,##0.00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&quot;$&quot;#,##0.00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vertical="center" textRotation="0" wrapText="0" indent="0" justifyLastLine="0" shrinkToFit="0" readingOrder="0"/>
    </dxf>
    <dxf>
      <numFmt numFmtId="0" formatCode="General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0" formatCode="General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4" formatCode="_(&quot;$&quot;* #,##0.00_);_(&quot;$&quot;* \(#,##0.00\);_(&quot;$&quot;* &quot;-&quot;??_);_(@_)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4" formatCode="_(&quot;$&quot;* #,##0.00_);_(&quot;$&quot;* \(#,##0.00\);_(&quot;$&quot;* &quot;-&quot;??_);_(@_)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4" formatCode="_(&quot;$&quot;* #,##0.00_);_(&quot;$&quot;* \(#,##0.00\);_(&quot;$&quot;* &quot;-&quot;??_);_(@_)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4" formatCode="_(&quot;$&quot;* #,##0.00_);_(&quot;$&quot;* \(#,##0.00\);_(&quot;$&quot;* &quot;-&quot;??_);_(@_)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color auto="1"/>
      </font>
    </dxf>
    <dxf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color auto="1"/>
      </font>
      <numFmt numFmtId="34" formatCode="_(&quot;$&quot;* #,##0.00_);_(&quot;$&quot;* \(#,##0.00\);_(&quot;$&quot;* &quot;-&quot;??_);_(@_)"/>
      <alignment horizontal="righ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numFmt numFmtId="34" formatCode="_(&quot;$&quot;* #,##0.00_);_(&quot;$&quot;* \(#,##0.00\);_(&quot;$&quot;* &quot;-&quot;??_);_(@_)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4" formatCode="_(&quot;$&quot;* #,##0.00_);_(&quot;$&quot;* \(#,##0.00\);_(&quot;$&quot;* &quot;-&quot;??_);_(@_)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_(&quot;$&quot;* #,##0_);_(&quot;$&quot;* \(#,##0\);_(&quot;$&quot;* &quot;-&quot;??_);_(@_)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4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(&quot;$&quot;* #,##0.00_);_(&quot;$&quot;* \(#,##0.00\);_(&quot;$&quot;* &quot;-&quot;??_);_(@_)"/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>
        <left/>
        <right style="thin">
          <color indexed="64"/>
        </right>
      </border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border outline="0">
        <top style="medium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Budget" displayName="Budget" ref="A1:Y35" totalsRowCount="1" dataDxfId="319">
  <autoFilter ref="A1:Y34" xr:uid="{5030315E-821D-4CAB-AB53-572C0B5DC299}"/>
  <tableColumns count="25">
    <tableColumn id="1" xr3:uid="{00000000-0010-0000-0000-000001000000}" name="Site" totalsRowLabel="Total" dataDxfId="178" totalsRowDxfId="22"/>
    <tableColumn id="2" xr3:uid="{00000000-0010-0000-0000-000002000000}" name="Building" dataDxfId="177" totalsRowDxfId="21"/>
    <tableColumn id="30" xr3:uid="{15EC05EE-0D44-4A8A-B1C5-545E685DDD2D}" name="Floor" dataDxfId="176" totalsRowDxfId="20"/>
    <tableColumn id="32" xr3:uid="{B236A294-6C7E-4C82-989C-F36BC647AC6A}" name="Rm Name" dataDxfId="175" totalsRowDxfId="19"/>
    <tableColumn id="3" xr3:uid="{00000000-0010-0000-0000-000003000000}" name="Markup Export" dataDxfId="174" totalsRowDxfId="18"/>
    <tableColumn id="4" xr3:uid="{00000000-0010-0000-0000-000004000000}" name="Rm Type" dataDxfId="173">
      <calculatedColumnFormula>IF(COUNTBLANK(Budget[[#This Row],[Markup Export]]),"",LEFT(Budget[[#This Row],[Markup Export]],FIND("-",Budget[[#This Row],[Markup Export]])-1))</calculatedColumnFormula>
    </tableColumn>
    <tableColumn id="29" xr3:uid="{0FB6751D-18BC-419D-820B-27590946E807}" name="Rm Category" dataDxfId="172" totalsRowDxfId="17">
      <calculatedColumnFormula>IF(COUNTBLANK(Budget[[#This Row],[Markup Export]]),"",RIGHT(Budget[[#This Row],[Markup Export]],LEN(Budget[[#This Row],[Markup Export]])-FIND("-",Budget[[#This Row],[Markup Export]])))</calculatedColumnFormula>
    </tableColumn>
    <tableColumn id="34" xr3:uid="{97968A3C-0E7A-4564-A275-7B04DA6C9D26}" name="Scheduling Included" dataDxfId="171" totalsRowDxfId="16">
      <calculatedColumnFormula>IF(Budget[[#This Row],[TSS-7]]&gt;0,"w/ "&amp;Budget[[#This Row],[TSS-7]]&amp;" Sched","None")</calculatedColumnFormula>
    </tableColumn>
    <tableColumn id="6" xr3:uid="{00000000-0010-0000-0000-000006000000}" name="Notes" dataDxfId="170"/>
    <tableColumn id="5" xr3:uid="{00000000-0010-0000-0000-000005000000}" name="Base Budget" totalsRowFunction="sum" dataDxfId="169" totalsRowDxfId="15">
      <calculatedColumnFormula>_xlfn.IFNA(INDEX(Summary[Room Base Price $ (USD)],MATCH(Budget[[#This Row],[Rm Type]],Summary[System Type],0)),0)</calculatedColumnFormula>
    </tableColumn>
    <tableColumn id="16" xr3:uid="{686C3BE0-A36B-4D86-9CBD-BC6F22A5CE32}" name="Scheduling Equip" totalsRowFunction="sum" dataDxfId="168" totalsRowDxfId="14">
      <calculatedColumnFormula>(Budget[[#This Row],[TSS-7]]*2000)</calculatedColumnFormula>
    </tableColumn>
    <tableColumn id="35" xr3:uid="{6892B7CF-3B66-4E37-9AA2-44FC96317763}" name="Base Room Cost (No Modifier)" dataDxfId="167" totalsRowDxfId="13">
      <calculatedColumnFormula>SUM(Budget[[#This Row],[Base Budget]:[Scheduling Equip]])</calculatedColumnFormula>
    </tableColumn>
    <tableColumn id="15" xr3:uid="{6E7C9F54-EFFE-44F1-A4BC-C76687899860}" name="Room Budget" totalsRowFunction="sum" dataDxfId="166" totalsRowDxfId="12">
      <calculatedColumnFormula>Budget[[#This Row],[Base Room Cost (No Modifier)]]</calculatedColumnFormula>
    </tableColumn>
    <tableColumn id="10" xr3:uid="{E62194A3-F388-4AEC-8AB8-F41B9EC9A534}" name="TSS-7" totalsRowFunction="custom" dataDxfId="165" totalsRowDxfId="11">
      <totalsRowFormula>SUM(Budget[TSS-7])</totalsRowFormula>
    </tableColumn>
    <tableColumn id="17" xr3:uid="{1A065B24-D772-4953-B6A1-FFB3A119B753}" name="Display(s)" dataDxfId="164" totalsRowDxfId="10">
      <calculatedColumnFormula>VLOOKUP(Budget[[#This Row],[Rm Type]], $A$81:$N$91, 2, FALSE)</calculatedColumnFormula>
    </tableColumn>
    <tableColumn id="18" xr3:uid="{912E6E86-47A9-4751-8DD9-890D4FBB0A54}" name="Table" dataDxfId="163" totalsRowDxfId="9">
      <calculatedColumnFormula>VLOOKUP(Budget[[#This Row],[Rm Type]], $A$81:$N$91, 3, FALSE)</calculatedColumnFormula>
    </tableColumn>
    <tableColumn id="20" xr3:uid="{E2C02451-A005-401D-AC87-7F0BDBC051B0}" name="Credenza/ Rack" dataDxfId="162" totalsRowDxfId="8">
      <calculatedColumnFormula>VLOOKUP(Budget[[#This Row],[Rm Type]], $A$81:$N$91, 5, FALSE)</calculatedColumnFormula>
    </tableColumn>
    <tableColumn id="21" xr3:uid="{C4EAC60B-C3AF-4310-99C5-F097A26C3EE1}" name="Display(s)2" dataDxfId="161" totalsRowDxfId="7">
      <calculatedColumnFormula>VLOOKUP(Budget[[#This Row],[Rm Type]], $A$81:$N$91, 6, FALSE)</calculatedColumnFormula>
    </tableColumn>
    <tableColumn id="22" xr3:uid="{F50694C3-B199-4303-AB89-418F59E4E41A}" name="Table3" dataDxfId="160" totalsRowDxfId="6">
      <calculatedColumnFormula>VLOOKUP(Budget[[#This Row],[Rm Type]], $A$81:$N$91, 7, FALSE)</calculatedColumnFormula>
    </tableColumn>
    <tableColumn id="24" xr3:uid="{4895FF81-04CF-4049-8715-05D2C58083BD}" name="Credenza/ Rack2" dataDxfId="154" totalsRowDxfId="5">
      <calculatedColumnFormula>VLOOKUP(Budget[[#This Row],[Rm Type]], 'Power-Data-lookup'!$A$4:$G$10, 6, FALSE)</calculatedColumnFormula>
    </tableColumn>
    <tableColumn id="25" xr3:uid="{2783AD3C-09AC-4AB5-953C-07DB4B793EAE}" name="Schedule Panel" dataDxfId="159" totalsRowDxfId="4">
      <calculatedColumnFormula>Budget[[#This Row],[TSS-7]]</calculatedColumnFormula>
    </tableColumn>
    <tableColumn id="26" xr3:uid="{548C32F2-13D9-4D1C-82B3-66C26B47B6A9}" name="Other" dataDxfId="158" totalsRowDxfId="3"/>
    <tableColumn id="27" xr3:uid="{3A2A67CB-43F4-4770-A339-42E78C394882}" name="Total Power" totalsRowFunction="sum" dataDxfId="157" totalsRowDxfId="2">
      <calculatedColumnFormula>SUM(O2:P2)</calculatedColumnFormula>
    </tableColumn>
    <tableColumn id="28" xr3:uid="{55B02E30-13BE-4CC0-A462-BD587ED643BD}" name="Total   Data" totalsRowFunction="sum" dataDxfId="156" totalsRowDxfId="1">
      <calculatedColumnFormula>SUM(R2:V2)</calculatedColumnFormula>
    </tableColumn>
    <tableColumn id="31" xr3:uid="{DE3E53C2-F247-4985-9FE8-7C159DD0F404}" name="Infrastructure Notes" dataDxfId="155" totalsRowDxfId="0">
      <calculatedColumnFormula>VLOOKUP(Budget[[#This Row],[Rm Type]], 'Power-Data-lookup'!$A$4:$H$10, 8, FALSE)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C64BEC8A-A9AA-4404-BF85-4F5C4261C801}" name="ZRX_43" displayName="ZRX_43" ref="B2:I8" totalsRowShown="0" headerRowDxfId="198" dataDxfId="197">
  <autoFilter ref="B2:I8" xr:uid="{00000000-0009-0000-0100-000026000000}"/>
  <tableColumns count="8">
    <tableColumn id="1" xr3:uid="{BD0C1EC7-211E-4143-9B43-597BB2F4465A}" name="Quantity" dataDxfId="196"/>
    <tableColumn id="4" xr3:uid="{FE0E0C91-666A-4104-BF21-C2F3FA2D7A90}" name="Make" dataDxfId="195">
      <calculatedColumnFormula>INDEX('Unit Pricing'!$A$2:$A$65,MATCH(ZRX_43[[#This Row],[Model Number]],'Unit Pricing'!$B$2:$B$65,0))</calculatedColumnFormula>
    </tableColumn>
    <tableColumn id="2" xr3:uid="{C2E663D5-BC31-429B-A774-8DBFB1A100BA}" name="Model Number" dataDxfId="194"/>
    <tableColumn id="3" xr3:uid="{647CFF31-FAFB-4111-9D46-D28D13F37076}" name="Description" dataDxfId="193">
      <calculatedColumnFormula>INDEX('Unit Pricing'!$C$2:$C$65,MATCH(ZRX_43[[#This Row],[Model Number]],'Unit Pricing'!$B$2:$B$65,0))</calculatedColumnFormula>
    </tableColumn>
    <tableColumn id="5" xr3:uid="{02BFB748-F62F-47E2-B797-7CCE9A0153F4}" name="Unit Price" dataDxfId="192">
      <calculatedColumnFormula>INDEX('Unit Pricing'!$D$2:$D$65,MATCH(ZRX_43[[#This Row],[Model Number]],'Unit Pricing'!$B$2:$B$65,0))</calculatedColumnFormula>
    </tableColumn>
    <tableColumn id="6" xr3:uid="{C6B378E8-FA34-4FD4-AF4C-0BFFF8473246}" name="Extended" dataDxfId="191">
      <calculatedColumnFormula>ZRX_43[[#This Row],[Quantity]]*ZRX_43[[#This Row],[Unit Price]]</calculatedColumnFormula>
    </tableColumn>
    <tableColumn id="8" xr3:uid="{32600A07-5E54-4D47-AEAF-03B0A1D91F2C}" name="Notes 2" dataDxfId="190"/>
    <tableColumn id="9" xr3:uid="{292F43E3-B32A-4E30-88A5-48AB85D0F0C4}" name="Notes 3" dataDxfId="189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16000000}" name="DS_55S" displayName="DS_55S" ref="B2:I6" totalsRowShown="0" headerRowDxfId="188" dataDxfId="187">
  <autoFilter ref="B2:I6" xr:uid="{00000000-0009-0000-0100-000032000000}"/>
  <tableColumns count="8">
    <tableColumn id="1" xr3:uid="{00000000-0010-0000-1600-000001000000}" name="Quantity" dataDxfId="186"/>
    <tableColumn id="4" xr3:uid="{00000000-0010-0000-1600-000004000000}" name="Make" dataDxfId="185">
      <calculatedColumnFormula>INDEX('Unit Pricing'!$A$2:$A$65,MATCH(DS_55S[[#This Row],[Model Number]],'Unit Pricing'!$B$2:$B$65,0))</calculatedColumnFormula>
    </tableColumn>
    <tableColumn id="2" xr3:uid="{00000000-0010-0000-1600-000002000000}" name="Model Number" dataDxfId="184"/>
    <tableColumn id="3" xr3:uid="{00000000-0010-0000-1600-000003000000}" name="Description" dataDxfId="183">
      <calculatedColumnFormula>INDEX('Unit Pricing'!$C$2:$C$65,MATCH(DS_55S[[#This Row],[Model Number]],'Unit Pricing'!$B$2:$B$65,0))</calculatedColumnFormula>
    </tableColumn>
    <tableColumn id="5" xr3:uid="{00000000-0010-0000-1600-000005000000}" name="Unit Price" dataDxfId="182">
      <calculatedColumnFormula>INDEX('Unit Pricing'!$D$2:$D$65,MATCH(DS_55S[[#This Row],[Model Number]],'Unit Pricing'!$B$2:$B$65,0))</calculatedColumnFormula>
    </tableColumn>
    <tableColumn id="6" xr3:uid="{00000000-0010-0000-1600-000006000000}" name="Extended" dataDxfId="181">
      <calculatedColumnFormula>IF(F3="OFE","OFE",DS_55S[[#This Row],[Quantity]]*DS_55S[[#This Row],[Unit Price]])</calculatedColumnFormula>
    </tableColumn>
    <tableColumn id="8" xr3:uid="{82FCE37F-A928-4EEE-B83E-E8FD1CCBC7C0}" name="Notes 2" dataDxfId="180"/>
    <tableColumn id="9" xr3:uid="{3C0BE6DA-3F86-4CEE-93E1-B3543BC25F2F}" name="Notes 3" dataDxfId="179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65C2185-8FEC-4C36-8B08-A59415211074}" name="Summary" displayName="Summary" ref="B2:AA9" totalsRowShown="0" headerRowDxfId="318" dataDxfId="317" tableBorderDxfId="316">
  <autoFilter ref="B2:AA9" xr:uid="{52A9F75E-87AA-476D-A4B8-240C8B2BBD1A}"/>
  <tableColumns count="26">
    <tableColumn id="1" xr3:uid="{5B883013-F2D6-4646-B95C-E1A3069627C0}" name="Item" dataDxfId="315"/>
    <tableColumn id="2" xr3:uid="{E1B94556-4F49-48DF-9777-D6F072902E7A}" name="System Type" dataDxfId="314"/>
    <tableColumn id="3" xr3:uid="{0C2FF406-1631-4390-999E-5DBA2B25C6EA}" name="System Description" dataDxfId="313"/>
    <tableColumn id="4" xr3:uid="{725B41E4-7A9A-4C0F-81E5-299D09964158}" name="QTY" dataDxfId="312">
      <calculatedColumnFormula>COUNTIF('Budget Sheet'!G:G,Summary[[#This Row],[System Type]])</calculatedColumnFormula>
    </tableColumn>
    <tableColumn id="7" xr3:uid="{7417F3FD-0910-4F81-8993-DE6804FD7E21}" name="Equipment" dataDxfId="311">
      <calculatedColumnFormula>#REF!</calculatedColumnFormula>
    </tableColumn>
    <tableColumn id="8" xr3:uid="{9ADC7E92-19BE-4A6E-BBCF-75C54AEEB982}" name="Equip Ext" dataDxfId="310">
      <calculatedColumnFormula>Summary[[#This Row],[QTY]]*Summary[[#This Row],[Equipment]]</calculatedColumnFormula>
    </tableColumn>
    <tableColumn id="9" xr3:uid="{BF08F10A-333F-4690-A7CF-08A6B5E60E44}" name="Materials" dataDxfId="309">
      <calculatedColumnFormula>#REF!</calculatedColumnFormula>
    </tableColumn>
    <tableColumn id="10" xr3:uid="{650DA90D-4BE3-4EDA-B4FE-91CB567AE8D1}" name="Material Ext" dataDxfId="308">
      <calculatedColumnFormula>Summary[[#This Row],[QTY]]*Summary[[#This Row],[Materials]]</calculatedColumnFormula>
    </tableColumn>
    <tableColumn id="11" xr3:uid="{6D51C5BA-2ACA-4FEA-A06D-5C2281B268BC}" name="Eng/Drafting" dataDxfId="307">
      <calculatedColumnFormula>#REF!</calculatedColumnFormula>
    </tableColumn>
    <tableColumn id="12" xr3:uid="{30F74A3B-E9B1-4119-8221-74DA20962839}" name="Eng/Drafting Ext" dataDxfId="306">
      <calculatedColumnFormula>Summary[[#This Row],[QTY]]*Summary[[#This Row],[Eng/Drafting]]</calculatedColumnFormula>
    </tableColumn>
    <tableColumn id="13" xr3:uid="{91E486E9-E06B-429F-912E-8C8AA2ED6D9D}" name="Install" dataDxfId="305">
      <calculatedColumnFormula>#REF!</calculatedColumnFormula>
    </tableColumn>
    <tableColumn id="14" xr3:uid="{90FB2C7E-4439-4441-BCC0-2DD48E814CF8}" name="Install Ext" dataDxfId="304">
      <calculatedColumnFormula>Summary[[#This Row],[QTY]]*Summary[[#This Row],[Install]]</calculatedColumnFormula>
    </tableColumn>
    <tableColumn id="15" xr3:uid="{DB4FDE61-49B0-4BA7-A4DE-0DA8DF6F65B5}" name="Config/QA" dataDxfId="303">
      <calculatedColumnFormula>#REF!</calculatedColumnFormula>
    </tableColumn>
    <tableColumn id="16" xr3:uid="{984340E2-F55A-4E0F-A75F-2CD207A78FAB}" name="Config/QA Ext" dataDxfId="302">
      <calculatedColumnFormula>Summary[[#This Row],[QTY]]*Summary[[#This Row],[Config/QA]]</calculatedColumnFormula>
    </tableColumn>
    <tableColumn id="17" xr3:uid="{A67DF926-EB8F-415E-B918-0F279C1877AC}" name="PM" dataDxfId="301">
      <calculatedColumnFormula>#REF!</calculatedColumnFormula>
    </tableColumn>
    <tableColumn id="18" xr3:uid="{86A22197-F836-4AC2-9F77-F699E240060C}" name="PM Ext" dataDxfId="300">
      <calculatedColumnFormula>Summary[[#This Row],[QTY]]*Summary[[#This Row],[PM]]</calculatedColumnFormula>
    </tableColumn>
    <tableColumn id="19" xr3:uid="{29C6C9BA-40F9-4D78-B473-98A4CB002691}" name="Expenses" dataDxfId="299">
      <calculatedColumnFormula>#REF!</calculatedColumnFormula>
    </tableColumn>
    <tableColumn id="20" xr3:uid="{48D87CFA-E93F-43AB-BFD6-2CC4CAD40062}" name="Expense Ext" dataDxfId="298">
      <calculatedColumnFormula>Summary[[#This Row],[QTY]]*Summary[[#This Row],[Expenses]]</calculatedColumnFormula>
    </tableColumn>
    <tableColumn id="21" xr3:uid="{7E6EDD5F-0C0A-43E3-9E83-C74AF5BFC781}" name="Freight" dataDxfId="297">
      <calculatedColumnFormula>#REF!</calculatedColumnFormula>
    </tableColumn>
    <tableColumn id="22" xr3:uid="{3AF25C19-DE51-4A1F-A037-C37F2070D7DC}" name="Freight Ext" dataDxfId="296">
      <calculatedColumnFormula>Summary[[#This Row],[QTY]]*Summary[[#This Row],[Freight]]</calculatedColumnFormula>
    </tableColumn>
    <tableColumn id="23" xr3:uid="{48C13005-5539-4033-BD3C-F8E26CD3A1B2}" name="Tax" dataDxfId="295">
      <calculatedColumnFormula>CR98_PRO!G18</calculatedColumnFormula>
    </tableColumn>
    <tableColumn id="24" xr3:uid="{118F8D32-243A-48DC-A14F-D635008AE708}" name="Tax Ext" dataDxfId="294">
      <calculatedColumnFormula>Summary[[#This Row],[QTY]]*Summary[[#This Row],[Tax]]</calculatedColumnFormula>
    </tableColumn>
    <tableColumn id="5" xr3:uid="{A75B42C0-5D48-4476-AAEC-246AB3E36C8E}" name="Room Base Price $ (USD)" dataDxfId="152"/>
    <tableColumn id="25" xr3:uid="{11D25CE8-B3C2-4BBE-A9B0-AB4739AD9A1D}" name="Room Base Price $ (USD) " dataDxfId="153">
      <calculatedColumnFormula>Summary[[#This Row],[Room Base Price $ (USD)]]*'Budget Sheet'!#REF!</calculatedColumnFormula>
    </tableColumn>
    <tableColumn id="6" xr3:uid="{105B469B-FAFD-40A3-8CFE-5291BF6B68FE}" name="Ext Total Price $ (USD)" dataDxfId="293">
      <calculatedColumnFormula>Summary[[#This Row],[Room Base Price $ (USD) ]]*Summary[[#This Row],[QTY]]</calculatedColumnFormula>
    </tableColumn>
    <tableColumn id="43" xr3:uid="{C4822F45-8949-4730-920B-E9BDD7305FF7}" name="Column1" dataDxfId="292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4941B0A-F8AB-41DC-B2AC-B202A2A900DD}" name="UNIT_PRICING" displayName="UNIT_PRICING" ref="A1:M41" totalsRowShown="0" headerRowDxfId="291" dataDxfId="290">
  <autoFilter ref="A1:M41" xr:uid="{36927813-6A46-4CAA-85C3-9CA53A3798A3}"/>
  <sortState xmlns:xlrd2="http://schemas.microsoft.com/office/spreadsheetml/2017/richdata2" ref="A2:M41">
    <sortCondition ref="A1:A41"/>
  </sortState>
  <tableColumns count="13">
    <tableColumn id="1" xr3:uid="{FAA1E522-73CC-462B-9BB5-6C4934418A11}" name="Unit Make" dataDxfId="289"/>
    <tableColumn id="2" xr3:uid="{41D02429-9310-4E30-AB6C-D4F1223024D2}" name="Unit Model" dataDxfId="288"/>
    <tableColumn id="3" xr3:uid="{C9301B9D-1C39-4895-AE62-FE39E6E9B3F4}" name="Unit description" dataDxfId="287"/>
    <tableColumn id="4" xr3:uid="{F75EFFDA-32CA-4A36-8B0A-6D7220B5B217}" name="Unit Price" dataDxfId="286"/>
    <tableColumn id="6" xr3:uid="{1BAB4F88-7360-473A-88AD-D06D306F3B09}" name="TOTALS" dataDxfId="285">
      <calculatedColumnFormula>SUM(F2:M2)</calculatedColumnFormula>
    </tableColumn>
    <tableColumn id="8" xr3:uid="{D4B6607A-B83E-42A1-8BE0-BBA9E86B19D9}" name="CR98 PRO" dataDxfId="284">
      <calculatedColumnFormula>IFERROR(INDEX(ZRX98PROExtQtyS,MATCH('Unit Pricing'!$B2,ZRX_98_PRO[Model Number],0),1),0)</calculatedColumnFormula>
    </tableColumn>
    <tableColumn id="11" xr3:uid="{34719A83-B0CA-4C23-A34A-B49C2C6CE7BD}" name="CR65 PRO" dataDxfId="283">
      <calculatedColumnFormula>IFERROR(INDEX(ZRX65PROExtQtys,MATCH('Unit Pricing'!$B2,ZRX_65_PRO[Model Number],0),1),0)</calculatedColumnFormula>
    </tableColumn>
    <tableColumn id="14" xr3:uid="{FA495746-E213-4710-812B-7487D644F08E}" name="CR98 PRO D" dataDxfId="282">
      <calculatedColumnFormula>IFERROR(INDEX(ZRX98PRO_DExtQtyS,MATCH('Unit Pricing'!$B2,ZRX_98_PRO_D[Model Number],0),1),0)</calculatedColumnFormula>
    </tableColumn>
    <tableColumn id="43" xr3:uid="{DC9F2E1A-CA4D-408B-BC08-504B72CAC60D}" name="CR65 PRO D" dataDxfId="281">
      <calculatedColumnFormula>IFERROR(INDEX(ZRX65PRO_DExtQtyS,MATCH('Unit Pricing'!$B2,ZRX_65_PRO_D[Model Number],0),1),0)</calculatedColumnFormula>
    </tableColumn>
    <tableColumn id="19" xr3:uid="{C3345DDE-1B3E-48E7-8F9C-BAEADEF6EAE7}" name="HUD55" dataDxfId="280">
      <calculatedColumnFormula>IFERROR(INDEX(ZRX55ExtQtys,MATCH('Unit Pricing'!$B2,ZRX_55[Model Number],0),1),0)</calculatedColumnFormula>
    </tableColumn>
    <tableColumn id="20" xr3:uid="{B29EA9D2-34B3-49C2-AA84-A3AB4D87A343}" name="HUD43" dataDxfId="279">
      <calculatedColumnFormula>IFERROR(INDEX(ZRX43ExtQtys,MATCH('Unit Pricing'!$B2,ZRX_43[Model Number],0),1),0)</calculatedColumnFormula>
    </tableColumn>
    <tableColumn id="22" xr3:uid="{75789CFC-EF4B-4A6F-940E-C9670227069F}" name="CR98 D" dataDxfId="278">
      <calculatedColumnFormula>IFERROR(INDEX(ZRX98_DExtQtys,MATCH('Unit Pricing'!$B2,#REF!,0),1),0)</calculatedColumnFormula>
    </tableColumn>
    <tableColumn id="29" xr3:uid="{4CFCCEDB-5ECC-43D9-A0A0-4B2DB9F900B7}" name="DS55S" dataDxfId="277">
      <calculatedColumnFormula>IFERROR(INDEX(DS55SExtQtys,MATCH('Unit Pricing'!$B2,DS_55S[Model Number],0),1),0)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FC3AF20-74B4-4656-B788-8173836E1AB8}" name="MICRON_OFE_ITEMS" displayName="MICRON_OFE_ITEMS" ref="A2:F3" totalsRowShown="0" headerRowDxfId="276" dataDxfId="275">
  <autoFilter ref="A2:F3" xr:uid="{00000000-0009-0000-0100-000015000000}"/>
  <tableColumns count="6">
    <tableColumn id="1" xr3:uid="{E26A3C3E-13FA-4770-9A76-245DAE065106}" name="QTY" dataDxfId="274">
      <calculatedColumnFormula>INDEX('Unit Pricing'!$E$2:$E$98,MATCH(MICRON_OFE_ITEMS[[#This Row],[Model Number]],'Unit Pricing'!$B$2:$B$98,0))</calculatedColumnFormula>
    </tableColumn>
    <tableColumn id="4" xr3:uid="{35DB9991-41BB-449A-944B-74E3489A7927}" name="Make" dataDxfId="273">
      <calculatedColumnFormula>INDEX('Unit Pricing'!$A$2:$A$98,MATCH(MICRON_OFE_ITEMS[[#This Row],[Model Number]],'Unit Pricing'!$B$2:$B$98,0))</calculatedColumnFormula>
    </tableColumn>
    <tableColumn id="2" xr3:uid="{0E9CED88-57E0-41AC-ACF9-3F8E3D26FA81}" name="Model Number" dataDxfId="272" totalsRowDxfId="271"/>
    <tableColumn id="3" xr3:uid="{18BC98DC-15A4-4C7F-B6C3-999460A51EEC}" name="Description" dataDxfId="270" totalsRowDxfId="269">
      <calculatedColumnFormula>INDEX('Unit Pricing'!$C$2:$C$72,MATCH(MICRON_OFE_ITEMS[[#This Row],[Model Number]],'Unit Pricing'!$B$2:$B$72,0))</calculatedColumnFormula>
    </tableColumn>
    <tableColumn id="5" xr3:uid="{05CB67FF-5A56-4F14-BB84-590C9D1AE056}" name="Unit Price" dataDxfId="268" totalsRowDxfId="267">
      <calculatedColumnFormula>INDEX('Unit Pricing'!$D$2:$D$72,MATCH(MICRON_OFE_ITEMS[[#This Row],[Model Number]],'Unit Pricing'!$B$2:$B$72,0))</calculatedColumnFormula>
    </tableColumn>
    <tableColumn id="6" xr3:uid="{16BAB23D-093E-400A-9BC5-BD57B303870D}" name="Extended" dataDxfId="266" totalsRowDxfId="265">
      <calculatedColumnFormula>IF(E3="OFE","OFE",A3*MICRON_OFE_ITEMS[[#This Row],[Unit Price]])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2000000}" name="ZRX_98_PRO" displayName="ZRX_98_PRO" ref="B2:H13" totalsRowShown="0" headerRowDxfId="264" dataDxfId="263">
  <autoFilter ref="B2:H13" xr:uid="{00000000-0009-0000-0100-000028000000}"/>
  <tableColumns count="7">
    <tableColumn id="1" xr3:uid="{00000000-0010-0000-0200-000001000000}" name="Quantity" dataDxfId="262" totalsRowDxfId="261"/>
    <tableColumn id="4" xr3:uid="{00000000-0010-0000-0200-000004000000}" name="Make" dataDxfId="260">
      <calculatedColumnFormula>INDEX('Unit Pricing'!$A$2:$A$65,MATCH(ZRX_98_PRO[[#This Row],[Model Number]],'Unit Pricing'!$B$2:$B$65,0))</calculatedColumnFormula>
    </tableColumn>
    <tableColumn id="2" xr3:uid="{00000000-0010-0000-0200-000002000000}" name="Model Number" dataDxfId="259" totalsRowDxfId="258"/>
    <tableColumn id="3" xr3:uid="{00000000-0010-0000-0200-000003000000}" name="Description" dataDxfId="257" totalsRowDxfId="256">
      <calculatedColumnFormula>INDEX('Unit Pricing'!$C$2:$C$65,MATCH(ZRX_98_PRO[[#This Row],[Model Number]],'Unit Pricing'!$B$2:$B$65,0))</calculatedColumnFormula>
    </tableColumn>
    <tableColumn id="5" xr3:uid="{00000000-0010-0000-0200-000005000000}" name="Unit Price" dataDxfId="255" totalsRowDxfId="254">
      <calculatedColumnFormula>INDEX('Unit Pricing'!#REF!,MATCH(ZRX_98_PRO[[#This Row],[Model Number]],'Unit Pricing'!$B$2:$B$65,0))</calculatedColumnFormula>
    </tableColumn>
    <tableColumn id="6" xr3:uid="{00000000-0010-0000-0200-000006000000}" name="Extended" dataDxfId="253" totalsRowDxfId="252">
      <calculatedColumnFormula>IF(F3="OFE","OFE",ZRX_98_PRO[[#This Row],[Quantity]]*ZRX_98_PRO[[#This Row],[Unit Price]])</calculatedColumnFormula>
    </tableColumn>
    <tableColumn id="10" xr3:uid="{289BBAA8-3C94-40F2-9F3F-777582B53076}" name="Notes 2" dataDxfId="251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ZRX_65_PRO" displayName="ZRX_65_PRO" ref="B2:H13" totalsRowShown="0" headerRowDxfId="250" dataDxfId="249">
  <autoFilter ref="B2:H13" xr:uid="{00000000-0009-0000-0100-00002B000000}"/>
  <tableColumns count="7">
    <tableColumn id="1" xr3:uid="{00000000-0010-0000-0500-000001000000}" name="Quantity" dataDxfId="248" totalsRowDxfId="247"/>
    <tableColumn id="4" xr3:uid="{00000000-0010-0000-0500-000004000000}" name="Make" dataDxfId="246">
      <calculatedColumnFormula>INDEX('Unit Pricing'!$A$2:$A$65,MATCH(ZRX_65_PRO[[#This Row],[Model Number]],'Unit Pricing'!$B$2:$B$65,0))</calculatedColumnFormula>
    </tableColumn>
    <tableColumn id="2" xr3:uid="{00000000-0010-0000-0500-000002000000}" name="Model Number" dataDxfId="245" totalsRowDxfId="244"/>
    <tableColumn id="3" xr3:uid="{00000000-0010-0000-0500-000003000000}" name="Description" dataDxfId="243" totalsRowDxfId="242">
      <calculatedColumnFormula>INDEX('Unit Pricing'!$C$2:$C$65,MATCH(ZRX_65_PRO[[#This Row],[Model Number]],'Unit Pricing'!$B$2:$B$65,0))</calculatedColumnFormula>
    </tableColumn>
    <tableColumn id="5" xr3:uid="{00000000-0010-0000-0500-000005000000}" name="Unit Price" dataDxfId="241" totalsRowDxfId="240">
      <calculatedColumnFormula>INDEX('Unit Pricing'!$D$2:$D$65,MATCH(ZRX_65_PRO[[#This Row],[Model Number]],'Unit Pricing'!$B$2:$B$65,0))</calculatedColumnFormula>
    </tableColumn>
    <tableColumn id="6" xr3:uid="{00000000-0010-0000-0500-000006000000}" name="Extended" dataDxfId="239" totalsRowDxfId="238">
      <calculatedColumnFormula>ZRX_65_PRO[[#This Row],[Quantity]]*ZRX_65_PRO[[#This Row],[Unit Price]]</calculatedColumnFormula>
    </tableColumn>
    <tableColumn id="8" xr3:uid="{D0A1B2F7-89B2-48CC-95F4-B19B8B65062F}" name="Notes 2" dataDxfId="237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759A6330-01E0-4438-AD5F-B44B26D48DA2}" name="ZRX_98_PRO_D" displayName="ZRX_98_PRO_D" ref="B2:H13" totalsRowShown="0" headerRowDxfId="236" dataDxfId="235">
  <autoFilter ref="B2:H13" xr:uid="{00000000-0009-0000-0100-000028000000}"/>
  <tableColumns count="7">
    <tableColumn id="1" xr3:uid="{E91B25DD-8AC2-4705-B06D-42E2D78F20C2}" name="Quantity" dataDxfId="234" totalsRowDxfId="233"/>
    <tableColumn id="4" xr3:uid="{36A687A1-FEE1-42DE-A8A7-1525F31C3A78}" name="Make" dataDxfId="232">
      <calculatedColumnFormula>INDEX('Unit Pricing'!$A$2:$A$65,MATCH(ZRX_98_PRO_D[[#This Row],[Model Number]],'Unit Pricing'!$B$2:$B$65,0))</calculatedColumnFormula>
    </tableColumn>
    <tableColumn id="2" xr3:uid="{55EE444A-B3C9-43B2-B5C7-16C4272E00B0}" name="Model Number" dataDxfId="231" totalsRowDxfId="230"/>
    <tableColumn id="3" xr3:uid="{5DD43CD5-B605-4028-B0F3-F69AC4C87C0B}" name="Description" dataDxfId="229" totalsRowDxfId="228">
      <calculatedColumnFormula>INDEX('Unit Pricing'!$C$2:$C$65,MATCH(ZRX_98_PRO_D[[#This Row],[Model Number]],'Unit Pricing'!$B$2:$B$65,0))</calculatedColumnFormula>
    </tableColumn>
    <tableColumn id="5" xr3:uid="{1F2A1C6B-8C55-4B5C-9A31-CAF3C07ABB7D}" name="Unit Price" dataDxfId="227" totalsRowDxfId="226">
      <calculatedColumnFormula>INDEX('Unit Pricing'!$D$2:$D$65,MATCH(ZRX_98_PRO_D[[#This Row],[Model Number]],'Unit Pricing'!$B$2:$B$65,0))</calculatedColumnFormula>
    </tableColumn>
    <tableColumn id="6" xr3:uid="{61ABAFFC-C3EC-40B1-8B75-94A703DAF5DA}" name="Extended" dataDxfId="225" totalsRowDxfId="224">
      <calculatedColumnFormula>ZRX_98_PRO_D[[#This Row],[Quantity]]*ZRX_98_PRO_D[[#This Row],[Unit Price]]</calculatedColumnFormula>
    </tableColumn>
    <tableColumn id="10" xr3:uid="{E4FBDF4F-7FC0-4715-ACA3-B2B6DAC1EB8D}" name="Notes 2" dataDxfId="223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BE686F79-0C30-4978-AAB2-9B49E21D354F}" name="ZRX_65_PRO_D" displayName="ZRX_65_PRO_D" ref="B2:H13" totalsRowShown="0" headerRowDxfId="222" dataDxfId="221">
  <autoFilter ref="B2:H13" xr:uid="{00000000-0009-0000-0100-00002B000000}"/>
  <tableColumns count="7">
    <tableColumn id="1" xr3:uid="{7AB8DA0F-7DE2-4F6E-B24C-4ECFA332793D}" name="Quantity" dataDxfId="220" totalsRowDxfId="219"/>
    <tableColumn id="4" xr3:uid="{E94393A7-6336-435E-AE96-5671F7690534}" name="Make" dataDxfId="218">
      <calculatedColumnFormula>INDEX('Unit Pricing'!$A$2:$A$65,MATCH(ZRX_65_PRO_D[[#This Row],[Model Number]],'Unit Pricing'!$B$2:$B$65,0))</calculatedColumnFormula>
    </tableColumn>
    <tableColumn id="2" xr3:uid="{DC16BAE5-8C90-4B38-B773-8A051F0C7EF0}" name="Model Number" dataDxfId="217" totalsRowDxfId="216"/>
    <tableColumn id="3" xr3:uid="{53772E4B-E7F6-4812-9DBE-7FBF340B868F}" name="Description" dataDxfId="215" totalsRowDxfId="214">
      <calculatedColumnFormula>INDEX('Unit Pricing'!$C$2:$C$65,MATCH(ZRX_65_PRO_D[[#This Row],[Model Number]],'Unit Pricing'!$B$2:$B$65,0))</calculatedColumnFormula>
    </tableColumn>
    <tableColumn id="5" xr3:uid="{51B7B30E-3E41-4DFF-8A81-35A033448A93}" name="Unit Price" dataDxfId="213" totalsRowDxfId="212">
      <calculatedColumnFormula>INDEX('Unit Pricing'!$D$2:$D$65,MATCH(ZRX_65_PRO_D[[#This Row],[Model Number]],'Unit Pricing'!$B$2:$B$65,0))</calculatedColumnFormula>
    </tableColumn>
    <tableColumn id="6" xr3:uid="{3AA70894-7B89-4F47-8AF7-03DEA28218DC}" name="Extended" dataDxfId="211" totalsRowDxfId="210">
      <calculatedColumnFormula>ZRX_65_PRO_D[[#This Row],[Quantity]]*ZRX_65_PRO_D[[#This Row],[Unit Price]]</calculatedColumnFormula>
    </tableColumn>
    <tableColumn id="8" xr3:uid="{86264863-0507-4156-9F0D-5A9D5807CE92}" name="Notes 2" dataDxfId="209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39716A8-F1C9-43FD-871E-DA9814E58AA0}" name="ZRX_55" displayName="ZRX_55" ref="B2:I8" totalsRowShown="0" headerRowDxfId="208" dataDxfId="207">
  <autoFilter ref="B2:I8" xr:uid="{00000000-0009-0000-0100-000026000000}"/>
  <tableColumns count="8">
    <tableColumn id="1" xr3:uid="{37A11E00-B834-409E-AB6B-0F0A18196480}" name="Quantity" dataDxfId="206"/>
    <tableColumn id="4" xr3:uid="{6A716ACD-1792-44C7-A8BA-1B4CEB94746F}" name="Make" dataDxfId="205">
      <calculatedColumnFormula>INDEX('Unit Pricing'!$A$2:$A$65,MATCH(ZRX_55[[#This Row],[Model Number]],'Unit Pricing'!$B$2:$B$65,0))</calculatedColumnFormula>
    </tableColumn>
    <tableColumn id="2" xr3:uid="{6807B0CA-21D7-44F2-BB2A-2566C70EA265}" name="Model Number" dataDxfId="204"/>
    <tableColumn id="3" xr3:uid="{31D63018-3CB9-4E13-BB30-AAFBA22E92E9}" name="Description" dataDxfId="203">
      <calculatedColumnFormula>INDEX('Unit Pricing'!$C$2:$C$65,MATCH(ZRX_55[[#This Row],[Model Number]],'Unit Pricing'!$B$2:$B$65,0))</calculatedColumnFormula>
    </tableColumn>
    <tableColumn id="5" xr3:uid="{50C21826-15A6-4D35-80E9-0EEBF972CB58}" name="Unit Price" dataDxfId="202">
      <calculatedColumnFormula>INDEX('Unit Pricing'!$D$2:$D$65,MATCH(ZRX_55[[#This Row],[Model Number]],'Unit Pricing'!$B$2:$B$65,0))</calculatedColumnFormula>
    </tableColumn>
    <tableColumn id="6" xr3:uid="{2D84D961-7034-425B-A5F8-74F82C93E43A}" name="Extended" dataDxfId="201">
      <calculatedColumnFormula>ZRX_55[[#This Row],[Quantity]]*ZRX_55[[#This Row],[Unit Price]]</calculatedColumnFormula>
    </tableColumn>
    <tableColumn id="8" xr3:uid="{679DB40F-38D2-4142-99BB-C3E0DF39F019}" name="Notes 2" dataDxfId="200"/>
    <tableColumn id="9" xr3:uid="{F4B12509-5BAA-4539-9934-312C91542BF4}" name="Orig Qty" dataDxfId="199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91"/>
  <sheetViews>
    <sheetView workbookViewId="0">
      <selection activeCell="N24" sqref="N24"/>
    </sheetView>
  </sheetViews>
  <sheetFormatPr defaultRowHeight="15" x14ac:dyDescent="0.25"/>
  <cols>
    <col min="1" max="1" width="9.42578125" customWidth="1"/>
    <col min="2" max="2" width="10" customWidth="1"/>
    <col min="3" max="3" width="6.5703125" customWidth="1"/>
    <col min="4" max="4" width="14.140625" customWidth="1"/>
    <col min="5" max="5" width="23.28515625" style="9" customWidth="1"/>
    <col min="6" max="6" width="14.5703125" customWidth="1"/>
    <col min="7" max="7" width="16.5703125" customWidth="1"/>
    <col min="8" max="8" width="14.7109375" style="9" bestFit="1" customWidth="1"/>
    <col min="9" max="9" width="16.7109375" style="9" customWidth="1"/>
    <col min="10" max="10" width="19.28515625" hidden="1" customWidth="1"/>
    <col min="11" max="11" width="11.7109375" hidden="1" customWidth="1"/>
    <col min="12" max="12" width="15" hidden="1" customWidth="1"/>
    <col min="13" max="13" width="17.85546875" customWidth="1"/>
    <col min="14" max="14" width="17.140625" style="3" customWidth="1"/>
    <col min="15" max="15" width="14.140625" customWidth="1"/>
    <col min="16" max="16" width="9.140625" customWidth="1"/>
    <col min="17" max="17" width="11" customWidth="1"/>
    <col min="18" max="18" width="12.140625" customWidth="1"/>
    <col min="19" max="19" width="11.5703125" customWidth="1"/>
    <col min="20" max="20" width="12.42578125" customWidth="1"/>
    <col min="21" max="21" width="10.85546875" customWidth="1"/>
    <col min="22" max="22" width="9.5703125" customWidth="1"/>
    <col min="25" max="25" width="52.85546875" customWidth="1"/>
  </cols>
  <sheetData>
    <row r="1" spans="1:25" ht="45" x14ac:dyDescent="0.25">
      <c r="A1" t="s">
        <v>11</v>
      </c>
      <c r="B1" t="s">
        <v>12</v>
      </c>
      <c r="C1" t="s">
        <v>73</v>
      </c>
      <c r="D1" t="s">
        <v>79</v>
      </c>
      <c r="E1" s="9" t="s">
        <v>74</v>
      </c>
      <c r="F1" t="s">
        <v>76</v>
      </c>
      <c r="G1" s="9" t="s">
        <v>75</v>
      </c>
      <c r="H1" s="101" t="s">
        <v>80</v>
      </c>
      <c r="I1" t="s">
        <v>14</v>
      </c>
      <c r="J1" s="1" t="s">
        <v>56</v>
      </c>
      <c r="K1" s="1" t="s">
        <v>54</v>
      </c>
      <c r="L1" s="106" t="s">
        <v>86</v>
      </c>
      <c r="M1" s="1" t="s">
        <v>55</v>
      </c>
      <c r="N1" s="3" t="s">
        <v>51</v>
      </c>
      <c r="O1" s="63" t="s">
        <v>35</v>
      </c>
      <c r="P1" s="63" t="s">
        <v>15</v>
      </c>
      <c r="Q1" s="64" t="s">
        <v>58</v>
      </c>
      <c r="R1" s="65" t="s">
        <v>47</v>
      </c>
      <c r="S1" s="65" t="s">
        <v>48</v>
      </c>
      <c r="T1" s="65" t="s">
        <v>59</v>
      </c>
      <c r="U1" s="65" t="s">
        <v>37</v>
      </c>
      <c r="V1" s="66" t="s">
        <v>38</v>
      </c>
      <c r="W1" s="62" t="s">
        <v>39</v>
      </c>
      <c r="X1" s="62" t="s">
        <v>40</v>
      </c>
      <c r="Y1" t="s">
        <v>78</v>
      </c>
    </row>
    <row r="2" spans="1:25" x14ac:dyDescent="0.25">
      <c r="A2" s="73" t="s">
        <v>92</v>
      </c>
      <c r="B2" s="73" t="s">
        <v>131</v>
      </c>
      <c r="C2" s="73">
        <v>2</v>
      </c>
      <c r="D2" s="73" t="s">
        <v>93</v>
      </c>
      <c r="E2" s="91" t="s">
        <v>126</v>
      </c>
      <c r="F2" t="str">
        <f>IF(COUNTBLANK(Budget[[#This Row],[Markup Export]]),"",LEFT(Budget[[#This Row],[Markup Export]],FIND("-",Budget[[#This Row],[Markup Export]])-1))</f>
        <v>HUD43</v>
      </c>
      <c r="G2" s="90" t="str">
        <f>IF(COUNTBLANK(Budget[[#This Row],[Markup Export]]),"",RIGHT(Budget[[#This Row],[Markup Export]],LEN(Budget[[#This Row],[Markup Export]])-FIND("-",Budget[[#This Row],[Markup Export]])))</f>
        <v>COLLAB</v>
      </c>
      <c r="H2" s="9" t="str">
        <f>IF(Budget[[#This Row],[TSS-7]]&gt;0,"w/ "&amp;Budget[[#This Row],[TSS-7]]&amp;" Sched","None")</f>
        <v>w/ 1 Sched</v>
      </c>
      <c r="I2" s="73"/>
      <c r="J2" s="92">
        <f>_xlfn.IFNA(INDEX(Summary[Room Base Price $ (USD)],MATCH(Budget[[#This Row],[Rm Type]],Summary[System Type],0)),0)</f>
        <v>6980</v>
      </c>
      <c r="K2" s="93">
        <f>(Budget[[#This Row],[TSS-7]]*2000)</f>
        <v>2000</v>
      </c>
      <c r="L2" s="93">
        <f>SUM(Budget[[#This Row],[Base Budget]:[Scheduling Equip]])</f>
        <v>8980</v>
      </c>
      <c r="M2" s="75">
        <f>Budget[[#This Row],[Base Room Cost (No Modifier)]]</f>
        <v>8980</v>
      </c>
      <c r="N2" s="74">
        <v>1</v>
      </c>
      <c r="O2" s="69">
        <f>VLOOKUP(Budget[[#This Row],[Rm Type]], 'Power-Data-lookup'!$A$4:$G$10, 2, FALSE)</f>
        <v>4</v>
      </c>
      <c r="P2" s="69">
        <f>VLOOKUP(Budget[[#This Row],[Rm Type]], 'Power-Data-lookup'!$A$4:$G$10, 3, FALSE)</f>
        <v>4</v>
      </c>
      <c r="Q2" s="69">
        <f>VLOOKUP(Budget[[#This Row],[Rm Type]], 'Power-Data-lookup'!$A$4:$G$10, 5, FALSE)</f>
        <v>2</v>
      </c>
      <c r="R2" s="95">
        <f>VLOOKUP(Budget[[#This Row],[Rm Type]], 'Power-Data-lookup'!$A$4:$G$10, 5, FALSE)</f>
        <v>2</v>
      </c>
      <c r="S2" s="95">
        <f>VLOOKUP(Budget[[#This Row],[Rm Type]], 'Power-Data-lookup'!$A$4:$G$10, 6, FALSE)</f>
        <v>2</v>
      </c>
      <c r="T2" s="95">
        <f>VLOOKUP(Budget[[#This Row],[Rm Type]], 'Power-Data-lookup'!$A$4:$G$10, 6, FALSE)</f>
        <v>2</v>
      </c>
      <c r="U2" s="70">
        <f>Budget[[#This Row],[TSS-7]]</f>
        <v>1</v>
      </c>
      <c r="V2" s="71"/>
      <c r="W2" s="72">
        <f t="shared" ref="W2:W32" si="0">SUM(O2:P2)</f>
        <v>8</v>
      </c>
      <c r="X2" s="72">
        <f t="shared" ref="X2:X10" si="1">SUM(R2:V2)</f>
        <v>7</v>
      </c>
      <c r="Y2" s="112" t="str">
        <f>VLOOKUP(Budget[[#This Row],[Rm Type]], 'Power-Data-lookup'!$A$4:$H$10, 8, FALSE)</f>
        <v>Blocking for display</v>
      </c>
    </row>
    <row r="3" spans="1:25" x14ac:dyDescent="0.25">
      <c r="A3" s="73" t="s">
        <v>92</v>
      </c>
      <c r="B3" s="73" t="s">
        <v>131</v>
      </c>
      <c r="C3" s="73">
        <v>2</v>
      </c>
      <c r="D3" s="73" t="s">
        <v>94</v>
      </c>
      <c r="E3" s="91" t="s">
        <v>127</v>
      </c>
      <c r="F3" t="str">
        <f>IF(COUNTBLANK(Budget[[#This Row],[Markup Export]]),"",LEFT(Budget[[#This Row],[Markup Export]],FIND("-",Budget[[#This Row],[Markup Export]])-1))</f>
        <v>HUD55</v>
      </c>
      <c r="G3" s="90" t="str">
        <f>IF(COUNTBLANK(Budget[[#This Row],[Markup Export]]),"",RIGHT(Budget[[#This Row],[Markup Export]],LEN(Budget[[#This Row],[Markup Export]])-FIND("-",Budget[[#This Row],[Markup Export]])))</f>
        <v>COLLAB</v>
      </c>
      <c r="H3" s="9" t="str">
        <f>IF(Budget[[#This Row],[TSS-7]]&gt;0,"w/ "&amp;Budget[[#This Row],[TSS-7]]&amp;" Sched","None")</f>
        <v>w/ 1 Sched</v>
      </c>
      <c r="I3" s="73"/>
      <c r="J3" s="92">
        <f>_xlfn.IFNA(INDEX(Summary[Room Base Price $ (USD)],MATCH(Budget[[#This Row],[Rm Type]],Summary[System Type],0)),0)</f>
        <v>7410</v>
      </c>
      <c r="K3" s="93">
        <f>(Budget[[#This Row],[TSS-7]]*2000)</f>
        <v>2000</v>
      </c>
      <c r="L3" s="93">
        <f>SUM(Budget[[#This Row],[Base Budget]:[Scheduling Equip]])</f>
        <v>9410</v>
      </c>
      <c r="M3" s="75">
        <f>Budget[[#This Row],[Base Room Cost (No Modifier)]]</f>
        <v>9410</v>
      </c>
      <c r="N3" s="74">
        <v>1</v>
      </c>
      <c r="O3" s="69">
        <f>VLOOKUP(Budget[[#This Row],[Rm Type]], 'Power-Data-lookup'!$A$4:$G$10, 2, FALSE)</f>
        <v>4</v>
      </c>
      <c r="P3" s="69">
        <f>VLOOKUP(Budget[[#This Row],[Rm Type]], 'Power-Data-lookup'!$A$4:$G$10, 3, FALSE)</f>
        <v>4</v>
      </c>
      <c r="Q3" s="69">
        <f>VLOOKUP(Budget[[#This Row],[Rm Type]], 'Power-Data-lookup'!$A$4:$G$10, 5, FALSE)</f>
        <v>2</v>
      </c>
      <c r="R3" s="95">
        <f>VLOOKUP(Budget[[#This Row],[Rm Type]], 'Power-Data-lookup'!$A$4:$G$10, 5, FALSE)</f>
        <v>2</v>
      </c>
      <c r="S3" s="95">
        <f>VLOOKUP(Budget[[#This Row],[Rm Type]], 'Power-Data-lookup'!$A$4:$G$10, 6, FALSE)</f>
        <v>2</v>
      </c>
      <c r="T3" s="95">
        <f>VLOOKUP(Budget[[#This Row],[Rm Type]], 'Power-Data-lookup'!$A$4:$G$10, 6, FALSE)</f>
        <v>2</v>
      </c>
      <c r="U3" s="70">
        <f>Budget[[#This Row],[TSS-7]]</f>
        <v>1</v>
      </c>
      <c r="V3" s="71"/>
      <c r="W3" s="72">
        <f t="shared" si="0"/>
        <v>8</v>
      </c>
      <c r="X3" s="72">
        <f t="shared" si="1"/>
        <v>7</v>
      </c>
      <c r="Y3" s="112" t="str">
        <f>VLOOKUP(Budget[[#This Row],[Rm Type]], 'Power-Data-lookup'!$A$4:$H$10, 8, FALSE)</f>
        <v>Blocking for display</v>
      </c>
    </row>
    <row r="4" spans="1:25" x14ac:dyDescent="0.25">
      <c r="A4" s="73" t="s">
        <v>92</v>
      </c>
      <c r="B4" s="73" t="s">
        <v>131</v>
      </c>
      <c r="C4" s="73">
        <v>2</v>
      </c>
      <c r="D4" s="73" t="s">
        <v>95</v>
      </c>
      <c r="E4" s="91" t="s">
        <v>127</v>
      </c>
      <c r="F4" t="str">
        <f>IF(COUNTBLANK(Budget[[#This Row],[Markup Export]]),"",LEFT(Budget[[#This Row],[Markup Export]],FIND("-",Budget[[#This Row],[Markup Export]])-1))</f>
        <v>HUD55</v>
      </c>
      <c r="G4" s="90" t="str">
        <f>IF(COUNTBLANK(Budget[[#This Row],[Markup Export]]),"",RIGHT(Budget[[#This Row],[Markup Export]],LEN(Budget[[#This Row],[Markup Export]])-FIND("-",Budget[[#This Row],[Markup Export]])))</f>
        <v>COLLAB</v>
      </c>
      <c r="H4" s="9" t="str">
        <f>IF(Budget[[#This Row],[TSS-7]]&gt;0,"w/ "&amp;Budget[[#This Row],[TSS-7]]&amp;" Sched","None")</f>
        <v>w/ 1 Sched</v>
      </c>
      <c r="I4" s="73"/>
      <c r="J4" s="92">
        <f>_xlfn.IFNA(INDEX(Summary[Room Base Price $ (USD)],MATCH(Budget[[#This Row],[Rm Type]],Summary[System Type],0)),0)</f>
        <v>7410</v>
      </c>
      <c r="K4" s="93">
        <f>(Budget[[#This Row],[TSS-7]]*2000)</f>
        <v>2000</v>
      </c>
      <c r="L4" s="93">
        <f>SUM(Budget[[#This Row],[Base Budget]:[Scheduling Equip]])</f>
        <v>9410</v>
      </c>
      <c r="M4" s="75">
        <f>Budget[[#This Row],[Base Room Cost (No Modifier)]]</f>
        <v>9410</v>
      </c>
      <c r="N4" s="74">
        <v>1</v>
      </c>
      <c r="O4" s="69">
        <f>VLOOKUP(Budget[[#This Row],[Rm Type]], 'Power-Data-lookup'!$A$4:$G$10, 2, FALSE)</f>
        <v>4</v>
      </c>
      <c r="P4" s="69">
        <f>VLOOKUP(Budget[[#This Row],[Rm Type]], 'Power-Data-lookup'!$A$4:$G$10, 3, FALSE)</f>
        <v>4</v>
      </c>
      <c r="Q4" s="69">
        <f>VLOOKUP(Budget[[#This Row],[Rm Type]], 'Power-Data-lookup'!$A$4:$G$10, 5, FALSE)</f>
        <v>2</v>
      </c>
      <c r="R4" s="95">
        <f>VLOOKUP(Budget[[#This Row],[Rm Type]], 'Power-Data-lookup'!$A$4:$G$10, 5, FALSE)</f>
        <v>2</v>
      </c>
      <c r="S4" s="95">
        <f>VLOOKUP(Budget[[#This Row],[Rm Type]], 'Power-Data-lookup'!$A$4:$G$10, 6, FALSE)</f>
        <v>2</v>
      </c>
      <c r="T4" s="95">
        <f>VLOOKUP(Budget[[#This Row],[Rm Type]], 'Power-Data-lookup'!$A$4:$G$10, 6, FALSE)</f>
        <v>2</v>
      </c>
      <c r="U4" s="70">
        <f>Budget[[#This Row],[TSS-7]]</f>
        <v>1</v>
      </c>
      <c r="V4" s="71"/>
      <c r="W4" s="72">
        <f t="shared" si="0"/>
        <v>8</v>
      </c>
      <c r="X4" s="72">
        <f t="shared" si="1"/>
        <v>7</v>
      </c>
      <c r="Y4" s="112" t="str">
        <f>VLOOKUP(Budget[[#This Row],[Rm Type]], 'Power-Data-lookup'!$A$4:$H$10, 8, FALSE)</f>
        <v>Blocking for display</v>
      </c>
    </row>
    <row r="5" spans="1:25" x14ac:dyDescent="0.25">
      <c r="A5" s="73" t="s">
        <v>92</v>
      </c>
      <c r="B5" s="73" t="s">
        <v>131</v>
      </c>
      <c r="C5" s="73">
        <v>2</v>
      </c>
      <c r="D5" s="73" t="s">
        <v>96</v>
      </c>
      <c r="E5" s="91" t="s">
        <v>127</v>
      </c>
      <c r="F5" t="str">
        <f>IF(COUNTBLANK(Budget[[#This Row],[Markup Export]]),"",LEFT(Budget[[#This Row],[Markup Export]],FIND("-",Budget[[#This Row],[Markup Export]])-1))</f>
        <v>HUD55</v>
      </c>
      <c r="G5" s="90" t="str">
        <f>IF(COUNTBLANK(Budget[[#This Row],[Markup Export]]),"",RIGHT(Budget[[#This Row],[Markup Export]],LEN(Budget[[#This Row],[Markup Export]])-FIND("-",Budget[[#This Row],[Markup Export]])))</f>
        <v>COLLAB</v>
      </c>
      <c r="H5" s="9" t="str">
        <f>IF(Budget[[#This Row],[TSS-7]]&gt;0,"w/ "&amp;Budget[[#This Row],[TSS-7]]&amp;" Sched","None")</f>
        <v>w/ 1 Sched</v>
      </c>
      <c r="I5" s="73"/>
      <c r="J5" s="92">
        <f>_xlfn.IFNA(INDEX(Summary[Room Base Price $ (USD)],MATCH(Budget[[#This Row],[Rm Type]],Summary[System Type],0)),0)</f>
        <v>7410</v>
      </c>
      <c r="K5" s="93">
        <f>(Budget[[#This Row],[TSS-7]]*2000)</f>
        <v>2000</v>
      </c>
      <c r="L5" s="93">
        <f>SUM(Budget[[#This Row],[Base Budget]:[Scheduling Equip]])</f>
        <v>9410</v>
      </c>
      <c r="M5" s="75">
        <f>Budget[[#This Row],[Base Room Cost (No Modifier)]]</f>
        <v>9410</v>
      </c>
      <c r="N5" s="74">
        <v>1</v>
      </c>
      <c r="O5" s="69">
        <f>VLOOKUP(Budget[[#This Row],[Rm Type]], 'Power-Data-lookup'!$A$4:$G$10, 2, FALSE)</f>
        <v>4</v>
      </c>
      <c r="P5" s="69">
        <f>VLOOKUP(Budget[[#This Row],[Rm Type]], 'Power-Data-lookup'!$A$4:$G$10, 3, FALSE)</f>
        <v>4</v>
      </c>
      <c r="Q5" s="69">
        <f>VLOOKUP(Budget[[#This Row],[Rm Type]], 'Power-Data-lookup'!$A$4:$G$10, 5, FALSE)</f>
        <v>2</v>
      </c>
      <c r="R5" s="95">
        <f>VLOOKUP(Budget[[#This Row],[Rm Type]], 'Power-Data-lookup'!$A$4:$G$10, 5, FALSE)</f>
        <v>2</v>
      </c>
      <c r="S5" s="95">
        <f>VLOOKUP(Budget[[#This Row],[Rm Type]], 'Power-Data-lookup'!$A$4:$G$10, 6, FALSE)</f>
        <v>2</v>
      </c>
      <c r="T5" s="95">
        <f>VLOOKUP(Budget[[#This Row],[Rm Type]], 'Power-Data-lookup'!$A$4:$G$10, 6, FALSE)</f>
        <v>2</v>
      </c>
      <c r="U5" s="70">
        <f>Budget[[#This Row],[TSS-7]]</f>
        <v>1</v>
      </c>
      <c r="V5" s="71"/>
      <c r="W5" s="72">
        <f t="shared" si="0"/>
        <v>8</v>
      </c>
      <c r="X5" s="72">
        <f t="shared" si="1"/>
        <v>7</v>
      </c>
      <c r="Y5" s="112" t="str">
        <f>VLOOKUP(Budget[[#This Row],[Rm Type]], 'Power-Data-lookup'!$A$4:$H$10, 8, FALSE)</f>
        <v>Blocking for display</v>
      </c>
    </row>
    <row r="6" spans="1:25" x14ac:dyDescent="0.25">
      <c r="A6" s="73" t="s">
        <v>92</v>
      </c>
      <c r="B6" s="73" t="s">
        <v>131</v>
      </c>
      <c r="C6" s="73">
        <v>2</v>
      </c>
      <c r="D6" s="73" t="s">
        <v>97</v>
      </c>
      <c r="E6" s="91" t="s">
        <v>127</v>
      </c>
      <c r="F6" t="str">
        <f>IF(COUNTBLANK(Budget[[#This Row],[Markup Export]]),"",LEFT(Budget[[#This Row],[Markup Export]],FIND("-",Budget[[#This Row],[Markup Export]])-1))</f>
        <v>HUD55</v>
      </c>
      <c r="G6" s="108" t="str">
        <f>IF(COUNTBLANK(Budget[[#This Row],[Markup Export]]),"",RIGHT(Budget[[#This Row],[Markup Export]],LEN(Budget[[#This Row],[Markup Export]])-FIND("-",Budget[[#This Row],[Markup Export]])))</f>
        <v>COLLAB</v>
      </c>
      <c r="H6" s="9" t="str">
        <f>IF(Budget[[#This Row],[TSS-7]]&gt;0,"w/ "&amp;Budget[[#This Row],[TSS-7]]&amp;" Sched","None")</f>
        <v>w/ 1 Sched</v>
      </c>
      <c r="I6" s="73"/>
      <c r="J6" s="92">
        <f>_xlfn.IFNA(INDEX(Summary[Room Base Price $ (USD)],MATCH(Budget[[#This Row],[Rm Type]],Summary[System Type],0)),0)</f>
        <v>7410</v>
      </c>
      <c r="K6" s="93">
        <f>(Budget[[#This Row],[TSS-7]]*2000)</f>
        <v>2000</v>
      </c>
      <c r="L6" s="93">
        <f>SUM(Budget[[#This Row],[Base Budget]:[Scheduling Equip]])</f>
        <v>9410</v>
      </c>
      <c r="M6" s="75">
        <f>Budget[[#This Row],[Base Room Cost (No Modifier)]]</f>
        <v>9410</v>
      </c>
      <c r="N6" s="74">
        <v>1</v>
      </c>
      <c r="O6" s="69">
        <f>VLOOKUP(Budget[[#This Row],[Rm Type]], 'Power-Data-lookup'!$A$4:$G$10, 2, FALSE)</f>
        <v>4</v>
      </c>
      <c r="P6" s="69">
        <f>VLOOKUP(Budget[[#This Row],[Rm Type]], 'Power-Data-lookup'!$A$4:$G$10, 3, FALSE)</f>
        <v>4</v>
      </c>
      <c r="Q6" s="69">
        <f>VLOOKUP(Budget[[#This Row],[Rm Type]], 'Power-Data-lookup'!$A$4:$G$10, 5, FALSE)</f>
        <v>2</v>
      </c>
      <c r="R6" s="95">
        <f>VLOOKUP(Budget[[#This Row],[Rm Type]], 'Power-Data-lookup'!$A$4:$G$10, 5, FALSE)</f>
        <v>2</v>
      </c>
      <c r="S6" s="95">
        <f>VLOOKUP(Budget[[#This Row],[Rm Type]], 'Power-Data-lookup'!$A$4:$G$10, 6, FALSE)</f>
        <v>2</v>
      </c>
      <c r="T6" s="95">
        <f>VLOOKUP(Budget[[#This Row],[Rm Type]], 'Power-Data-lookup'!$A$4:$G$10, 6, FALSE)</f>
        <v>2</v>
      </c>
      <c r="U6" s="70">
        <f>Budget[[#This Row],[TSS-7]]</f>
        <v>1</v>
      </c>
      <c r="V6" s="71"/>
      <c r="W6" s="72">
        <f t="shared" si="0"/>
        <v>8</v>
      </c>
      <c r="X6" s="72">
        <f t="shared" si="1"/>
        <v>7</v>
      </c>
      <c r="Y6" s="112" t="str">
        <f>VLOOKUP(Budget[[#This Row],[Rm Type]], 'Power-Data-lookup'!$A$4:$H$10, 8, FALSE)</f>
        <v>Blocking for display</v>
      </c>
    </row>
    <row r="7" spans="1:25" x14ac:dyDescent="0.25">
      <c r="A7" s="73" t="s">
        <v>92</v>
      </c>
      <c r="B7" s="73" t="s">
        <v>131</v>
      </c>
      <c r="C7" s="73">
        <v>2</v>
      </c>
      <c r="D7" s="73" t="s">
        <v>98</v>
      </c>
      <c r="E7" s="91" t="s">
        <v>126</v>
      </c>
      <c r="F7" t="str">
        <f>IF(COUNTBLANK(Budget[[#This Row],[Markup Export]]),"",LEFT(Budget[[#This Row],[Markup Export]],FIND("-",Budget[[#This Row],[Markup Export]])-1))</f>
        <v>HUD43</v>
      </c>
      <c r="G7" s="108" t="str">
        <f>IF(COUNTBLANK(Budget[[#This Row],[Markup Export]]),"",RIGHT(Budget[[#This Row],[Markup Export]],LEN(Budget[[#This Row],[Markup Export]])-FIND("-",Budget[[#This Row],[Markup Export]])))</f>
        <v>COLLAB</v>
      </c>
      <c r="H7" s="9" t="str">
        <f>IF(Budget[[#This Row],[TSS-7]]&gt;0,"w/ "&amp;Budget[[#This Row],[TSS-7]]&amp;" Sched","None")</f>
        <v>w/ 1 Sched</v>
      </c>
      <c r="I7" s="73"/>
      <c r="J7" s="92">
        <f>_xlfn.IFNA(INDEX(Summary[Room Base Price $ (USD)],MATCH(Budget[[#This Row],[Rm Type]],Summary[System Type],0)),0)</f>
        <v>6980</v>
      </c>
      <c r="K7" s="93">
        <f>(Budget[[#This Row],[TSS-7]]*2000)</f>
        <v>2000</v>
      </c>
      <c r="L7" s="93">
        <f>SUM(Budget[[#This Row],[Base Budget]:[Scheduling Equip]])</f>
        <v>8980</v>
      </c>
      <c r="M7" s="75">
        <f>Budget[[#This Row],[Base Room Cost (No Modifier)]]</f>
        <v>8980</v>
      </c>
      <c r="N7" s="74">
        <v>1</v>
      </c>
      <c r="O7" s="69">
        <f>VLOOKUP(Budget[[#This Row],[Rm Type]], 'Power-Data-lookup'!$A$4:$G$10, 2, FALSE)</f>
        <v>4</v>
      </c>
      <c r="P7" s="69">
        <f>VLOOKUP(Budget[[#This Row],[Rm Type]], 'Power-Data-lookup'!$A$4:$G$10, 3, FALSE)</f>
        <v>4</v>
      </c>
      <c r="Q7" s="69">
        <f>VLOOKUP(Budget[[#This Row],[Rm Type]], 'Power-Data-lookup'!$A$4:$G$10, 5, FALSE)</f>
        <v>2</v>
      </c>
      <c r="R7" s="95">
        <f>VLOOKUP(Budget[[#This Row],[Rm Type]], 'Power-Data-lookup'!$A$4:$G$10, 5, FALSE)</f>
        <v>2</v>
      </c>
      <c r="S7" s="95">
        <f>VLOOKUP(Budget[[#This Row],[Rm Type]], 'Power-Data-lookup'!$A$4:$G$10, 6, FALSE)</f>
        <v>2</v>
      </c>
      <c r="T7" s="95">
        <f>VLOOKUP(Budget[[#This Row],[Rm Type]], 'Power-Data-lookup'!$A$4:$G$10, 6, FALSE)</f>
        <v>2</v>
      </c>
      <c r="U7" s="70">
        <f>Budget[[#This Row],[TSS-7]]</f>
        <v>1</v>
      </c>
      <c r="V7" s="71"/>
      <c r="W7" s="72">
        <f t="shared" si="0"/>
        <v>8</v>
      </c>
      <c r="X7" s="72">
        <f t="shared" si="1"/>
        <v>7</v>
      </c>
      <c r="Y7" s="112" t="str">
        <f>VLOOKUP(Budget[[#This Row],[Rm Type]], 'Power-Data-lookup'!$A$4:$H$10, 8, FALSE)</f>
        <v>Blocking for display</v>
      </c>
    </row>
    <row r="8" spans="1:25" x14ac:dyDescent="0.25">
      <c r="A8" s="73" t="s">
        <v>92</v>
      </c>
      <c r="B8" s="73" t="s">
        <v>131</v>
      </c>
      <c r="C8" s="73">
        <v>2</v>
      </c>
      <c r="D8" s="73" t="s">
        <v>99</v>
      </c>
      <c r="E8" s="91" t="s">
        <v>127</v>
      </c>
      <c r="F8" t="str">
        <f>IF(COUNTBLANK(Budget[[#This Row],[Markup Export]]),"",LEFT(Budget[[#This Row],[Markup Export]],FIND("-",Budget[[#This Row],[Markup Export]])-1))</f>
        <v>HUD55</v>
      </c>
      <c r="G8" s="108" t="str">
        <f>IF(COUNTBLANK(Budget[[#This Row],[Markup Export]]),"",RIGHT(Budget[[#This Row],[Markup Export]],LEN(Budget[[#This Row],[Markup Export]])-FIND("-",Budget[[#This Row],[Markup Export]])))</f>
        <v>COLLAB</v>
      </c>
      <c r="H8" s="9" t="str">
        <f>IF(Budget[[#This Row],[TSS-7]]&gt;0,"w/ "&amp;Budget[[#This Row],[TSS-7]]&amp;" Sched","None")</f>
        <v>w/ 1 Sched</v>
      </c>
      <c r="I8" s="73"/>
      <c r="J8" s="92">
        <f>_xlfn.IFNA(INDEX(Summary[Room Base Price $ (USD)],MATCH(Budget[[#This Row],[Rm Type]],Summary[System Type],0)),0)</f>
        <v>7410</v>
      </c>
      <c r="K8" s="93">
        <f>(Budget[[#This Row],[TSS-7]]*2000)</f>
        <v>2000</v>
      </c>
      <c r="L8" s="93">
        <f>SUM(Budget[[#This Row],[Base Budget]:[Scheduling Equip]])</f>
        <v>9410</v>
      </c>
      <c r="M8" s="75">
        <f>Budget[[#This Row],[Base Room Cost (No Modifier)]]</f>
        <v>9410</v>
      </c>
      <c r="N8" s="74">
        <v>1</v>
      </c>
      <c r="O8" s="69">
        <f>VLOOKUP(Budget[[#This Row],[Rm Type]], 'Power-Data-lookup'!$A$4:$G$10, 2, FALSE)</f>
        <v>4</v>
      </c>
      <c r="P8" s="69">
        <f>VLOOKUP(Budget[[#This Row],[Rm Type]], 'Power-Data-lookup'!$A$4:$G$10, 3, FALSE)</f>
        <v>4</v>
      </c>
      <c r="Q8" s="69">
        <f>VLOOKUP(Budget[[#This Row],[Rm Type]], 'Power-Data-lookup'!$A$4:$G$10, 5, FALSE)</f>
        <v>2</v>
      </c>
      <c r="R8" s="95">
        <f>VLOOKUP(Budget[[#This Row],[Rm Type]], 'Power-Data-lookup'!$A$4:$G$10, 5, FALSE)</f>
        <v>2</v>
      </c>
      <c r="S8" s="95">
        <f>VLOOKUP(Budget[[#This Row],[Rm Type]], 'Power-Data-lookup'!$A$4:$G$10, 6, FALSE)</f>
        <v>2</v>
      </c>
      <c r="T8" s="95">
        <f>VLOOKUP(Budget[[#This Row],[Rm Type]], 'Power-Data-lookup'!$A$4:$G$10, 6, FALSE)</f>
        <v>2</v>
      </c>
      <c r="U8" s="70">
        <f>Budget[[#This Row],[TSS-7]]</f>
        <v>1</v>
      </c>
      <c r="V8" s="71"/>
      <c r="W8" s="72">
        <f t="shared" si="0"/>
        <v>8</v>
      </c>
      <c r="X8" s="72">
        <f t="shared" si="1"/>
        <v>7</v>
      </c>
      <c r="Y8" s="112" t="str">
        <f>VLOOKUP(Budget[[#This Row],[Rm Type]], 'Power-Data-lookup'!$A$4:$H$10, 8, FALSE)</f>
        <v>Blocking for display</v>
      </c>
    </row>
    <row r="9" spans="1:25" x14ac:dyDescent="0.25">
      <c r="A9" s="73" t="s">
        <v>92</v>
      </c>
      <c r="B9" s="73" t="s">
        <v>131</v>
      </c>
      <c r="C9" s="73">
        <v>2</v>
      </c>
      <c r="D9" s="73" t="s">
        <v>100</v>
      </c>
      <c r="E9" s="91" t="s">
        <v>127</v>
      </c>
      <c r="F9" t="str">
        <f>IF(COUNTBLANK(Budget[[#This Row],[Markup Export]]),"",LEFT(Budget[[#This Row],[Markup Export]],FIND("-",Budget[[#This Row],[Markup Export]])-1))</f>
        <v>HUD55</v>
      </c>
      <c r="G9" s="108" t="str">
        <f>IF(COUNTBLANK(Budget[[#This Row],[Markup Export]]),"",RIGHT(Budget[[#This Row],[Markup Export]],LEN(Budget[[#This Row],[Markup Export]])-FIND("-",Budget[[#This Row],[Markup Export]])))</f>
        <v>COLLAB</v>
      </c>
      <c r="H9" s="9" t="str">
        <f>IF(Budget[[#This Row],[TSS-7]]&gt;0,"w/ "&amp;Budget[[#This Row],[TSS-7]]&amp;" Sched","None")</f>
        <v>w/ 1 Sched</v>
      </c>
      <c r="I9" s="73"/>
      <c r="J9" s="92">
        <f>_xlfn.IFNA(INDEX(Summary[Room Base Price $ (USD)],MATCH(Budget[[#This Row],[Rm Type]],Summary[System Type],0)),0)</f>
        <v>7410</v>
      </c>
      <c r="K9" s="93">
        <f>(Budget[[#This Row],[TSS-7]]*2000)</f>
        <v>2000</v>
      </c>
      <c r="L9" s="93">
        <f>SUM(Budget[[#This Row],[Base Budget]:[Scheduling Equip]])</f>
        <v>9410</v>
      </c>
      <c r="M9" s="75">
        <f>Budget[[#This Row],[Base Room Cost (No Modifier)]]</f>
        <v>9410</v>
      </c>
      <c r="N9" s="74">
        <v>1</v>
      </c>
      <c r="O9" s="69">
        <f>VLOOKUP(Budget[[#This Row],[Rm Type]], 'Power-Data-lookup'!$A$4:$G$10, 2, FALSE)</f>
        <v>4</v>
      </c>
      <c r="P9" s="69">
        <f>VLOOKUP(Budget[[#This Row],[Rm Type]], 'Power-Data-lookup'!$A$4:$G$10, 3, FALSE)</f>
        <v>4</v>
      </c>
      <c r="Q9" s="69">
        <f>VLOOKUP(Budget[[#This Row],[Rm Type]], 'Power-Data-lookup'!$A$4:$G$10, 5, FALSE)</f>
        <v>2</v>
      </c>
      <c r="R9" s="95">
        <f>VLOOKUP(Budget[[#This Row],[Rm Type]], 'Power-Data-lookup'!$A$4:$G$10, 5, FALSE)</f>
        <v>2</v>
      </c>
      <c r="S9" s="95">
        <f>VLOOKUP(Budget[[#This Row],[Rm Type]], 'Power-Data-lookup'!$A$4:$G$10, 6, FALSE)</f>
        <v>2</v>
      </c>
      <c r="T9" s="95">
        <f>VLOOKUP(Budget[[#This Row],[Rm Type]], 'Power-Data-lookup'!$A$4:$G$10, 6, FALSE)</f>
        <v>2</v>
      </c>
      <c r="U9" s="70">
        <f>Budget[[#This Row],[TSS-7]]</f>
        <v>1</v>
      </c>
      <c r="V9" s="71"/>
      <c r="W9" s="72">
        <f t="shared" si="0"/>
        <v>8</v>
      </c>
      <c r="X9" s="72">
        <f t="shared" si="1"/>
        <v>7</v>
      </c>
      <c r="Y9" s="112" t="str">
        <f>VLOOKUP(Budget[[#This Row],[Rm Type]], 'Power-Data-lookup'!$A$4:$H$10, 8, FALSE)</f>
        <v>Blocking for display</v>
      </c>
    </row>
    <row r="10" spans="1:25" x14ac:dyDescent="0.25">
      <c r="A10" s="73" t="s">
        <v>92</v>
      </c>
      <c r="B10" s="73" t="s">
        <v>131</v>
      </c>
      <c r="C10" s="73">
        <v>2</v>
      </c>
      <c r="D10" s="73" t="s">
        <v>101</v>
      </c>
      <c r="E10" s="91" t="s">
        <v>128</v>
      </c>
      <c r="F10" t="str">
        <f>IF(COUNTBLANK(Budget[[#This Row],[Markup Export]]),"",LEFT(Budget[[#This Row],[Markup Export]],FIND("-",Budget[[#This Row],[Markup Export]])-1))</f>
        <v>HUD55</v>
      </c>
      <c r="G10" s="108" t="str">
        <f>IF(COUNTBLANK(Budget[[#This Row],[Markup Export]]),"",RIGHT(Budget[[#This Row],[Markup Export]],LEN(Budget[[#This Row],[Markup Export]])-FIND("-",Budget[[#This Row],[Markup Export]])))</f>
        <v>OFFICE</v>
      </c>
      <c r="H10" s="9" t="str">
        <f>IF(Budget[[#This Row],[TSS-7]]&gt;0,"w/ "&amp;Budget[[#This Row],[TSS-7]]&amp;" Sched","None")</f>
        <v>None</v>
      </c>
      <c r="I10" s="73"/>
      <c r="J10" s="92">
        <f>_xlfn.IFNA(INDEX(Summary[Room Base Price $ (USD)],MATCH(Budget[[#This Row],[Rm Type]],Summary[System Type],0)),0)</f>
        <v>7410</v>
      </c>
      <c r="K10" s="93">
        <f>(Budget[[#This Row],[TSS-7]]*2000)</f>
        <v>0</v>
      </c>
      <c r="L10" s="93">
        <f>SUM(Budget[[#This Row],[Base Budget]:[Scheduling Equip]])</f>
        <v>7410</v>
      </c>
      <c r="M10" s="75">
        <f>Budget[[#This Row],[Base Room Cost (No Modifier)]]</f>
        <v>7410</v>
      </c>
      <c r="N10" s="74"/>
      <c r="O10" s="69">
        <f>VLOOKUP(Budget[[#This Row],[Rm Type]], 'Power-Data-lookup'!$A$4:$G$10, 2, FALSE)</f>
        <v>4</v>
      </c>
      <c r="P10" s="69">
        <f>VLOOKUP(Budget[[#This Row],[Rm Type]], 'Power-Data-lookup'!$A$4:$G$10, 3, FALSE)</f>
        <v>4</v>
      </c>
      <c r="Q10" s="69">
        <f>VLOOKUP(Budget[[#This Row],[Rm Type]], 'Power-Data-lookup'!$A$4:$G$10, 5, FALSE)</f>
        <v>2</v>
      </c>
      <c r="R10" s="95">
        <f>VLOOKUP(Budget[[#This Row],[Rm Type]], 'Power-Data-lookup'!$A$4:$G$10, 5, FALSE)</f>
        <v>2</v>
      </c>
      <c r="S10" s="95">
        <f>VLOOKUP(Budget[[#This Row],[Rm Type]], 'Power-Data-lookup'!$A$4:$G$10, 6, FALSE)</f>
        <v>2</v>
      </c>
      <c r="T10" s="95">
        <f>VLOOKUP(Budget[[#This Row],[Rm Type]], 'Power-Data-lookup'!$A$4:$G$10, 6, FALSE)</f>
        <v>2</v>
      </c>
      <c r="U10" s="70">
        <f>Budget[[#This Row],[TSS-7]]</f>
        <v>0</v>
      </c>
      <c r="V10" s="71"/>
      <c r="W10" s="72">
        <f t="shared" si="0"/>
        <v>8</v>
      </c>
      <c r="X10" s="72">
        <f t="shared" si="1"/>
        <v>6</v>
      </c>
      <c r="Y10" s="112" t="str">
        <f>VLOOKUP(Budget[[#This Row],[Rm Type]], 'Power-Data-lookup'!$A$4:$H$10, 8, FALSE)</f>
        <v>Blocking for display</v>
      </c>
    </row>
    <row r="11" spans="1:25" x14ac:dyDescent="0.25">
      <c r="A11" s="73" t="s">
        <v>92</v>
      </c>
      <c r="B11" s="73" t="s">
        <v>131</v>
      </c>
      <c r="C11" s="73">
        <v>2</v>
      </c>
      <c r="D11" s="73" t="s">
        <v>102</v>
      </c>
      <c r="E11" s="91" t="s">
        <v>128</v>
      </c>
      <c r="F11" t="str">
        <f>IF(COUNTBLANK(Budget[[#This Row],[Markup Export]]),"",LEFT(Budget[[#This Row],[Markup Export]],FIND("-",Budget[[#This Row],[Markup Export]])-1))</f>
        <v>HUD55</v>
      </c>
      <c r="G11" s="108" t="str">
        <f>IF(COUNTBLANK(Budget[[#This Row],[Markup Export]]),"",RIGHT(Budget[[#This Row],[Markup Export]],LEN(Budget[[#This Row],[Markup Export]])-FIND("-",Budget[[#This Row],[Markup Export]])))</f>
        <v>OFFICE</v>
      </c>
      <c r="H11" s="9" t="str">
        <f>IF(Budget[[#This Row],[TSS-7]]&gt;0,"w/ "&amp;Budget[[#This Row],[TSS-7]]&amp;" Sched","None")</f>
        <v>None</v>
      </c>
      <c r="I11" s="73"/>
      <c r="J11" s="92">
        <f>_xlfn.IFNA(INDEX(Summary[Room Base Price $ (USD)],MATCH(Budget[[#This Row],[Rm Type]],Summary[System Type],0)),0)</f>
        <v>7410</v>
      </c>
      <c r="K11" s="93">
        <f>(Budget[[#This Row],[TSS-7]]*2000)</f>
        <v>0</v>
      </c>
      <c r="L11" s="93">
        <f>SUM(Budget[[#This Row],[Base Budget]:[Scheduling Equip]])</f>
        <v>7410</v>
      </c>
      <c r="M11" s="75">
        <f>Budget[[#This Row],[Base Room Cost (No Modifier)]]</f>
        <v>7410</v>
      </c>
      <c r="N11" s="74"/>
      <c r="O11" s="69">
        <f>VLOOKUP(Budget[[#This Row],[Rm Type]], 'Power-Data-lookup'!$A$4:$G$10, 2, FALSE)</f>
        <v>4</v>
      </c>
      <c r="P11" s="69">
        <f>VLOOKUP(Budget[[#This Row],[Rm Type]], 'Power-Data-lookup'!$A$4:$G$10, 3, FALSE)</f>
        <v>4</v>
      </c>
      <c r="Q11" s="69">
        <f>VLOOKUP(Budget[[#This Row],[Rm Type]], 'Power-Data-lookup'!$A$4:$G$10, 5, FALSE)</f>
        <v>2</v>
      </c>
      <c r="R11" s="95">
        <f>VLOOKUP(Budget[[#This Row],[Rm Type]], 'Power-Data-lookup'!$A$4:$G$10, 5, FALSE)</f>
        <v>2</v>
      </c>
      <c r="S11" s="95">
        <f>VLOOKUP(Budget[[#This Row],[Rm Type]], 'Power-Data-lookup'!$A$4:$G$10, 6, FALSE)</f>
        <v>2</v>
      </c>
      <c r="T11" s="95">
        <f>VLOOKUP(Budget[[#This Row],[Rm Type]], 'Power-Data-lookup'!$A$4:$G$10, 6, FALSE)</f>
        <v>2</v>
      </c>
      <c r="U11" s="70">
        <f>Budget[[#This Row],[TSS-7]]</f>
        <v>0</v>
      </c>
      <c r="V11" s="71"/>
      <c r="W11" s="72">
        <f t="shared" si="0"/>
        <v>8</v>
      </c>
      <c r="X11" s="72">
        <f t="shared" ref="X11:X32" si="2">SUM(R11:V11)</f>
        <v>6</v>
      </c>
      <c r="Y11" s="112" t="str">
        <f>VLOOKUP(Budget[[#This Row],[Rm Type]], 'Power-Data-lookup'!$A$4:$H$10, 8, FALSE)</f>
        <v>Blocking for display</v>
      </c>
    </row>
    <row r="12" spans="1:25" x14ac:dyDescent="0.25">
      <c r="A12" s="73" t="s">
        <v>92</v>
      </c>
      <c r="B12" s="73" t="s">
        <v>131</v>
      </c>
      <c r="C12" s="73">
        <v>2</v>
      </c>
      <c r="D12" s="73" t="s">
        <v>103</v>
      </c>
      <c r="E12" s="91" t="s">
        <v>128</v>
      </c>
      <c r="F12" t="str">
        <f>IF(COUNTBLANK(Budget[[#This Row],[Markup Export]]),"",LEFT(Budget[[#This Row],[Markup Export]],FIND("-",Budget[[#This Row],[Markup Export]])-1))</f>
        <v>HUD55</v>
      </c>
      <c r="G12" s="108" t="str">
        <f>IF(COUNTBLANK(Budget[[#This Row],[Markup Export]]),"",RIGHT(Budget[[#This Row],[Markup Export]],LEN(Budget[[#This Row],[Markup Export]])-FIND("-",Budget[[#This Row],[Markup Export]])))</f>
        <v>OFFICE</v>
      </c>
      <c r="H12" s="9" t="str">
        <f>IF(Budget[[#This Row],[TSS-7]]&gt;0,"w/ "&amp;Budget[[#This Row],[TSS-7]]&amp;" Sched","None")</f>
        <v>None</v>
      </c>
      <c r="I12" s="73"/>
      <c r="J12" s="92">
        <f>_xlfn.IFNA(INDEX(Summary[Room Base Price $ (USD)],MATCH(Budget[[#This Row],[Rm Type]],Summary[System Type],0)),0)</f>
        <v>7410</v>
      </c>
      <c r="K12" s="93">
        <f>(Budget[[#This Row],[TSS-7]]*2000)</f>
        <v>0</v>
      </c>
      <c r="L12" s="93">
        <f>SUM(Budget[[#This Row],[Base Budget]:[Scheduling Equip]])</f>
        <v>7410</v>
      </c>
      <c r="M12" s="75">
        <f>Budget[[#This Row],[Base Room Cost (No Modifier)]]</f>
        <v>7410</v>
      </c>
      <c r="N12" s="74"/>
      <c r="O12" s="69">
        <f>VLOOKUP(Budget[[#This Row],[Rm Type]], 'Power-Data-lookup'!$A$4:$G$10, 2, FALSE)</f>
        <v>4</v>
      </c>
      <c r="P12" s="69">
        <f>VLOOKUP(Budget[[#This Row],[Rm Type]], 'Power-Data-lookup'!$A$4:$G$10, 3, FALSE)</f>
        <v>4</v>
      </c>
      <c r="Q12" s="69">
        <f>VLOOKUP(Budget[[#This Row],[Rm Type]], 'Power-Data-lookup'!$A$4:$G$10, 5, FALSE)</f>
        <v>2</v>
      </c>
      <c r="R12" s="95">
        <f>VLOOKUP(Budget[[#This Row],[Rm Type]], 'Power-Data-lookup'!$A$4:$G$10, 5, FALSE)</f>
        <v>2</v>
      </c>
      <c r="S12" s="95">
        <f>VLOOKUP(Budget[[#This Row],[Rm Type]], 'Power-Data-lookup'!$A$4:$G$10, 6, FALSE)</f>
        <v>2</v>
      </c>
      <c r="T12" s="95">
        <f>VLOOKUP(Budget[[#This Row],[Rm Type]], 'Power-Data-lookup'!$A$4:$G$10, 6, FALSE)</f>
        <v>2</v>
      </c>
      <c r="U12" s="70">
        <f>Budget[[#This Row],[TSS-7]]</f>
        <v>0</v>
      </c>
      <c r="V12" s="71"/>
      <c r="W12" s="72">
        <f t="shared" si="0"/>
        <v>8</v>
      </c>
      <c r="X12" s="72">
        <f t="shared" si="2"/>
        <v>6</v>
      </c>
      <c r="Y12" s="112" t="str">
        <f>VLOOKUP(Budget[[#This Row],[Rm Type]], 'Power-Data-lookup'!$A$4:$H$10, 8, FALSE)</f>
        <v>Blocking for display</v>
      </c>
    </row>
    <row r="13" spans="1:25" x14ac:dyDescent="0.25">
      <c r="A13" s="73" t="s">
        <v>92</v>
      </c>
      <c r="B13" s="73" t="s">
        <v>131</v>
      </c>
      <c r="C13" s="73">
        <v>2</v>
      </c>
      <c r="D13" s="73" t="s">
        <v>104</v>
      </c>
      <c r="E13" s="91" t="s">
        <v>128</v>
      </c>
      <c r="F13" t="str">
        <f>IF(COUNTBLANK(Budget[[#This Row],[Markup Export]]),"",LEFT(Budget[[#This Row],[Markup Export]],FIND("-",Budget[[#This Row],[Markup Export]])-1))</f>
        <v>HUD55</v>
      </c>
      <c r="G13" s="108" t="str">
        <f>IF(COUNTBLANK(Budget[[#This Row],[Markup Export]]),"",RIGHT(Budget[[#This Row],[Markup Export]],LEN(Budget[[#This Row],[Markup Export]])-FIND("-",Budget[[#This Row],[Markup Export]])))</f>
        <v>OFFICE</v>
      </c>
      <c r="H13" s="9" t="str">
        <f>IF(Budget[[#This Row],[TSS-7]]&gt;0,"w/ "&amp;Budget[[#This Row],[TSS-7]]&amp;" Sched","None")</f>
        <v>None</v>
      </c>
      <c r="I13" s="73"/>
      <c r="J13" s="92">
        <f>_xlfn.IFNA(INDEX(Summary[Room Base Price $ (USD)],MATCH(Budget[[#This Row],[Rm Type]],Summary[System Type],0)),0)</f>
        <v>7410</v>
      </c>
      <c r="K13" s="93">
        <f>(Budget[[#This Row],[TSS-7]]*2000)</f>
        <v>0</v>
      </c>
      <c r="L13" s="93">
        <f>SUM(Budget[[#This Row],[Base Budget]:[Scheduling Equip]])</f>
        <v>7410</v>
      </c>
      <c r="M13" s="75">
        <f>Budget[[#This Row],[Base Room Cost (No Modifier)]]</f>
        <v>7410</v>
      </c>
      <c r="N13" s="74"/>
      <c r="O13" s="69">
        <f>VLOOKUP(Budget[[#This Row],[Rm Type]], 'Power-Data-lookup'!$A$4:$G$10, 2, FALSE)</f>
        <v>4</v>
      </c>
      <c r="P13" s="69">
        <f>VLOOKUP(Budget[[#This Row],[Rm Type]], 'Power-Data-lookup'!$A$4:$G$10, 3, FALSE)</f>
        <v>4</v>
      </c>
      <c r="Q13" s="69">
        <f>VLOOKUP(Budget[[#This Row],[Rm Type]], 'Power-Data-lookup'!$A$4:$G$10, 5, FALSE)</f>
        <v>2</v>
      </c>
      <c r="R13" s="95">
        <f>VLOOKUP(Budget[[#This Row],[Rm Type]], 'Power-Data-lookup'!$A$4:$G$10, 5, FALSE)</f>
        <v>2</v>
      </c>
      <c r="S13" s="95">
        <f>VLOOKUP(Budget[[#This Row],[Rm Type]], 'Power-Data-lookup'!$A$4:$G$10, 6, FALSE)</f>
        <v>2</v>
      </c>
      <c r="T13" s="95">
        <f>VLOOKUP(Budget[[#This Row],[Rm Type]], 'Power-Data-lookup'!$A$4:$G$10, 6, FALSE)</f>
        <v>2</v>
      </c>
      <c r="U13" s="70">
        <f>Budget[[#This Row],[TSS-7]]</f>
        <v>0</v>
      </c>
      <c r="V13" s="71"/>
      <c r="W13" s="72">
        <f t="shared" si="0"/>
        <v>8</v>
      </c>
      <c r="X13" s="72">
        <f t="shared" si="2"/>
        <v>6</v>
      </c>
      <c r="Y13" s="112" t="str">
        <f>VLOOKUP(Budget[[#This Row],[Rm Type]], 'Power-Data-lookup'!$A$4:$H$10, 8, FALSE)</f>
        <v>Blocking for display</v>
      </c>
    </row>
    <row r="14" spans="1:25" x14ac:dyDescent="0.25">
      <c r="A14" s="73" t="s">
        <v>92</v>
      </c>
      <c r="B14" s="73" t="s">
        <v>131</v>
      </c>
      <c r="C14" s="73">
        <v>2</v>
      </c>
      <c r="D14" s="73" t="s">
        <v>105</v>
      </c>
      <c r="E14" s="91" t="s">
        <v>128</v>
      </c>
      <c r="F14" t="str">
        <f>IF(COUNTBLANK(Budget[[#This Row],[Markup Export]]),"",LEFT(Budget[[#This Row],[Markup Export]],FIND("-",Budget[[#This Row],[Markup Export]])-1))</f>
        <v>HUD55</v>
      </c>
      <c r="G14" s="108" t="str">
        <f>IF(COUNTBLANK(Budget[[#This Row],[Markup Export]]),"",RIGHT(Budget[[#This Row],[Markup Export]],LEN(Budget[[#This Row],[Markup Export]])-FIND("-",Budget[[#This Row],[Markup Export]])))</f>
        <v>OFFICE</v>
      </c>
      <c r="H14" s="9" t="str">
        <f>IF(Budget[[#This Row],[TSS-7]]&gt;0,"w/ "&amp;Budget[[#This Row],[TSS-7]]&amp;" Sched","None")</f>
        <v>None</v>
      </c>
      <c r="I14" s="73"/>
      <c r="J14" s="92">
        <f>_xlfn.IFNA(INDEX(Summary[Room Base Price $ (USD)],MATCH(Budget[[#This Row],[Rm Type]],Summary[System Type],0)),0)</f>
        <v>7410</v>
      </c>
      <c r="K14" s="93">
        <f>(Budget[[#This Row],[TSS-7]]*2000)</f>
        <v>0</v>
      </c>
      <c r="L14" s="93">
        <f>SUM(Budget[[#This Row],[Base Budget]:[Scheduling Equip]])</f>
        <v>7410</v>
      </c>
      <c r="M14" s="75">
        <f>Budget[[#This Row],[Base Room Cost (No Modifier)]]</f>
        <v>7410</v>
      </c>
      <c r="N14" s="74"/>
      <c r="O14" s="69">
        <f>VLOOKUP(Budget[[#This Row],[Rm Type]], 'Power-Data-lookup'!$A$4:$G$10, 2, FALSE)</f>
        <v>4</v>
      </c>
      <c r="P14" s="69">
        <f>VLOOKUP(Budget[[#This Row],[Rm Type]], 'Power-Data-lookup'!$A$4:$G$10, 3, FALSE)</f>
        <v>4</v>
      </c>
      <c r="Q14" s="69">
        <f>VLOOKUP(Budget[[#This Row],[Rm Type]], 'Power-Data-lookup'!$A$4:$G$10, 5, FALSE)</f>
        <v>2</v>
      </c>
      <c r="R14" s="95">
        <f>VLOOKUP(Budget[[#This Row],[Rm Type]], 'Power-Data-lookup'!$A$4:$G$10, 5, FALSE)</f>
        <v>2</v>
      </c>
      <c r="S14" s="95">
        <f>VLOOKUP(Budget[[#This Row],[Rm Type]], 'Power-Data-lookup'!$A$4:$G$10, 6, FALSE)</f>
        <v>2</v>
      </c>
      <c r="T14" s="95">
        <f>VLOOKUP(Budget[[#This Row],[Rm Type]], 'Power-Data-lookup'!$A$4:$G$10, 6, FALSE)</f>
        <v>2</v>
      </c>
      <c r="U14" s="70">
        <f>Budget[[#This Row],[TSS-7]]</f>
        <v>0</v>
      </c>
      <c r="V14" s="71"/>
      <c r="W14" s="72">
        <f t="shared" si="0"/>
        <v>8</v>
      </c>
      <c r="X14" s="72">
        <f t="shared" si="2"/>
        <v>6</v>
      </c>
      <c r="Y14" s="112" t="str">
        <f>VLOOKUP(Budget[[#This Row],[Rm Type]], 'Power-Data-lookup'!$A$4:$H$10, 8, FALSE)</f>
        <v>Blocking for display</v>
      </c>
    </row>
    <row r="15" spans="1:25" x14ac:dyDescent="0.25">
      <c r="A15" s="73" t="s">
        <v>92</v>
      </c>
      <c r="B15" s="73" t="s">
        <v>131</v>
      </c>
      <c r="C15" s="73">
        <v>2</v>
      </c>
      <c r="D15" s="73" t="s">
        <v>106</v>
      </c>
      <c r="E15" s="91" t="s">
        <v>128</v>
      </c>
      <c r="F15" t="str">
        <f>IF(COUNTBLANK(Budget[[#This Row],[Markup Export]]),"",LEFT(Budget[[#This Row],[Markup Export]],FIND("-",Budget[[#This Row],[Markup Export]])-1))</f>
        <v>HUD55</v>
      </c>
      <c r="G15" s="108" t="str">
        <f>IF(COUNTBLANK(Budget[[#This Row],[Markup Export]]),"",RIGHT(Budget[[#This Row],[Markup Export]],LEN(Budget[[#This Row],[Markup Export]])-FIND("-",Budget[[#This Row],[Markup Export]])))</f>
        <v>OFFICE</v>
      </c>
      <c r="H15" s="9" t="str">
        <f>IF(Budget[[#This Row],[TSS-7]]&gt;0,"w/ "&amp;Budget[[#This Row],[TSS-7]]&amp;" Sched","None")</f>
        <v>None</v>
      </c>
      <c r="I15" s="73"/>
      <c r="J15" s="92">
        <f>_xlfn.IFNA(INDEX(Summary[Room Base Price $ (USD)],MATCH(Budget[[#This Row],[Rm Type]],Summary[System Type],0)),0)</f>
        <v>7410</v>
      </c>
      <c r="K15" s="93">
        <f>(Budget[[#This Row],[TSS-7]]*2000)</f>
        <v>0</v>
      </c>
      <c r="L15" s="93">
        <f>SUM(Budget[[#This Row],[Base Budget]:[Scheduling Equip]])</f>
        <v>7410</v>
      </c>
      <c r="M15" s="75">
        <f>Budget[[#This Row],[Base Room Cost (No Modifier)]]</f>
        <v>7410</v>
      </c>
      <c r="N15" s="74"/>
      <c r="O15" s="69">
        <f>VLOOKUP(Budget[[#This Row],[Rm Type]], 'Power-Data-lookup'!$A$4:$G$10, 2, FALSE)</f>
        <v>4</v>
      </c>
      <c r="P15" s="69">
        <f>VLOOKUP(Budget[[#This Row],[Rm Type]], 'Power-Data-lookup'!$A$4:$G$10, 3, FALSE)</f>
        <v>4</v>
      </c>
      <c r="Q15" s="69">
        <f>VLOOKUP(Budget[[#This Row],[Rm Type]], 'Power-Data-lookup'!$A$4:$G$10, 5, FALSE)</f>
        <v>2</v>
      </c>
      <c r="R15" s="95">
        <f>VLOOKUP(Budget[[#This Row],[Rm Type]], 'Power-Data-lookup'!$A$4:$G$10, 5, FALSE)</f>
        <v>2</v>
      </c>
      <c r="S15" s="95">
        <f>VLOOKUP(Budget[[#This Row],[Rm Type]], 'Power-Data-lookup'!$A$4:$G$10, 6, FALSE)</f>
        <v>2</v>
      </c>
      <c r="T15" s="95">
        <f>VLOOKUP(Budget[[#This Row],[Rm Type]], 'Power-Data-lookup'!$A$4:$G$10, 6, FALSE)</f>
        <v>2</v>
      </c>
      <c r="U15" s="70">
        <f>Budget[[#This Row],[TSS-7]]</f>
        <v>0</v>
      </c>
      <c r="V15" s="71"/>
      <c r="W15" s="72">
        <f t="shared" si="0"/>
        <v>8</v>
      </c>
      <c r="X15" s="72">
        <f t="shared" si="2"/>
        <v>6</v>
      </c>
      <c r="Y15" s="112" t="str">
        <f>VLOOKUP(Budget[[#This Row],[Rm Type]], 'Power-Data-lookup'!$A$4:$H$10, 8, FALSE)</f>
        <v>Blocking for display</v>
      </c>
    </row>
    <row r="16" spans="1:25" x14ac:dyDescent="0.25">
      <c r="A16" s="73" t="s">
        <v>92</v>
      </c>
      <c r="B16" s="73" t="s">
        <v>131</v>
      </c>
      <c r="C16" s="73">
        <v>2</v>
      </c>
      <c r="D16" s="73" t="s">
        <v>107</v>
      </c>
      <c r="E16" s="91" t="s">
        <v>128</v>
      </c>
      <c r="F16" s="119" t="str">
        <f>IF(COUNTBLANK(Budget[[#This Row],[Markup Export]]),"",LEFT(Budget[[#This Row],[Markup Export]],FIND("-",Budget[[#This Row],[Markup Export]])-1))</f>
        <v>HUD55</v>
      </c>
      <c r="G16" s="121" t="str">
        <f>IF(COUNTBLANK(Budget[[#This Row],[Markup Export]]),"",RIGHT(Budget[[#This Row],[Markup Export]],LEN(Budget[[#This Row],[Markup Export]])-FIND("-",Budget[[#This Row],[Markup Export]])))</f>
        <v>OFFICE</v>
      </c>
      <c r="H16" s="120" t="str">
        <f>IF(Budget[[#This Row],[TSS-7]]&gt;0,"w/ "&amp;Budget[[#This Row],[TSS-7]]&amp;" Sched","None")</f>
        <v>None</v>
      </c>
      <c r="I16" s="73"/>
      <c r="J16" s="92">
        <f>_xlfn.IFNA(INDEX(Summary[Room Base Price $ (USD)],MATCH(Budget[[#This Row],[Rm Type]],Summary[System Type],0)),0)</f>
        <v>7410</v>
      </c>
      <c r="K16" s="93">
        <f>(Budget[[#This Row],[TSS-7]]*2000)</f>
        <v>0</v>
      </c>
      <c r="L16" s="93">
        <f>SUM(Budget[[#This Row],[Base Budget]:[Scheduling Equip]])</f>
        <v>7410</v>
      </c>
      <c r="M16" s="75">
        <f>Budget[[#This Row],[Base Room Cost (No Modifier)]]</f>
        <v>7410</v>
      </c>
      <c r="N16" s="74"/>
      <c r="O16" s="69">
        <f>VLOOKUP(Budget[[#This Row],[Rm Type]], 'Power-Data-lookup'!$A$4:$G$10, 2, FALSE)</f>
        <v>4</v>
      </c>
      <c r="P16" s="69">
        <f>VLOOKUP(Budget[[#This Row],[Rm Type]], 'Power-Data-lookup'!$A$4:$G$10, 3, FALSE)</f>
        <v>4</v>
      </c>
      <c r="Q16" s="69">
        <f>VLOOKUP(Budget[[#This Row],[Rm Type]], 'Power-Data-lookup'!$A$4:$G$10, 5, FALSE)</f>
        <v>2</v>
      </c>
      <c r="R16" s="95">
        <f>VLOOKUP(Budget[[#This Row],[Rm Type]], 'Power-Data-lookup'!$A$4:$G$10, 5, FALSE)</f>
        <v>2</v>
      </c>
      <c r="S16" s="95">
        <f>VLOOKUP(Budget[[#This Row],[Rm Type]], 'Power-Data-lookup'!$A$4:$G$10, 6, FALSE)</f>
        <v>2</v>
      </c>
      <c r="T16" s="95">
        <f>VLOOKUP(Budget[[#This Row],[Rm Type]], 'Power-Data-lookup'!$A$4:$G$10, 6, FALSE)</f>
        <v>2</v>
      </c>
      <c r="U16" s="70">
        <f>Budget[[#This Row],[TSS-7]]</f>
        <v>0</v>
      </c>
      <c r="V16" s="71"/>
      <c r="W16" s="72">
        <f t="shared" ref="W16:W23" si="3">SUM(O16:P16)</f>
        <v>8</v>
      </c>
      <c r="X16" s="72">
        <f t="shared" ref="X16:X23" si="4">SUM(R16:V16)</f>
        <v>6</v>
      </c>
      <c r="Y16" s="112" t="str">
        <f>VLOOKUP(Budget[[#This Row],[Rm Type]], 'Power-Data-lookup'!$A$4:$H$10, 8, FALSE)</f>
        <v>Blocking for display</v>
      </c>
    </row>
    <row r="17" spans="1:25" x14ac:dyDescent="0.25">
      <c r="A17" s="73" t="s">
        <v>92</v>
      </c>
      <c r="B17" s="73" t="s">
        <v>131</v>
      </c>
      <c r="C17" s="73">
        <v>2</v>
      </c>
      <c r="D17" s="73" t="s">
        <v>108</v>
      </c>
      <c r="E17" s="91" t="s">
        <v>127</v>
      </c>
      <c r="F17" s="119" t="str">
        <f>IF(COUNTBLANK(Budget[[#This Row],[Markup Export]]),"",LEFT(Budget[[#This Row],[Markup Export]],FIND("-",Budget[[#This Row],[Markup Export]])-1))</f>
        <v>HUD55</v>
      </c>
      <c r="G17" s="121" t="str">
        <f>IF(COUNTBLANK(Budget[[#This Row],[Markup Export]]),"",RIGHT(Budget[[#This Row],[Markup Export]],LEN(Budget[[#This Row],[Markup Export]])-FIND("-",Budget[[#This Row],[Markup Export]])))</f>
        <v>COLLAB</v>
      </c>
      <c r="H17" s="120" t="str">
        <f>IF(Budget[[#This Row],[TSS-7]]&gt;0,"w/ "&amp;Budget[[#This Row],[TSS-7]]&amp;" Sched","None")</f>
        <v>w/ 1 Sched</v>
      </c>
      <c r="I17" s="73"/>
      <c r="J17" s="92">
        <f>_xlfn.IFNA(INDEX(Summary[Room Base Price $ (USD)],MATCH(Budget[[#This Row],[Rm Type]],Summary[System Type],0)),0)</f>
        <v>7410</v>
      </c>
      <c r="K17" s="93">
        <f>(Budget[[#This Row],[TSS-7]]*2000)</f>
        <v>2000</v>
      </c>
      <c r="L17" s="93">
        <f>SUM(Budget[[#This Row],[Base Budget]:[Scheduling Equip]])</f>
        <v>9410</v>
      </c>
      <c r="M17" s="75">
        <f>Budget[[#This Row],[Base Room Cost (No Modifier)]]</f>
        <v>9410</v>
      </c>
      <c r="N17" s="74">
        <v>1</v>
      </c>
      <c r="O17" s="69">
        <f>VLOOKUP(Budget[[#This Row],[Rm Type]], 'Power-Data-lookup'!$A$4:$G$10, 2, FALSE)</f>
        <v>4</v>
      </c>
      <c r="P17" s="69">
        <f>VLOOKUP(Budget[[#This Row],[Rm Type]], 'Power-Data-lookup'!$A$4:$G$10, 3, FALSE)</f>
        <v>4</v>
      </c>
      <c r="Q17" s="69">
        <f>VLOOKUP(Budget[[#This Row],[Rm Type]], 'Power-Data-lookup'!$A$4:$G$10, 5, FALSE)</f>
        <v>2</v>
      </c>
      <c r="R17" s="95">
        <f>VLOOKUP(Budget[[#This Row],[Rm Type]], 'Power-Data-lookup'!$A$4:$G$10, 5, FALSE)</f>
        <v>2</v>
      </c>
      <c r="S17" s="95">
        <f>VLOOKUP(Budget[[#This Row],[Rm Type]], 'Power-Data-lookup'!$A$4:$G$10, 6, FALSE)</f>
        <v>2</v>
      </c>
      <c r="T17" s="95">
        <f>VLOOKUP(Budget[[#This Row],[Rm Type]], 'Power-Data-lookup'!$A$4:$G$10, 6, FALSE)</f>
        <v>2</v>
      </c>
      <c r="U17" s="70">
        <f>Budget[[#This Row],[TSS-7]]</f>
        <v>1</v>
      </c>
      <c r="V17" s="71"/>
      <c r="W17" s="72">
        <f t="shared" si="3"/>
        <v>8</v>
      </c>
      <c r="X17" s="72">
        <f t="shared" si="4"/>
        <v>7</v>
      </c>
      <c r="Y17" s="112" t="str">
        <f>VLOOKUP(Budget[[#This Row],[Rm Type]], 'Power-Data-lookup'!$A$4:$H$10, 8, FALSE)</f>
        <v>Blocking for display</v>
      </c>
    </row>
    <row r="18" spans="1:25" x14ac:dyDescent="0.25">
      <c r="A18" s="73" t="s">
        <v>92</v>
      </c>
      <c r="B18" s="73" t="s">
        <v>131</v>
      </c>
      <c r="C18" s="73">
        <v>2</v>
      </c>
      <c r="D18" s="73" t="s">
        <v>171</v>
      </c>
      <c r="E18" s="91" t="s">
        <v>128</v>
      </c>
      <c r="F18" s="119" t="str">
        <f>IF(COUNTBLANK(Budget[[#This Row],[Markup Export]]),"",LEFT(Budget[[#This Row],[Markup Export]],FIND("-",Budget[[#This Row],[Markup Export]])-1))</f>
        <v>HUD55</v>
      </c>
      <c r="G18" s="121" t="str">
        <f>IF(COUNTBLANK(Budget[[#This Row],[Markup Export]]),"",RIGHT(Budget[[#This Row],[Markup Export]],LEN(Budget[[#This Row],[Markup Export]])-FIND("-",Budget[[#This Row],[Markup Export]])))</f>
        <v>OFFICE</v>
      </c>
      <c r="H18" s="120" t="str">
        <f>IF(Budget[[#This Row],[TSS-7]]&gt;0,"w/ "&amp;Budget[[#This Row],[TSS-7]]&amp;" Sched","None")</f>
        <v>None</v>
      </c>
      <c r="I18" s="73"/>
      <c r="J18" s="92">
        <f>_xlfn.IFNA(INDEX(Summary[Room Base Price $ (USD)],MATCH(Budget[[#This Row],[Rm Type]],Summary[System Type],0)),0)</f>
        <v>7410</v>
      </c>
      <c r="K18" s="93">
        <f>(Budget[[#This Row],[TSS-7]]*2000)</f>
        <v>0</v>
      </c>
      <c r="L18" s="93">
        <f>SUM(Budget[[#This Row],[Base Budget]:[Scheduling Equip]])</f>
        <v>7410</v>
      </c>
      <c r="M18" s="75">
        <f>Budget[[#This Row],[Base Room Cost (No Modifier)]]</f>
        <v>7410</v>
      </c>
      <c r="N18" s="74"/>
      <c r="O18" s="69">
        <f>VLOOKUP(Budget[[#This Row],[Rm Type]], 'Power-Data-lookup'!$A$4:$G$10, 2, FALSE)</f>
        <v>4</v>
      </c>
      <c r="P18" s="69">
        <f>VLOOKUP(Budget[[#This Row],[Rm Type]], 'Power-Data-lookup'!$A$4:$G$10, 3, FALSE)</f>
        <v>4</v>
      </c>
      <c r="Q18" s="69">
        <f>VLOOKUP(Budget[[#This Row],[Rm Type]], 'Power-Data-lookup'!$A$4:$G$10, 5, FALSE)</f>
        <v>2</v>
      </c>
      <c r="R18" s="95">
        <f>VLOOKUP(Budget[[#This Row],[Rm Type]], 'Power-Data-lookup'!$A$4:$G$10, 5, FALSE)</f>
        <v>2</v>
      </c>
      <c r="S18" s="95">
        <f>VLOOKUP(Budget[[#This Row],[Rm Type]], 'Power-Data-lookup'!$A$4:$G$10, 6, FALSE)</f>
        <v>2</v>
      </c>
      <c r="T18" s="95">
        <f>VLOOKUP(Budget[[#This Row],[Rm Type]], 'Power-Data-lookup'!$A$4:$G$10, 6, FALSE)</f>
        <v>2</v>
      </c>
      <c r="U18" s="70">
        <f>Budget[[#This Row],[TSS-7]]</f>
        <v>0</v>
      </c>
      <c r="V18" s="71"/>
      <c r="W18" s="72">
        <f t="shared" si="3"/>
        <v>8</v>
      </c>
      <c r="X18" s="72">
        <f t="shared" si="4"/>
        <v>6</v>
      </c>
      <c r="Y18" s="112" t="str">
        <f>VLOOKUP(Budget[[#This Row],[Rm Type]], 'Power-Data-lookup'!$A$4:$H$10, 8, FALSE)</f>
        <v>Blocking for display</v>
      </c>
    </row>
    <row r="19" spans="1:25" x14ac:dyDescent="0.25">
      <c r="A19" s="73" t="s">
        <v>92</v>
      </c>
      <c r="B19" s="73" t="s">
        <v>131</v>
      </c>
      <c r="C19" s="73">
        <v>2</v>
      </c>
      <c r="D19" s="73" t="s">
        <v>172</v>
      </c>
      <c r="E19" s="91" t="s">
        <v>128</v>
      </c>
      <c r="F19" s="119" t="str">
        <f>IF(COUNTBLANK(Budget[[#This Row],[Markup Export]]),"",LEFT(Budget[[#This Row],[Markup Export]],FIND("-",Budget[[#This Row],[Markup Export]])-1))</f>
        <v>HUD55</v>
      </c>
      <c r="G19" s="121" t="str">
        <f>IF(COUNTBLANK(Budget[[#This Row],[Markup Export]]),"",RIGHT(Budget[[#This Row],[Markup Export]],LEN(Budget[[#This Row],[Markup Export]])-FIND("-",Budget[[#This Row],[Markup Export]])))</f>
        <v>OFFICE</v>
      </c>
      <c r="H19" s="120" t="str">
        <f>IF(Budget[[#This Row],[TSS-7]]&gt;0,"w/ "&amp;Budget[[#This Row],[TSS-7]]&amp;" Sched","None")</f>
        <v>None</v>
      </c>
      <c r="I19" s="73"/>
      <c r="J19" s="92">
        <f>_xlfn.IFNA(INDEX(Summary[Room Base Price $ (USD)],MATCH(Budget[[#This Row],[Rm Type]],Summary[System Type],0)),0)</f>
        <v>7410</v>
      </c>
      <c r="K19" s="93">
        <f>(Budget[[#This Row],[TSS-7]]*2000)</f>
        <v>0</v>
      </c>
      <c r="L19" s="93">
        <f>SUM(Budget[[#This Row],[Base Budget]:[Scheduling Equip]])</f>
        <v>7410</v>
      </c>
      <c r="M19" s="75">
        <f>Budget[[#This Row],[Base Room Cost (No Modifier)]]</f>
        <v>7410</v>
      </c>
      <c r="N19" s="74"/>
      <c r="O19" s="69">
        <f>VLOOKUP(Budget[[#This Row],[Rm Type]], 'Power-Data-lookup'!$A$4:$G$10, 2, FALSE)</f>
        <v>4</v>
      </c>
      <c r="P19" s="69">
        <f>VLOOKUP(Budget[[#This Row],[Rm Type]], 'Power-Data-lookup'!$A$4:$G$10, 3, FALSE)</f>
        <v>4</v>
      </c>
      <c r="Q19" s="69">
        <f>VLOOKUP(Budget[[#This Row],[Rm Type]], 'Power-Data-lookup'!$A$4:$G$10, 5, FALSE)</f>
        <v>2</v>
      </c>
      <c r="R19" s="95">
        <f>VLOOKUP(Budget[[#This Row],[Rm Type]], 'Power-Data-lookup'!$A$4:$G$10, 5, FALSE)</f>
        <v>2</v>
      </c>
      <c r="S19" s="95">
        <f>VLOOKUP(Budget[[#This Row],[Rm Type]], 'Power-Data-lookup'!$A$4:$G$10, 6, FALSE)</f>
        <v>2</v>
      </c>
      <c r="T19" s="95">
        <f>VLOOKUP(Budget[[#This Row],[Rm Type]], 'Power-Data-lookup'!$A$4:$G$10, 6, FALSE)</f>
        <v>2</v>
      </c>
      <c r="U19" s="70">
        <f>Budget[[#This Row],[TSS-7]]</f>
        <v>0</v>
      </c>
      <c r="V19" s="71"/>
      <c r="W19" s="72">
        <f t="shared" si="3"/>
        <v>8</v>
      </c>
      <c r="X19" s="72">
        <f t="shared" si="4"/>
        <v>6</v>
      </c>
      <c r="Y19" s="112" t="str">
        <f>VLOOKUP(Budget[[#This Row],[Rm Type]], 'Power-Data-lookup'!$A$4:$H$10, 8, FALSE)</f>
        <v>Blocking for display</v>
      </c>
    </row>
    <row r="20" spans="1:25" x14ac:dyDescent="0.25">
      <c r="A20" s="73" t="s">
        <v>92</v>
      </c>
      <c r="B20" s="73" t="s">
        <v>131</v>
      </c>
      <c r="C20" s="73">
        <v>2</v>
      </c>
      <c r="D20" s="73" t="s">
        <v>173</v>
      </c>
      <c r="E20" s="91" t="s">
        <v>128</v>
      </c>
      <c r="F20" s="119" t="str">
        <f>IF(COUNTBLANK(Budget[[#This Row],[Markup Export]]),"",LEFT(Budget[[#This Row],[Markup Export]],FIND("-",Budget[[#This Row],[Markup Export]])-1))</f>
        <v>HUD55</v>
      </c>
      <c r="G20" s="121" t="str">
        <f>IF(COUNTBLANK(Budget[[#This Row],[Markup Export]]),"",RIGHT(Budget[[#This Row],[Markup Export]],LEN(Budget[[#This Row],[Markup Export]])-FIND("-",Budget[[#This Row],[Markup Export]])))</f>
        <v>OFFICE</v>
      </c>
      <c r="H20" s="120" t="str">
        <f>IF(Budget[[#This Row],[TSS-7]]&gt;0,"w/ "&amp;Budget[[#This Row],[TSS-7]]&amp;" Sched","None")</f>
        <v>None</v>
      </c>
      <c r="I20" s="73"/>
      <c r="J20" s="92">
        <f>_xlfn.IFNA(INDEX(Summary[Room Base Price $ (USD)],MATCH(Budget[[#This Row],[Rm Type]],Summary[System Type],0)),0)</f>
        <v>7410</v>
      </c>
      <c r="K20" s="93">
        <f>(Budget[[#This Row],[TSS-7]]*2000)</f>
        <v>0</v>
      </c>
      <c r="L20" s="93">
        <f>SUM(Budget[[#This Row],[Base Budget]:[Scheduling Equip]])</f>
        <v>7410</v>
      </c>
      <c r="M20" s="75">
        <f>Budget[[#This Row],[Base Room Cost (No Modifier)]]</f>
        <v>7410</v>
      </c>
      <c r="N20" s="74"/>
      <c r="O20" s="69">
        <f>VLOOKUP(Budget[[#This Row],[Rm Type]], 'Power-Data-lookup'!$A$4:$G$10, 2, FALSE)</f>
        <v>4</v>
      </c>
      <c r="P20" s="69">
        <f>VLOOKUP(Budget[[#This Row],[Rm Type]], 'Power-Data-lookup'!$A$4:$G$10, 3, FALSE)</f>
        <v>4</v>
      </c>
      <c r="Q20" s="69">
        <f>VLOOKUP(Budget[[#This Row],[Rm Type]], 'Power-Data-lookup'!$A$4:$G$10, 5, FALSE)</f>
        <v>2</v>
      </c>
      <c r="R20" s="95">
        <f>VLOOKUP(Budget[[#This Row],[Rm Type]], 'Power-Data-lookup'!$A$4:$G$10, 5, FALSE)</f>
        <v>2</v>
      </c>
      <c r="S20" s="95">
        <f>VLOOKUP(Budget[[#This Row],[Rm Type]], 'Power-Data-lookup'!$A$4:$G$10, 6, FALSE)</f>
        <v>2</v>
      </c>
      <c r="T20" s="95">
        <f>VLOOKUP(Budget[[#This Row],[Rm Type]], 'Power-Data-lookup'!$A$4:$G$10, 6, FALSE)</f>
        <v>2</v>
      </c>
      <c r="U20" s="70">
        <f>Budget[[#This Row],[TSS-7]]</f>
        <v>0</v>
      </c>
      <c r="V20" s="71"/>
      <c r="W20" s="72">
        <f t="shared" si="3"/>
        <v>8</v>
      </c>
      <c r="X20" s="72">
        <f t="shared" si="4"/>
        <v>6</v>
      </c>
      <c r="Y20" s="112" t="str">
        <f>VLOOKUP(Budget[[#This Row],[Rm Type]], 'Power-Data-lookup'!$A$4:$H$10, 8, FALSE)</f>
        <v>Blocking for display</v>
      </c>
    </row>
    <row r="21" spans="1:25" x14ac:dyDescent="0.25">
      <c r="A21" s="73" t="s">
        <v>92</v>
      </c>
      <c r="B21" s="73" t="s">
        <v>131</v>
      </c>
      <c r="C21" s="73">
        <v>2</v>
      </c>
      <c r="D21" s="73" t="s">
        <v>174</v>
      </c>
      <c r="E21" s="91" t="s">
        <v>128</v>
      </c>
      <c r="F21" s="119" t="str">
        <f>IF(COUNTBLANK(Budget[[#This Row],[Markup Export]]),"",LEFT(Budget[[#This Row],[Markup Export]],FIND("-",Budget[[#This Row],[Markup Export]])-1))</f>
        <v>HUD55</v>
      </c>
      <c r="G21" s="121" t="str">
        <f>IF(COUNTBLANK(Budget[[#This Row],[Markup Export]]),"",RIGHT(Budget[[#This Row],[Markup Export]],LEN(Budget[[#This Row],[Markup Export]])-FIND("-",Budget[[#This Row],[Markup Export]])))</f>
        <v>OFFICE</v>
      </c>
      <c r="H21" s="120" t="str">
        <f>IF(Budget[[#This Row],[TSS-7]]&gt;0,"w/ "&amp;Budget[[#This Row],[TSS-7]]&amp;" Sched","None")</f>
        <v>None</v>
      </c>
      <c r="I21" s="73"/>
      <c r="J21" s="92">
        <f>_xlfn.IFNA(INDEX(Summary[Room Base Price $ (USD)],MATCH(Budget[[#This Row],[Rm Type]],Summary[System Type],0)),0)</f>
        <v>7410</v>
      </c>
      <c r="K21" s="93">
        <f>(Budget[[#This Row],[TSS-7]]*2000)</f>
        <v>0</v>
      </c>
      <c r="L21" s="93">
        <f>SUM(Budget[[#This Row],[Base Budget]:[Scheduling Equip]])</f>
        <v>7410</v>
      </c>
      <c r="M21" s="75">
        <f>Budget[[#This Row],[Base Room Cost (No Modifier)]]</f>
        <v>7410</v>
      </c>
      <c r="N21" s="74"/>
      <c r="O21" s="69">
        <f>VLOOKUP(Budget[[#This Row],[Rm Type]], 'Power-Data-lookup'!$A$4:$G$10, 2, FALSE)</f>
        <v>4</v>
      </c>
      <c r="P21" s="69">
        <f>VLOOKUP(Budget[[#This Row],[Rm Type]], 'Power-Data-lookup'!$A$4:$G$10, 3, FALSE)</f>
        <v>4</v>
      </c>
      <c r="Q21" s="69">
        <f>VLOOKUP(Budget[[#This Row],[Rm Type]], 'Power-Data-lookup'!$A$4:$G$10, 5, FALSE)</f>
        <v>2</v>
      </c>
      <c r="R21" s="95">
        <f>VLOOKUP(Budget[[#This Row],[Rm Type]], 'Power-Data-lookup'!$A$4:$G$10, 5, FALSE)</f>
        <v>2</v>
      </c>
      <c r="S21" s="95">
        <f>VLOOKUP(Budget[[#This Row],[Rm Type]], 'Power-Data-lookup'!$A$4:$G$10, 6, FALSE)</f>
        <v>2</v>
      </c>
      <c r="T21" s="95">
        <f>VLOOKUP(Budget[[#This Row],[Rm Type]], 'Power-Data-lookup'!$A$4:$G$10, 6, FALSE)</f>
        <v>2</v>
      </c>
      <c r="U21" s="70">
        <f>Budget[[#This Row],[TSS-7]]</f>
        <v>0</v>
      </c>
      <c r="V21" s="71"/>
      <c r="W21" s="72">
        <f t="shared" si="3"/>
        <v>8</v>
      </c>
      <c r="X21" s="72">
        <f t="shared" si="4"/>
        <v>6</v>
      </c>
      <c r="Y21" s="112" t="str">
        <f>VLOOKUP(Budget[[#This Row],[Rm Type]], 'Power-Data-lookup'!$A$4:$H$10, 8, FALSE)</f>
        <v>Blocking for display</v>
      </c>
    </row>
    <row r="22" spans="1:25" x14ac:dyDescent="0.25">
      <c r="A22" s="73" t="s">
        <v>92</v>
      </c>
      <c r="B22" s="73" t="s">
        <v>131</v>
      </c>
      <c r="C22" s="73">
        <v>2</v>
      </c>
      <c r="D22" s="73" t="s">
        <v>175</v>
      </c>
      <c r="E22" s="91" t="s">
        <v>128</v>
      </c>
      <c r="F22" s="119" t="str">
        <f>IF(COUNTBLANK(Budget[[#This Row],[Markup Export]]),"",LEFT(Budget[[#This Row],[Markup Export]],FIND("-",Budget[[#This Row],[Markup Export]])-1))</f>
        <v>HUD55</v>
      </c>
      <c r="G22" s="121" t="str">
        <f>IF(COUNTBLANK(Budget[[#This Row],[Markup Export]]),"",RIGHT(Budget[[#This Row],[Markup Export]],LEN(Budget[[#This Row],[Markup Export]])-FIND("-",Budget[[#This Row],[Markup Export]])))</f>
        <v>OFFICE</v>
      </c>
      <c r="H22" s="120" t="str">
        <f>IF(Budget[[#This Row],[TSS-7]]&gt;0,"w/ "&amp;Budget[[#This Row],[TSS-7]]&amp;" Sched","None")</f>
        <v>None</v>
      </c>
      <c r="I22" s="73"/>
      <c r="J22" s="92">
        <f>_xlfn.IFNA(INDEX(Summary[Room Base Price $ (USD)],MATCH(Budget[[#This Row],[Rm Type]],Summary[System Type],0)),0)</f>
        <v>7410</v>
      </c>
      <c r="K22" s="93">
        <f>(Budget[[#This Row],[TSS-7]]*2000)</f>
        <v>0</v>
      </c>
      <c r="L22" s="93">
        <f>SUM(Budget[[#This Row],[Base Budget]:[Scheduling Equip]])</f>
        <v>7410</v>
      </c>
      <c r="M22" s="75">
        <f>Budget[[#This Row],[Base Room Cost (No Modifier)]]</f>
        <v>7410</v>
      </c>
      <c r="N22" s="74"/>
      <c r="O22" s="69">
        <f>VLOOKUP(Budget[[#This Row],[Rm Type]], 'Power-Data-lookup'!$A$4:$G$10, 2, FALSE)</f>
        <v>4</v>
      </c>
      <c r="P22" s="69">
        <f>VLOOKUP(Budget[[#This Row],[Rm Type]], 'Power-Data-lookup'!$A$4:$G$10, 3, FALSE)</f>
        <v>4</v>
      </c>
      <c r="Q22" s="69">
        <f>VLOOKUP(Budget[[#This Row],[Rm Type]], 'Power-Data-lookup'!$A$4:$G$10, 5, FALSE)</f>
        <v>2</v>
      </c>
      <c r="R22" s="95">
        <f>VLOOKUP(Budget[[#This Row],[Rm Type]], 'Power-Data-lookup'!$A$4:$G$10, 5, FALSE)</f>
        <v>2</v>
      </c>
      <c r="S22" s="95">
        <f>VLOOKUP(Budget[[#This Row],[Rm Type]], 'Power-Data-lookup'!$A$4:$G$10, 6, FALSE)</f>
        <v>2</v>
      </c>
      <c r="T22" s="95">
        <f>VLOOKUP(Budget[[#This Row],[Rm Type]], 'Power-Data-lookup'!$A$4:$G$10, 6, FALSE)</f>
        <v>2</v>
      </c>
      <c r="U22" s="70">
        <f>Budget[[#This Row],[TSS-7]]</f>
        <v>0</v>
      </c>
      <c r="V22" s="71"/>
      <c r="W22" s="72">
        <f t="shared" si="3"/>
        <v>8</v>
      </c>
      <c r="X22" s="72">
        <f t="shared" si="4"/>
        <v>6</v>
      </c>
      <c r="Y22" s="112" t="str">
        <f>VLOOKUP(Budget[[#This Row],[Rm Type]], 'Power-Data-lookup'!$A$4:$H$10, 8, FALSE)</f>
        <v>Blocking for display</v>
      </c>
    </row>
    <row r="23" spans="1:25" x14ac:dyDescent="0.25">
      <c r="A23" s="73" t="s">
        <v>92</v>
      </c>
      <c r="B23" s="73" t="s">
        <v>131</v>
      </c>
      <c r="C23" s="73">
        <v>2</v>
      </c>
      <c r="D23" s="73" t="s">
        <v>109</v>
      </c>
      <c r="E23" s="91" t="s">
        <v>129</v>
      </c>
      <c r="F23" s="119" t="str">
        <f>IF(COUNTBLANK(Budget[[#This Row],[Markup Export]]),"",LEFT(Budget[[#This Row],[Markup Export]],FIND("-",Budget[[#This Row],[Markup Export]])-1))</f>
        <v>CR98 PRO D</v>
      </c>
      <c r="G23" s="121" t="str">
        <f>IF(COUNTBLANK(Budget[[#This Row],[Markup Export]]),"",RIGHT(Budget[[#This Row],[Markup Export]],LEN(Budget[[#This Row],[Markup Export]])-FIND("-",Budget[[#This Row],[Markup Export]])))</f>
        <v>BRDRM</v>
      </c>
      <c r="H23" s="120" t="str">
        <f>IF(Budget[[#This Row],[TSS-7]]&gt;0,"w/ "&amp;Budget[[#This Row],[TSS-7]]&amp;" Sched","None")</f>
        <v>w/ 1 Sched</v>
      </c>
      <c r="I23" s="73"/>
      <c r="J23" s="92">
        <f>_xlfn.IFNA(INDEX(Summary[Room Base Price $ (USD)],MATCH(Budget[[#This Row],[Rm Type]],Summary[System Type],0)),0)</f>
        <v>40900</v>
      </c>
      <c r="K23" s="93">
        <f>(Budget[[#This Row],[TSS-7]]*2000)</f>
        <v>2000</v>
      </c>
      <c r="L23" s="93">
        <f>SUM(Budget[[#This Row],[Base Budget]:[Scheduling Equip]])</f>
        <v>42900</v>
      </c>
      <c r="M23" s="75">
        <f>Budget[[#This Row],[Base Room Cost (No Modifier)]]</f>
        <v>42900</v>
      </c>
      <c r="N23" s="74">
        <v>1</v>
      </c>
      <c r="O23" s="69">
        <f>VLOOKUP(Budget[[#This Row],[Rm Type]], 'Power-Data-lookup'!$A$4:$G$10, 2, FALSE)</f>
        <v>4</v>
      </c>
      <c r="P23" s="69">
        <f>VLOOKUP(Budget[[#This Row],[Rm Type]], 'Power-Data-lookup'!$A$4:$G$10, 3, FALSE)</f>
        <v>4</v>
      </c>
      <c r="Q23" s="69">
        <f>VLOOKUP(Budget[[#This Row],[Rm Type]], 'Power-Data-lookup'!$A$4:$G$10, 5, FALSE)</f>
        <v>4</v>
      </c>
      <c r="R23" s="95">
        <f>VLOOKUP(Budget[[#This Row],[Rm Type]], 'Power-Data-lookup'!$A$4:$G$10, 5, FALSE)</f>
        <v>4</v>
      </c>
      <c r="S23" s="95">
        <f>VLOOKUP(Budget[[#This Row],[Rm Type]], 'Power-Data-lookup'!$A$4:$G$10, 6, FALSE)</f>
        <v>2</v>
      </c>
      <c r="T23" s="95">
        <f>VLOOKUP(Budget[[#This Row],[Rm Type]], 'Power-Data-lookup'!$A$4:$G$10, 6, FALSE)</f>
        <v>2</v>
      </c>
      <c r="U23" s="70">
        <f>Budget[[#This Row],[TSS-7]]</f>
        <v>1</v>
      </c>
      <c r="V23" s="71"/>
      <c r="W23" s="72">
        <f t="shared" si="3"/>
        <v>8</v>
      </c>
      <c r="X23" s="72">
        <f t="shared" si="4"/>
        <v>9</v>
      </c>
      <c r="Y23" s="112" t="str">
        <f>VLOOKUP(Budget[[#This Row],[Rm Type]], 'Power-Data-lookup'!$A$4:$H$10, 8, FALSE)</f>
        <v>Cable path from credenza to table, blocking for each display</v>
      </c>
    </row>
    <row r="24" spans="1:25" x14ac:dyDescent="0.25">
      <c r="A24" s="73" t="s">
        <v>92</v>
      </c>
      <c r="B24" s="73" t="s">
        <v>131</v>
      </c>
      <c r="C24" s="73">
        <v>2</v>
      </c>
      <c r="D24" s="73" t="s">
        <v>110</v>
      </c>
      <c r="E24" s="91" t="s">
        <v>134</v>
      </c>
      <c r="F24" t="str">
        <f>IF(COUNTBLANK(Budget[[#This Row],[Markup Export]]),"",LEFT(Budget[[#This Row],[Markup Export]],FIND("-",Budget[[#This Row],[Markup Export]])-1))</f>
        <v>SIGN55</v>
      </c>
      <c r="G24" s="108" t="str">
        <f>IF(COUNTBLANK(Budget[[#This Row],[Markup Export]]),"",RIGHT(Budget[[#This Row],[Markup Export]],LEN(Budget[[#This Row],[Markup Export]])-FIND("-",Budget[[#This Row],[Markup Export]])))</f>
        <v>LOBBY</v>
      </c>
      <c r="H24" s="9" t="str">
        <f>IF(Budget[[#This Row],[TSS-7]]&gt;0,"w/ "&amp;Budget[[#This Row],[TSS-7]]&amp;" Sched","None")</f>
        <v>None</v>
      </c>
      <c r="I24" s="73"/>
      <c r="J24" s="92">
        <f>_xlfn.IFNA(INDEX(Summary[Room Base Price $ (USD)],MATCH(Budget[[#This Row],[Rm Type]],Summary[System Type],0)),0)</f>
        <v>7020</v>
      </c>
      <c r="K24" s="93">
        <f>(Budget[[#This Row],[TSS-7]]*2000)</f>
        <v>0</v>
      </c>
      <c r="L24" s="93">
        <f>SUM(Budget[[#This Row],[Base Budget]:[Scheduling Equip]])</f>
        <v>7020</v>
      </c>
      <c r="M24" s="75">
        <f>Budget[[#This Row],[Base Room Cost (No Modifier)]]</f>
        <v>7020</v>
      </c>
      <c r="N24" s="74"/>
      <c r="O24" s="69">
        <f>VLOOKUP(Budget[[#This Row],[Rm Type]], 'Power-Data-lookup'!$A$4:$G$10, 2, FALSE)</f>
        <v>4</v>
      </c>
      <c r="P24" s="69">
        <f>VLOOKUP(Budget[[#This Row],[Rm Type]], 'Power-Data-lookup'!$A$4:$G$10, 3, FALSE)</f>
        <v>0</v>
      </c>
      <c r="Q24" s="69">
        <f>VLOOKUP(Budget[[#This Row],[Rm Type]], 'Power-Data-lookup'!$A$4:$G$10, 5, FALSE)</f>
        <v>2</v>
      </c>
      <c r="R24" s="95">
        <f>VLOOKUP(Budget[[#This Row],[Rm Type]], 'Power-Data-lookup'!$A$4:$G$10, 5, FALSE)</f>
        <v>2</v>
      </c>
      <c r="S24" s="95">
        <f>VLOOKUP(Budget[[#This Row],[Rm Type]], 'Power-Data-lookup'!$A$4:$G$10, 6, FALSE)</f>
        <v>0</v>
      </c>
      <c r="T24" s="95">
        <f>VLOOKUP(Budget[[#This Row],[Rm Type]], 'Power-Data-lookup'!$A$4:$G$10, 6, FALSE)</f>
        <v>0</v>
      </c>
      <c r="U24" s="70">
        <f>Budget[[#This Row],[TSS-7]]</f>
        <v>0</v>
      </c>
      <c r="V24" s="71"/>
      <c r="W24" s="72">
        <f t="shared" si="0"/>
        <v>4</v>
      </c>
      <c r="X24" s="72">
        <f t="shared" si="2"/>
        <v>2</v>
      </c>
      <c r="Y24" s="112" t="str">
        <f>VLOOKUP(Budget[[#This Row],[Rm Type]], 'Power-Data-lookup'!$A$4:$H$10, 8, FALSE)</f>
        <v>Blocking for display</v>
      </c>
    </row>
    <row r="25" spans="1:25" x14ac:dyDescent="0.25">
      <c r="A25" s="73" t="s">
        <v>92</v>
      </c>
      <c r="B25" s="73" t="s">
        <v>131</v>
      </c>
      <c r="C25" s="73">
        <v>2</v>
      </c>
      <c r="D25" s="73" t="s">
        <v>111</v>
      </c>
      <c r="E25" s="91" t="s">
        <v>135</v>
      </c>
      <c r="F25" t="str">
        <f>IF(COUNTBLANK(Budget[[#This Row],[Markup Export]]),"",LEFT(Budget[[#This Row],[Markup Export]],FIND("-",Budget[[#This Row],[Markup Export]])-1))</f>
        <v>SIGN55</v>
      </c>
      <c r="G25" s="108" t="str">
        <f>IF(COUNTBLANK(Budget[[#This Row],[Markup Export]]),"",RIGHT(Budget[[#This Row],[Markup Export]],LEN(Budget[[#This Row],[Markup Export]])-FIND("-",Budget[[#This Row],[Markup Export]])))</f>
        <v>PANTRY</v>
      </c>
      <c r="H25" s="9" t="str">
        <f>IF(Budget[[#This Row],[TSS-7]]&gt;0,"w/ "&amp;Budget[[#This Row],[TSS-7]]&amp;" Sched","None")</f>
        <v>None</v>
      </c>
      <c r="I25" s="73"/>
      <c r="J25" s="92">
        <f>_xlfn.IFNA(INDEX(Summary[Room Base Price $ (USD)],MATCH(Budget[[#This Row],[Rm Type]],Summary[System Type],0)),0)</f>
        <v>7020</v>
      </c>
      <c r="K25" s="93">
        <f>(Budget[[#This Row],[TSS-7]]*2000)</f>
        <v>0</v>
      </c>
      <c r="L25" s="93">
        <f>SUM(Budget[[#This Row],[Base Budget]:[Scheduling Equip]])</f>
        <v>7020</v>
      </c>
      <c r="M25" s="75">
        <f>Budget[[#This Row],[Base Room Cost (No Modifier)]]</f>
        <v>7020</v>
      </c>
      <c r="N25" s="74"/>
      <c r="O25" s="69">
        <f>VLOOKUP(Budget[[#This Row],[Rm Type]], 'Power-Data-lookup'!$A$4:$G$10, 2, FALSE)</f>
        <v>4</v>
      </c>
      <c r="P25" s="69">
        <f>VLOOKUP(Budget[[#This Row],[Rm Type]], 'Power-Data-lookup'!$A$4:$G$10, 3, FALSE)</f>
        <v>0</v>
      </c>
      <c r="Q25" s="69">
        <f>VLOOKUP(Budget[[#This Row],[Rm Type]], 'Power-Data-lookup'!$A$4:$G$10, 5, FALSE)</f>
        <v>2</v>
      </c>
      <c r="R25" s="95">
        <f>VLOOKUP(Budget[[#This Row],[Rm Type]], 'Power-Data-lookup'!$A$4:$G$10, 5, FALSE)</f>
        <v>2</v>
      </c>
      <c r="S25" s="95">
        <f>VLOOKUP(Budget[[#This Row],[Rm Type]], 'Power-Data-lookup'!$A$4:$G$10, 6, FALSE)</f>
        <v>0</v>
      </c>
      <c r="T25" s="95">
        <f>VLOOKUP(Budget[[#This Row],[Rm Type]], 'Power-Data-lookup'!$A$4:$G$10, 6, FALSE)</f>
        <v>0</v>
      </c>
      <c r="U25" s="70">
        <f>Budget[[#This Row],[TSS-7]]</f>
        <v>0</v>
      </c>
      <c r="V25" s="71"/>
      <c r="W25" s="72">
        <f t="shared" si="0"/>
        <v>4</v>
      </c>
      <c r="X25" s="72">
        <f t="shared" si="2"/>
        <v>2</v>
      </c>
      <c r="Y25" s="112" t="str">
        <f>VLOOKUP(Budget[[#This Row],[Rm Type]], 'Power-Data-lookup'!$A$4:$H$10, 8, FALSE)</f>
        <v>Blocking for display</v>
      </c>
    </row>
    <row r="26" spans="1:25" x14ac:dyDescent="0.25">
      <c r="A26" s="73" t="s">
        <v>92</v>
      </c>
      <c r="B26" s="73" t="s">
        <v>131</v>
      </c>
      <c r="C26" s="73">
        <v>2</v>
      </c>
      <c r="D26" s="73" t="s">
        <v>111</v>
      </c>
      <c r="E26" s="91" t="s">
        <v>135</v>
      </c>
      <c r="F26" t="str">
        <f>IF(COUNTBLANK(Budget[[#This Row],[Markup Export]]),"",LEFT(Budget[[#This Row],[Markup Export]],FIND("-",Budget[[#This Row],[Markup Export]])-1))</f>
        <v>SIGN55</v>
      </c>
      <c r="G26" s="108" t="str">
        <f>IF(COUNTBLANK(Budget[[#This Row],[Markup Export]]),"",RIGHT(Budget[[#This Row],[Markup Export]],LEN(Budget[[#This Row],[Markup Export]])-FIND("-",Budget[[#This Row],[Markup Export]])))</f>
        <v>PANTRY</v>
      </c>
      <c r="H26" s="9" t="str">
        <f>IF(Budget[[#This Row],[TSS-7]]&gt;0,"w/ "&amp;Budget[[#This Row],[TSS-7]]&amp;" Sched","None")</f>
        <v>None</v>
      </c>
      <c r="I26" s="73"/>
      <c r="J26" s="92">
        <f>_xlfn.IFNA(INDEX(Summary[Room Base Price $ (USD)],MATCH(Budget[[#This Row],[Rm Type]],Summary[System Type],0)),0)</f>
        <v>7020</v>
      </c>
      <c r="K26" s="93">
        <f>(Budget[[#This Row],[TSS-7]]*2000)</f>
        <v>0</v>
      </c>
      <c r="L26" s="93">
        <f>SUM(Budget[[#This Row],[Base Budget]:[Scheduling Equip]])</f>
        <v>7020</v>
      </c>
      <c r="M26" s="75">
        <f>Budget[[#This Row],[Base Room Cost (No Modifier)]]</f>
        <v>7020</v>
      </c>
      <c r="N26" s="74"/>
      <c r="O26" s="69">
        <f>VLOOKUP(Budget[[#This Row],[Rm Type]], 'Power-Data-lookup'!$A$4:$G$10, 2, FALSE)</f>
        <v>4</v>
      </c>
      <c r="P26" s="69">
        <f>VLOOKUP(Budget[[#This Row],[Rm Type]], 'Power-Data-lookup'!$A$4:$G$10, 3, FALSE)</f>
        <v>0</v>
      </c>
      <c r="Q26" s="69">
        <f>VLOOKUP(Budget[[#This Row],[Rm Type]], 'Power-Data-lookup'!$A$4:$G$10, 5, FALSE)</f>
        <v>2</v>
      </c>
      <c r="R26" s="95">
        <f>VLOOKUP(Budget[[#This Row],[Rm Type]], 'Power-Data-lookup'!$A$4:$G$10, 5, FALSE)</f>
        <v>2</v>
      </c>
      <c r="S26" s="95">
        <f>VLOOKUP(Budget[[#This Row],[Rm Type]], 'Power-Data-lookup'!$A$4:$G$10, 6, FALSE)</f>
        <v>0</v>
      </c>
      <c r="T26" s="95">
        <f>VLOOKUP(Budget[[#This Row],[Rm Type]], 'Power-Data-lookup'!$A$4:$G$10, 6, FALSE)</f>
        <v>0</v>
      </c>
      <c r="U26" s="70">
        <f>Budget[[#This Row],[TSS-7]]</f>
        <v>0</v>
      </c>
      <c r="V26" s="71"/>
      <c r="W26" s="72">
        <f t="shared" si="0"/>
        <v>4</v>
      </c>
      <c r="X26" s="72">
        <f t="shared" si="2"/>
        <v>2</v>
      </c>
      <c r="Y26" s="112" t="str">
        <f>VLOOKUP(Budget[[#This Row],[Rm Type]], 'Power-Data-lookup'!$A$4:$H$10, 8, FALSE)</f>
        <v>Blocking for display</v>
      </c>
    </row>
    <row r="27" spans="1:25" x14ac:dyDescent="0.25">
      <c r="A27" s="73" t="s">
        <v>92</v>
      </c>
      <c r="B27" s="73" t="s">
        <v>131</v>
      </c>
      <c r="C27" s="73">
        <v>2</v>
      </c>
      <c r="D27" s="73" t="s">
        <v>112</v>
      </c>
      <c r="E27" s="91" t="s">
        <v>136</v>
      </c>
      <c r="F27" t="str">
        <f>IF(COUNTBLANK(Budget[[#This Row],[Markup Export]]),"",LEFT(Budget[[#This Row],[Markup Export]],FIND("-",Budget[[#This Row],[Markup Export]])-1))</f>
        <v>SIGN55</v>
      </c>
      <c r="G27" s="108" t="str">
        <f>IF(COUNTBLANK(Budget[[#This Row],[Markup Export]]),"",RIGHT(Budget[[#This Row],[Markup Export]],LEN(Budget[[#This Row],[Markup Export]])-FIND("-",Budget[[#This Row],[Markup Export]])))</f>
        <v>RECEP</v>
      </c>
      <c r="H27" s="9" t="str">
        <f>IF(Budget[[#This Row],[TSS-7]]&gt;0,"w/ "&amp;Budget[[#This Row],[TSS-7]]&amp;" Sched","None")</f>
        <v>None</v>
      </c>
      <c r="I27" s="73"/>
      <c r="J27" s="92">
        <f>_xlfn.IFNA(INDEX(Summary[Room Base Price $ (USD)],MATCH(Budget[[#This Row],[Rm Type]],Summary[System Type],0)),0)</f>
        <v>7020</v>
      </c>
      <c r="K27" s="93">
        <f>(Budget[[#This Row],[TSS-7]]*2000)</f>
        <v>0</v>
      </c>
      <c r="L27" s="93">
        <f>SUM(Budget[[#This Row],[Base Budget]:[Scheduling Equip]])</f>
        <v>7020</v>
      </c>
      <c r="M27" s="75">
        <f>Budget[[#This Row],[Base Room Cost (No Modifier)]]</f>
        <v>7020</v>
      </c>
      <c r="N27" s="74"/>
      <c r="O27" s="69">
        <f>VLOOKUP(Budget[[#This Row],[Rm Type]], 'Power-Data-lookup'!$A$4:$G$10, 2, FALSE)</f>
        <v>4</v>
      </c>
      <c r="P27" s="69">
        <f>VLOOKUP(Budget[[#This Row],[Rm Type]], 'Power-Data-lookup'!$A$4:$G$10, 3, FALSE)</f>
        <v>0</v>
      </c>
      <c r="Q27" s="69">
        <f>VLOOKUP(Budget[[#This Row],[Rm Type]], 'Power-Data-lookup'!$A$4:$G$10, 5, FALSE)</f>
        <v>2</v>
      </c>
      <c r="R27" s="95">
        <f>VLOOKUP(Budget[[#This Row],[Rm Type]], 'Power-Data-lookup'!$A$4:$G$10, 5, FALSE)</f>
        <v>2</v>
      </c>
      <c r="S27" s="95">
        <f>VLOOKUP(Budget[[#This Row],[Rm Type]], 'Power-Data-lookup'!$A$4:$G$10, 6, FALSE)</f>
        <v>0</v>
      </c>
      <c r="T27" s="95">
        <f>VLOOKUP(Budget[[#This Row],[Rm Type]], 'Power-Data-lookup'!$A$4:$G$10, 6, FALSE)</f>
        <v>0</v>
      </c>
      <c r="U27" s="70">
        <f>Budget[[#This Row],[TSS-7]]</f>
        <v>0</v>
      </c>
      <c r="V27" s="71"/>
      <c r="W27" s="72">
        <f t="shared" si="0"/>
        <v>4</v>
      </c>
      <c r="X27" s="72">
        <f t="shared" si="2"/>
        <v>2</v>
      </c>
      <c r="Y27" s="112" t="str">
        <f>VLOOKUP(Budget[[#This Row],[Rm Type]], 'Power-Data-lookup'!$A$4:$H$10, 8, FALSE)</f>
        <v>Blocking for display</v>
      </c>
    </row>
    <row r="28" spans="1:25" x14ac:dyDescent="0.25">
      <c r="A28" s="73" t="s">
        <v>92</v>
      </c>
      <c r="B28" s="73" t="s">
        <v>131</v>
      </c>
      <c r="C28" s="73">
        <v>2</v>
      </c>
      <c r="D28" s="73" t="s">
        <v>111</v>
      </c>
      <c r="E28" s="91" t="s">
        <v>135</v>
      </c>
      <c r="F28" t="str">
        <f>IF(COUNTBLANK(Budget[[#This Row],[Markup Export]]),"",LEFT(Budget[[#This Row],[Markup Export]],FIND("-",Budget[[#This Row],[Markup Export]])-1))</f>
        <v>SIGN55</v>
      </c>
      <c r="G28" s="108" t="str">
        <f>IF(COUNTBLANK(Budget[[#This Row],[Markup Export]]),"",RIGHT(Budget[[#This Row],[Markup Export]],LEN(Budget[[#This Row],[Markup Export]])-FIND("-",Budget[[#This Row],[Markup Export]])))</f>
        <v>PANTRY</v>
      </c>
      <c r="H28" s="9" t="str">
        <f>IF(Budget[[#This Row],[TSS-7]]&gt;0,"w/ "&amp;Budget[[#This Row],[TSS-7]]&amp;" Sched","None")</f>
        <v>None</v>
      </c>
      <c r="I28" s="73"/>
      <c r="J28" s="92">
        <f>_xlfn.IFNA(INDEX(Summary[Room Base Price $ (USD)],MATCH(Budget[[#This Row],[Rm Type]],Summary[System Type],0)),0)</f>
        <v>7020</v>
      </c>
      <c r="K28" s="93">
        <f>(Budget[[#This Row],[TSS-7]]*2000)</f>
        <v>0</v>
      </c>
      <c r="L28" s="93">
        <f>SUM(Budget[[#This Row],[Base Budget]:[Scheduling Equip]])</f>
        <v>7020</v>
      </c>
      <c r="M28" s="75">
        <f>Budget[[#This Row],[Base Room Cost (No Modifier)]]</f>
        <v>7020</v>
      </c>
      <c r="N28" s="74"/>
      <c r="O28" s="69">
        <f>VLOOKUP(Budget[[#This Row],[Rm Type]], 'Power-Data-lookup'!$A$4:$G$10, 2, FALSE)</f>
        <v>4</v>
      </c>
      <c r="P28" s="69">
        <f>VLOOKUP(Budget[[#This Row],[Rm Type]], 'Power-Data-lookup'!$A$4:$G$10, 3, FALSE)</f>
        <v>0</v>
      </c>
      <c r="Q28" s="69">
        <f>VLOOKUP(Budget[[#This Row],[Rm Type]], 'Power-Data-lookup'!$A$4:$G$10, 5, FALSE)</f>
        <v>2</v>
      </c>
      <c r="R28" s="95">
        <f>VLOOKUP(Budget[[#This Row],[Rm Type]], 'Power-Data-lookup'!$A$4:$G$10, 5, FALSE)</f>
        <v>2</v>
      </c>
      <c r="S28" s="95">
        <f>VLOOKUP(Budget[[#This Row],[Rm Type]], 'Power-Data-lookup'!$A$4:$G$10, 6, FALSE)</f>
        <v>0</v>
      </c>
      <c r="T28" s="95">
        <f>VLOOKUP(Budget[[#This Row],[Rm Type]], 'Power-Data-lookup'!$A$4:$G$10, 6, FALSE)</f>
        <v>0</v>
      </c>
      <c r="U28" s="70">
        <f>Budget[[#This Row],[TSS-7]]</f>
        <v>0</v>
      </c>
      <c r="V28" s="71"/>
      <c r="W28" s="72">
        <f t="shared" si="0"/>
        <v>4</v>
      </c>
      <c r="X28" s="72">
        <f t="shared" si="2"/>
        <v>2</v>
      </c>
      <c r="Y28" s="112" t="str">
        <f>VLOOKUP(Budget[[#This Row],[Rm Type]], 'Power-Data-lookup'!$A$4:$H$10, 8, FALSE)</f>
        <v>Blocking for display</v>
      </c>
    </row>
    <row r="29" spans="1:25" x14ac:dyDescent="0.25">
      <c r="A29" s="73"/>
      <c r="B29" s="73"/>
      <c r="C29" s="73"/>
      <c r="D29" s="73"/>
      <c r="E29" s="91"/>
      <c r="F29" t="str">
        <f>IF(COUNTBLANK(Budget[[#This Row],[Markup Export]]),"",LEFT(Budget[[#This Row],[Markup Export]],FIND("-",Budget[[#This Row],[Markup Export]])-1))</f>
        <v/>
      </c>
      <c r="G29" s="108" t="str">
        <f>IF(COUNTBLANK(Budget[[#This Row],[Markup Export]]),"",RIGHT(Budget[[#This Row],[Markup Export]],LEN(Budget[[#This Row],[Markup Export]])-FIND("-",Budget[[#This Row],[Markup Export]])))</f>
        <v/>
      </c>
      <c r="H29" s="9" t="str">
        <f>IF(Budget[[#This Row],[TSS-7]]&gt;0,"w/ "&amp;Budget[[#This Row],[TSS-7]]&amp;" Sched","None")</f>
        <v>None</v>
      </c>
      <c r="I29" s="73"/>
      <c r="J29" s="92">
        <f>_xlfn.IFNA(INDEX(Summary[Room Base Price $ (USD)],MATCH(Budget[[#This Row],[Rm Type]],Summary[System Type],0)),0)</f>
        <v>0</v>
      </c>
      <c r="K29" s="93">
        <f>(Budget[[#This Row],[TSS-7]]*2000)</f>
        <v>0</v>
      </c>
      <c r="L29" s="93">
        <f>SUM(Budget[[#This Row],[Base Budget]:[Scheduling Equip]])</f>
        <v>0</v>
      </c>
      <c r="M29" s="75">
        <f>Budget[[#This Row],[Base Room Cost (No Modifier)]]</f>
        <v>0</v>
      </c>
      <c r="N29" s="74"/>
      <c r="O29" s="69" t="e">
        <f>VLOOKUP(Budget[[#This Row],[Rm Type]], 'Power-Data-lookup'!$A$4:$G$10, 2, FALSE)</f>
        <v>#N/A</v>
      </c>
      <c r="P29" s="69" t="e">
        <f>VLOOKUP(Budget[[#This Row],[Rm Type]], 'Power-Data-lookup'!$A$4:$G$10, 3, FALSE)</f>
        <v>#N/A</v>
      </c>
      <c r="Q29" s="69" t="e">
        <f>VLOOKUP(Budget[[#This Row],[Rm Type]], 'Power-Data-lookup'!$A$4:$G$10, 5, FALSE)</f>
        <v>#N/A</v>
      </c>
      <c r="R29" s="95" t="e">
        <f>VLOOKUP(Budget[[#This Row],[Rm Type]], 'Power-Data-lookup'!$A$4:$G$10, 6, FALSE)</f>
        <v>#N/A</v>
      </c>
      <c r="S29" s="95" t="e">
        <f>VLOOKUP(Budget[[#This Row],[Rm Type]], 'Power-Data-lookup'!$A$4:$G$10, 7, FALSE)</f>
        <v>#N/A</v>
      </c>
      <c r="T29" s="95" t="e">
        <f>VLOOKUP(Budget[[#This Row],[Rm Type]], 'Power-Data-lookup'!$A$4:$G$10, 6, FALSE)</f>
        <v>#N/A</v>
      </c>
      <c r="U29" s="70">
        <f>Budget[[#This Row],[TSS-7]]</f>
        <v>0</v>
      </c>
      <c r="V29" s="71"/>
      <c r="W29" s="72"/>
      <c r="X29" s="72"/>
      <c r="Y29" s="112" t="e">
        <f>VLOOKUP(Budget[[#This Row],[Rm Type]], 'Power-Data-lookup'!$A$4:$H$10, 8, FALSE)</f>
        <v>#N/A</v>
      </c>
    </row>
    <row r="30" spans="1:25" x14ac:dyDescent="0.25">
      <c r="A30" s="73"/>
      <c r="B30" s="73"/>
      <c r="C30" s="73"/>
      <c r="D30" s="73"/>
      <c r="E30" s="91"/>
      <c r="F30" t="str">
        <f>IF(COUNTBLANK(Budget[[#This Row],[Markup Export]]),"",LEFT(Budget[[#This Row],[Markup Export]],FIND("-",Budget[[#This Row],[Markup Export]])-1))</f>
        <v/>
      </c>
      <c r="G30" s="90" t="str">
        <f>IF(COUNTBLANK(Budget[[#This Row],[Markup Export]]),"",RIGHT(Budget[[#This Row],[Markup Export]],LEN(Budget[[#This Row],[Markup Export]])-FIND("-",Budget[[#This Row],[Markup Export]])))</f>
        <v/>
      </c>
      <c r="H30" s="9" t="str">
        <f>IF(Budget[[#This Row],[TSS-7]]&gt;0,"w/ "&amp;Budget[[#This Row],[TSS-7]]&amp;" Sched","None")</f>
        <v>None</v>
      </c>
      <c r="I30" s="73"/>
      <c r="J30" s="92">
        <f>_xlfn.IFNA(INDEX(Summary[Room Base Price $ (USD)],MATCH(Budget[[#This Row],[Rm Type]],Summary[System Type],0)),0)</f>
        <v>0</v>
      </c>
      <c r="K30" s="93">
        <f>(Budget[[#This Row],[TSS-7]]*2000)</f>
        <v>0</v>
      </c>
      <c r="L30" s="93">
        <f>SUM(Budget[[#This Row],[Base Budget]:[Scheduling Equip]])</f>
        <v>0</v>
      </c>
      <c r="M30" s="75">
        <f>Budget[[#This Row],[Base Room Cost (No Modifier)]]</f>
        <v>0</v>
      </c>
      <c r="N30" s="74"/>
      <c r="O30" s="69" t="e">
        <f>VLOOKUP(Budget[[#This Row],[Rm Type]], 'Power-Data-lookup'!$A$4:$G$10, 2, FALSE)</f>
        <v>#N/A</v>
      </c>
      <c r="P30" s="69" t="e">
        <f>VLOOKUP(Budget[[#This Row],[Rm Type]], 'Power-Data-lookup'!$A$4:$G$10, 3, FALSE)</f>
        <v>#N/A</v>
      </c>
      <c r="Q30" s="69" t="e">
        <f>VLOOKUP(Budget[[#This Row],[Rm Type]], 'Power-Data-lookup'!$A$4:$G$10, 5, FALSE)</f>
        <v>#N/A</v>
      </c>
      <c r="R30" s="95" t="e">
        <f>VLOOKUP(Budget[[#This Row],[Rm Type]], 'Power-Data-lookup'!$A$4:$G$10, 6, FALSE)</f>
        <v>#N/A</v>
      </c>
      <c r="S30" s="95" t="e">
        <f>VLOOKUP(Budget[[#This Row],[Rm Type]], 'Power-Data-lookup'!$A$4:$G$10, 7, FALSE)</f>
        <v>#N/A</v>
      </c>
      <c r="T30" s="95" t="e">
        <f>VLOOKUP(Budget[[#This Row],[Rm Type]], 'Power-Data-lookup'!$A$4:$G$10, 6, FALSE)</f>
        <v>#N/A</v>
      </c>
      <c r="U30" s="70">
        <f>Budget[[#This Row],[TSS-7]]</f>
        <v>0</v>
      </c>
      <c r="V30" s="71"/>
      <c r="W30" s="72"/>
      <c r="X30" s="72"/>
      <c r="Y30" s="112" t="e">
        <f>VLOOKUP(Budget[[#This Row],[Rm Type]], 'Power-Data-lookup'!$A$4:$H$10, 8, FALSE)</f>
        <v>#N/A</v>
      </c>
    </row>
    <row r="31" spans="1:25" x14ac:dyDescent="0.25">
      <c r="A31" s="73"/>
      <c r="B31" s="73"/>
      <c r="C31" s="73"/>
      <c r="D31" s="73"/>
      <c r="E31" s="91"/>
      <c r="F31" t="str">
        <f>IF(COUNTBLANK(Budget[[#This Row],[Markup Export]]),"",LEFT(Budget[[#This Row],[Markup Export]],FIND("-",Budget[[#This Row],[Markup Export]])-1))</f>
        <v/>
      </c>
      <c r="G31" s="90" t="str">
        <f>IF(COUNTBLANK(Budget[[#This Row],[Markup Export]]),"",RIGHT(Budget[[#This Row],[Markup Export]],LEN(Budget[[#This Row],[Markup Export]])-FIND("-",Budget[[#This Row],[Markup Export]])))</f>
        <v/>
      </c>
      <c r="H31" s="9" t="str">
        <f>IF(Budget[[#This Row],[TSS-7]]&gt;0,"w/ "&amp;Budget[[#This Row],[TSS-7]]&amp;" Sched","None")</f>
        <v>None</v>
      </c>
      <c r="I31" s="73"/>
      <c r="J31" s="92">
        <f>_xlfn.IFNA(INDEX(Summary[Room Base Price $ (USD)],MATCH(Budget[[#This Row],[Rm Type]],Summary[System Type],0)),0)</f>
        <v>0</v>
      </c>
      <c r="K31" s="93">
        <f>(Budget[[#This Row],[TSS-7]]*2000)</f>
        <v>0</v>
      </c>
      <c r="L31" s="93">
        <f>SUM(Budget[[#This Row],[Base Budget]:[Scheduling Equip]])</f>
        <v>0</v>
      </c>
      <c r="M31" s="75">
        <f>Budget[[#This Row],[Base Room Cost (No Modifier)]]</f>
        <v>0</v>
      </c>
      <c r="N31" s="74"/>
      <c r="O31" s="69" t="e">
        <f>VLOOKUP(Budget[[#This Row],[Rm Type]], 'Power-Data-lookup'!$A$4:$G$10, 2, FALSE)</f>
        <v>#N/A</v>
      </c>
      <c r="P31" s="69" t="e">
        <f>VLOOKUP(Budget[[#This Row],[Rm Type]], 'Power-Data-lookup'!$A$4:$G$10, 3, FALSE)</f>
        <v>#N/A</v>
      </c>
      <c r="Q31" s="69" t="e">
        <f>VLOOKUP(Budget[[#This Row],[Rm Type]], 'Power-Data-lookup'!$A$4:$G$10, 5, FALSE)</f>
        <v>#N/A</v>
      </c>
      <c r="R31" s="95" t="e">
        <f>VLOOKUP(Budget[[#This Row],[Rm Type]], 'Power-Data-lookup'!$A$4:$G$10, 6, FALSE)</f>
        <v>#N/A</v>
      </c>
      <c r="S31" s="95" t="e">
        <f>VLOOKUP(Budget[[#This Row],[Rm Type]], 'Power-Data-lookup'!$A$4:$G$10, 7, FALSE)</f>
        <v>#N/A</v>
      </c>
      <c r="T31" s="95" t="e">
        <f>VLOOKUP(Budget[[#This Row],[Rm Type]], 'Power-Data-lookup'!$A$4:$G$10, 6, FALSE)</f>
        <v>#N/A</v>
      </c>
      <c r="U31" s="70">
        <f>Budget[[#This Row],[TSS-7]]</f>
        <v>0</v>
      </c>
      <c r="V31" s="71"/>
      <c r="W31" s="72"/>
      <c r="X31" s="72"/>
      <c r="Y31" s="112" t="e">
        <f>VLOOKUP(Budget[[#This Row],[Rm Type]], 'Power-Data-lookup'!$A$4:$H$10, 8, FALSE)</f>
        <v>#N/A</v>
      </c>
    </row>
    <row r="32" spans="1:25" x14ac:dyDescent="0.25">
      <c r="A32" s="73"/>
      <c r="B32" s="73"/>
      <c r="C32" s="73"/>
      <c r="D32" s="73"/>
      <c r="E32" s="91"/>
      <c r="F32" t="str">
        <f>IF(COUNTBLANK(Budget[[#This Row],[Markup Export]]),"",LEFT(Budget[[#This Row],[Markup Export]],FIND("-",Budget[[#This Row],[Markup Export]])-1))</f>
        <v/>
      </c>
      <c r="G32" s="90" t="str">
        <f>IF(COUNTBLANK(Budget[[#This Row],[Markup Export]]),"",RIGHT(Budget[[#This Row],[Markup Export]],LEN(Budget[[#This Row],[Markup Export]])-FIND("-",Budget[[#This Row],[Markup Export]])))</f>
        <v/>
      </c>
      <c r="H32" s="9" t="str">
        <f>IF(Budget[[#This Row],[TSS-7]]&gt;0,"w/ "&amp;Budget[[#This Row],[TSS-7]]&amp;" Sched","None")</f>
        <v>None</v>
      </c>
      <c r="I32" s="73"/>
      <c r="J32" s="92">
        <f>_xlfn.IFNA(INDEX(Summary[Room Base Price $ (USD)],MATCH(Budget[[#This Row],[Rm Type]],Summary[System Type],0)),0)</f>
        <v>0</v>
      </c>
      <c r="K32" s="93">
        <f>(Budget[[#This Row],[TSS-7]]*2000)</f>
        <v>0</v>
      </c>
      <c r="L32" s="93">
        <f>SUM(Budget[[#This Row],[Base Budget]:[Scheduling Equip]])</f>
        <v>0</v>
      </c>
      <c r="M32" s="75">
        <f>Budget[[#This Row],[Base Room Cost (No Modifier)]]</f>
        <v>0</v>
      </c>
      <c r="N32" s="74"/>
      <c r="O32" s="69" t="e">
        <f>VLOOKUP(Budget[[#This Row],[Rm Type]], 'Power-Data-lookup'!$A$4:$G$10, 2, FALSE)</f>
        <v>#N/A</v>
      </c>
      <c r="P32" s="69" t="e">
        <f>VLOOKUP(Budget[[#This Row],[Rm Type]], 'Power-Data-lookup'!$A$4:$G$10, 3, FALSE)</f>
        <v>#N/A</v>
      </c>
      <c r="Q32" s="69" t="e">
        <f>VLOOKUP(Budget[[#This Row],[Rm Type]], 'Power-Data-lookup'!$A$4:$G$10, 5, FALSE)</f>
        <v>#N/A</v>
      </c>
      <c r="R32" s="95" t="e">
        <f>VLOOKUP(Budget[[#This Row],[Rm Type]], 'Power-Data-lookup'!$A$4:$G$10, 6, FALSE)</f>
        <v>#N/A</v>
      </c>
      <c r="S32" s="95" t="e">
        <f>VLOOKUP(Budget[[#This Row],[Rm Type]], 'Power-Data-lookup'!$A$4:$G$10, 7, FALSE)</f>
        <v>#N/A</v>
      </c>
      <c r="T32" s="95" t="e">
        <f>VLOOKUP(Budget[[#This Row],[Rm Type]], 'Power-Data-lookup'!$A$4:$G$10, 6, FALSE)</f>
        <v>#N/A</v>
      </c>
      <c r="U32" s="70">
        <f>Budget[[#This Row],[TSS-7]]</f>
        <v>0</v>
      </c>
      <c r="V32" s="71"/>
      <c r="W32" s="72"/>
      <c r="X32" s="72"/>
      <c r="Y32" s="112" t="e">
        <f>VLOOKUP(Budget[[#This Row],[Rm Type]], 'Power-Data-lookup'!$A$4:$H$10, 8, FALSE)</f>
        <v>#N/A</v>
      </c>
    </row>
    <row r="33" spans="1:25" x14ac:dyDescent="0.25">
      <c r="A33" s="73"/>
      <c r="B33" s="73"/>
      <c r="C33" s="73"/>
      <c r="D33" s="73"/>
      <c r="E33" s="91"/>
      <c r="F33" t="str">
        <f>IF(COUNTBLANK(Budget[[#This Row],[Markup Export]]),"",LEFT(Budget[[#This Row],[Markup Export]],FIND("-",Budget[[#This Row],[Markup Export]])-1))</f>
        <v/>
      </c>
      <c r="G33" s="90" t="str">
        <f>IF(COUNTBLANK(Budget[[#This Row],[Markup Export]]),"",RIGHT(Budget[[#This Row],[Markup Export]],LEN(Budget[[#This Row],[Markup Export]])-FIND("-",Budget[[#This Row],[Markup Export]])))</f>
        <v/>
      </c>
      <c r="H33" s="9" t="str">
        <f>IF(Budget[[#This Row],[TSS-7]]&gt;0,"w/ "&amp;Budget[[#This Row],[TSS-7]]&amp;" Sched","None")</f>
        <v>None</v>
      </c>
      <c r="I33" s="73"/>
      <c r="J33" s="92">
        <f>_xlfn.IFNA(INDEX(Summary[Room Base Price $ (USD)],MATCH(Budget[[#This Row],[Rm Type]],Summary[System Type],0)),0)</f>
        <v>0</v>
      </c>
      <c r="K33" s="93">
        <f>(Budget[[#This Row],[TSS-7]]*2000)</f>
        <v>0</v>
      </c>
      <c r="L33" s="93">
        <f>SUM(Budget[[#This Row],[Base Budget]:[Scheduling Equip]])</f>
        <v>0</v>
      </c>
      <c r="M33" s="75">
        <f>Budget[[#This Row],[Base Room Cost (No Modifier)]]</f>
        <v>0</v>
      </c>
      <c r="N33" s="74"/>
      <c r="O33" s="69" t="e">
        <f>VLOOKUP(Budget[[#This Row],[Rm Type]], 'Power-Data-lookup'!$A$4:$G$10, 2, FALSE)</f>
        <v>#N/A</v>
      </c>
      <c r="P33" s="69" t="e">
        <f>VLOOKUP(Budget[[#This Row],[Rm Type]], 'Power-Data-lookup'!$A$4:$G$10, 3, FALSE)</f>
        <v>#N/A</v>
      </c>
      <c r="Q33" s="69" t="e">
        <f>VLOOKUP(Budget[[#This Row],[Rm Type]], 'Power-Data-lookup'!$A$4:$G$10, 5, FALSE)</f>
        <v>#N/A</v>
      </c>
      <c r="R33" s="95" t="e">
        <f>VLOOKUP(Budget[[#This Row],[Rm Type]], 'Power-Data-lookup'!$A$4:$G$10, 6, FALSE)</f>
        <v>#N/A</v>
      </c>
      <c r="S33" s="95" t="e">
        <f>VLOOKUP(Budget[[#This Row],[Rm Type]], 'Power-Data-lookup'!$A$4:$G$10, 7, FALSE)</f>
        <v>#N/A</v>
      </c>
      <c r="T33" s="95" t="e">
        <f>VLOOKUP(Budget[[#This Row],[Rm Type]], 'Power-Data-lookup'!$A$4:$G$10, 6, FALSE)</f>
        <v>#N/A</v>
      </c>
      <c r="U33" s="70">
        <f>Budget[[#This Row],[TSS-7]]</f>
        <v>0</v>
      </c>
      <c r="V33" s="71"/>
      <c r="W33" s="72"/>
      <c r="X33" s="72"/>
      <c r="Y33" s="100" t="e">
        <f>VLOOKUP(Budget[[#This Row],[Rm Type]], 'Power-Data-lookup'!$A$4:$H$10, 8, FALSE)</f>
        <v>#N/A</v>
      </c>
    </row>
    <row r="34" spans="1:25" x14ac:dyDescent="0.25">
      <c r="A34" s="73"/>
      <c r="B34" s="73"/>
      <c r="C34" s="73"/>
      <c r="D34" s="73"/>
      <c r="E34" s="91"/>
      <c r="F34" t="str">
        <f>IF(COUNTBLANK(Budget[[#This Row],[Markup Export]]),"",LEFT(Budget[[#This Row],[Markup Export]],FIND("-",Budget[[#This Row],[Markup Export]])-1))</f>
        <v/>
      </c>
      <c r="G34" s="90" t="str">
        <f>IF(COUNTBLANK(Budget[[#This Row],[Markup Export]]),"",RIGHT(Budget[[#This Row],[Markup Export]],LEN(Budget[[#This Row],[Markup Export]])-FIND("-",Budget[[#This Row],[Markup Export]])))</f>
        <v/>
      </c>
      <c r="H34" s="9" t="str">
        <f>IF(Budget[[#This Row],[TSS-7]]&gt;0,"w/ "&amp;Budget[[#This Row],[TSS-7]]&amp;" Sched","None")</f>
        <v>None</v>
      </c>
      <c r="I34" s="73"/>
      <c r="J34" s="92">
        <f>_xlfn.IFNA(INDEX(Summary[Room Base Price $ (USD)],MATCH(Budget[[#This Row],[Rm Type]],Summary[System Type],0)),0)</f>
        <v>0</v>
      </c>
      <c r="K34" s="93">
        <f>(Budget[[#This Row],[TSS-7]]*2000)</f>
        <v>0</v>
      </c>
      <c r="L34" s="93">
        <f>SUM(Budget[[#This Row],[Base Budget]:[Scheduling Equip]])</f>
        <v>0</v>
      </c>
      <c r="M34" s="75">
        <f>Budget[[#This Row],[Base Room Cost (No Modifier)]]</f>
        <v>0</v>
      </c>
      <c r="N34" s="74"/>
      <c r="O34" s="69" t="e">
        <f>VLOOKUP(Budget[[#This Row],[Rm Type]], 'Power-Data-lookup'!$A$4:$G$10, 2, FALSE)</f>
        <v>#N/A</v>
      </c>
      <c r="P34" s="69" t="e">
        <f>VLOOKUP(Budget[[#This Row],[Rm Type]], 'Power-Data-lookup'!$A$4:$G$10, 3, FALSE)</f>
        <v>#N/A</v>
      </c>
      <c r="Q34" s="69" t="e">
        <f>VLOOKUP(Budget[[#This Row],[Rm Type]], 'Power-Data-lookup'!$A$4:$G$10, 5, FALSE)</f>
        <v>#N/A</v>
      </c>
      <c r="R34" s="95" t="e">
        <f>VLOOKUP(Budget[[#This Row],[Rm Type]], 'Power-Data-lookup'!$A$4:$G$10, 6, FALSE)</f>
        <v>#N/A</v>
      </c>
      <c r="S34" s="95" t="e">
        <f>VLOOKUP(Budget[[#This Row],[Rm Type]], 'Power-Data-lookup'!$A$4:$G$10, 7, FALSE)</f>
        <v>#N/A</v>
      </c>
      <c r="T34" s="95" t="e">
        <f>VLOOKUP(Budget[[#This Row],[Rm Type]], 'Power-Data-lookup'!$A$4:$G$10, 6, FALSE)</f>
        <v>#N/A</v>
      </c>
      <c r="U34" s="70">
        <f>Budget[[#This Row],[TSS-7]]</f>
        <v>0</v>
      </c>
      <c r="V34" s="68"/>
      <c r="W34" s="72"/>
      <c r="X34" s="72"/>
      <c r="Y34" s="100" t="e">
        <f>VLOOKUP(Budget[[#This Row],[Rm Type]], 'Power-Data-lookup'!$A$4:$H$10, 8, FALSE)</f>
        <v>#N/A</v>
      </c>
    </row>
    <row r="35" spans="1:25" x14ac:dyDescent="0.25">
      <c r="A35" s="2" t="s">
        <v>13</v>
      </c>
      <c r="B35" s="2"/>
      <c r="C35" s="2"/>
      <c r="D35" s="2"/>
      <c r="E35" s="98"/>
      <c r="G35" s="98"/>
      <c r="H35" s="98"/>
      <c r="I35"/>
      <c r="J35" s="3">
        <f>SUBTOTAL(109,Budget[Base Budget])</f>
        <v>230750</v>
      </c>
      <c r="K35" s="3">
        <f>SUBTOTAL(109,Budget[Scheduling Equip])</f>
        <v>20000</v>
      </c>
      <c r="L35" s="3"/>
      <c r="M35" s="3">
        <f>SUBTOTAL(109,Budget[Room Budget])</f>
        <v>250750</v>
      </c>
      <c r="N35" s="54">
        <f>SUM(Budget[TSS-7])</f>
        <v>10</v>
      </c>
      <c r="O35" s="9"/>
      <c r="P35" s="9"/>
      <c r="Q35" s="9"/>
      <c r="R35" s="9"/>
      <c r="S35" s="9"/>
      <c r="T35" s="9"/>
      <c r="U35" s="9"/>
      <c r="V35" s="9"/>
      <c r="W35" s="54">
        <f>SUBTOTAL(109,Budget[Total Power])</f>
        <v>196</v>
      </c>
      <c r="X35" s="54">
        <f>SUBTOTAL(109,Budget[Total   Data])</f>
        <v>154</v>
      </c>
      <c r="Y35" s="9"/>
    </row>
    <row r="36" spans="1:25" ht="15.75" thickBot="1" x14ac:dyDescent="0.3">
      <c r="A36" s="2"/>
      <c r="B36" s="2"/>
      <c r="C36" s="2"/>
      <c r="D36" s="2"/>
      <c r="E36" s="98"/>
      <c r="G36" s="98"/>
      <c r="H36" s="98"/>
      <c r="I36"/>
      <c r="J36" s="3"/>
      <c r="K36" s="3"/>
      <c r="L36" s="3"/>
      <c r="M36" s="3"/>
      <c r="N36" s="54"/>
      <c r="O36" s="113" t="s">
        <v>44</v>
      </c>
      <c r="P36" s="113"/>
      <c r="Q36" s="113"/>
      <c r="R36" s="114" t="s">
        <v>45</v>
      </c>
      <c r="S36" s="114"/>
      <c r="T36" s="114"/>
      <c r="U36" s="114"/>
      <c r="V36" s="9"/>
      <c r="W36" s="9"/>
      <c r="X36" s="9"/>
      <c r="Y36" s="9"/>
    </row>
    <row r="37" spans="1:25" ht="15.75" thickBot="1" x14ac:dyDescent="0.3">
      <c r="I37" s="81" t="s">
        <v>72</v>
      </c>
      <c r="J37" s="82"/>
      <c r="K37" s="83"/>
      <c r="L37" s="83"/>
      <c r="M37" s="82">
        <f>Budget[[#Totals],[Room Budget]]</f>
        <v>250750</v>
      </c>
      <c r="P37" s="9"/>
      <c r="Q37" s="9"/>
      <c r="R37" s="9"/>
      <c r="S37" s="9"/>
      <c r="T37" s="9"/>
      <c r="U37" s="9"/>
      <c r="V37" s="9"/>
      <c r="W37" s="9"/>
      <c r="X37" s="9"/>
      <c r="Y37" s="9"/>
    </row>
    <row r="38" spans="1:25" ht="15.75" thickBot="1" x14ac:dyDescent="0.3">
      <c r="I38" s="3"/>
      <c r="J38" s="3"/>
      <c r="K38" s="84"/>
      <c r="L38" s="84"/>
      <c r="M38" s="3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spans="1:25" ht="15.75" thickBot="1" x14ac:dyDescent="0.3">
      <c r="I39" s="81" t="s">
        <v>81</v>
      </c>
      <c r="J39" s="102"/>
      <c r="K39" s="103"/>
      <c r="L39" s="103"/>
      <c r="M39" s="104">
        <f>'OFE ITEMS'!F5</f>
        <v>8000</v>
      </c>
      <c r="P39" s="9"/>
      <c r="Q39" s="9"/>
      <c r="R39" s="9"/>
      <c r="S39" s="9"/>
      <c r="T39" s="9"/>
      <c r="U39" s="9"/>
      <c r="V39" s="9"/>
      <c r="W39" s="9"/>
      <c r="X39" s="9"/>
      <c r="Y39" s="9"/>
    </row>
    <row r="40" spans="1:25" x14ac:dyDescent="0.25">
      <c r="I40" s="3"/>
      <c r="J40" s="3"/>
      <c r="K40" s="80"/>
      <c r="L40" s="80"/>
      <c r="M40" s="3"/>
      <c r="P40" s="9"/>
      <c r="Q40" s="9"/>
      <c r="R40" s="9"/>
      <c r="S40" s="9"/>
      <c r="T40" s="9"/>
      <c r="U40" s="9"/>
      <c r="V40" s="9"/>
      <c r="W40" s="9"/>
      <c r="X40" s="9"/>
      <c r="Y40" s="9"/>
    </row>
    <row r="41" spans="1:25" ht="15.75" thickBot="1" x14ac:dyDescent="0.3">
      <c r="I41" s="3" t="s">
        <v>87</v>
      </c>
      <c r="J41" s="3"/>
      <c r="K41" s="84">
        <v>0.1</v>
      </c>
      <c r="L41" s="84"/>
      <c r="M41" s="3">
        <f>ROUNDUP(M37*K41,-1)</f>
        <v>25080</v>
      </c>
      <c r="P41" s="9"/>
      <c r="Q41" s="9"/>
      <c r="R41" s="9"/>
      <c r="S41" s="9"/>
      <c r="T41" s="9"/>
      <c r="U41" s="9"/>
      <c r="V41" s="9"/>
      <c r="W41" s="9"/>
      <c r="X41" s="9"/>
      <c r="Y41" s="9"/>
    </row>
    <row r="42" spans="1:25" ht="15.75" thickBot="1" x14ac:dyDescent="0.3">
      <c r="I42" s="85" t="s">
        <v>16</v>
      </c>
      <c r="J42" s="82"/>
      <c r="K42" s="82"/>
      <c r="L42" s="82"/>
      <c r="M42" s="82">
        <f>SUM(M37,M41)</f>
        <v>275830</v>
      </c>
      <c r="P42" s="9"/>
      <c r="Q42" s="9"/>
      <c r="R42" s="9"/>
      <c r="S42" s="9"/>
      <c r="T42" s="9"/>
      <c r="U42" s="9"/>
      <c r="V42" s="9"/>
      <c r="W42" s="9"/>
      <c r="X42" s="9"/>
      <c r="Y42" s="9"/>
    </row>
    <row r="43" spans="1:25" x14ac:dyDescent="0.25">
      <c r="I43"/>
      <c r="P43" s="9"/>
      <c r="Q43" s="9"/>
      <c r="R43" s="9"/>
      <c r="S43" s="9"/>
      <c r="T43" s="9"/>
      <c r="U43" s="9"/>
      <c r="V43" s="9"/>
      <c r="W43" s="9"/>
      <c r="X43" s="9"/>
      <c r="Y43" s="9"/>
    </row>
    <row r="44" spans="1:25" x14ac:dyDescent="0.25">
      <c r="I44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spans="1:25" x14ac:dyDescent="0.25">
      <c r="I45"/>
    </row>
    <row r="46" spans="1:25" x14ac:dyDescent="0.25">
      <c r="I46"/>
    </row>
    <row r="47" spans="1:25" x14ac:dyDescent="0.25">
      <c r="B47" s="5"/>
      <c r="C47" s="5"/>
      <c r="D47" s="5"/>
      <c r="I47"/>
    </row>
    <row r="48" spans="1:25" x14ac:dyDescent="0.25">
      <c r="B48" s="5"/>
      <c r="C48" s="5"/>
      <c r="D48" s="5"/>
      <c r="I48"/>
    </row>
    <row r="49" spans="1:23" x14ac:dyDescent="0.25">
      <c r="B49" s="5"/>
      <c r="C49" s="5"/>
      <c r="D49" s="5"/>
      <c r="I49"/>
    </row>
    <row r="50" spans="1:23" x14ac:dyDescent="0.25">
      <c r="A50" s="2"/>
      <c r="B50" s="5"/>
      <c r="C50" s="5"/>
      <c r="D50" s="5"/>
      <c r="I50"/>
    </row>
    <row r="51" spans="1:23" x14ac:dyDescent="0.25">
      <c r="B51" s="5"/>
      <c r="C51" s="5"/>
      <c r="D51" s="5"/>
      <c r="I51"/>
    </row>
    <row r="52" spans="1:23" x14ac:dyDescent="0.25">
      <c r="B52" s="5"/>
      <c r="C52" s="5"/>
      <c r="D52" s="5"/>
      <c r="I52"/>
    </row>
    <row r="53" spans="1:23" x14ac:dyDescent="0.25">
      <c r="B53" s="5"/>
      <c r="C53" s="5"/>
      <c r="D53" s="5"/>
    </row>
    <row r="54" spans="1:23" x14ac:dyDescent="0.25">
      <c r="B54" s="5"/>
      <c r="C54" s="5"/>
      <c r="D54" s="5"/>
    </row>
    <row r="55" spans="1:23" x14ac:dyDescent="0.25">
      <c r="B55" s="5"/>
      <c r="C55" s="5"/>
      <c r="D55" s="5"/>
    </row>
    <row r="56" spans="1:23" x14ac:dyDescent="0.25">
      <c r="B56" s="5"/>
      <c r="C56" s="5"/>
      <c r="D56" s="5"/>
      <c r="P56" s="98"/>
      <c r="Q56" s="99"/>
      <c r="R56" s="99"/>
      <c r="S56" s="99"/>
      <c r="T56" s="99"/>
      <c r="U56" s="99"/>
      <c r="V56" s="99"/>
      <c r="W56" s="99"/>
    </row>
    <row r="57" spans="1:23" x14ac:dyDescent="0.25">
      <c r="B57" s="5"/>
      <c r="C57" s="5"/>
      <c r="D57" s="5"/>
      <c r="E57" s="26"/>
      <c r="I57" s="26"/>
      <c r="P57" s="9"/>
      <c r="Q57" s="9"/>
      <c r="R57" s="9"/>
      <c r="S57" s="9"/>
      <c r="T57" s="9"/>
      <c r="U57" s="9"/>
      <c r="V57" s="9"/>
    </row>
    <row r="58" spans="1:23" x14ac:dyDescent="0.25">
      <c r="B58" s="5"/>
      <c r="C58" s="5"/>
      <c r="D58" s="5"/>
      <c r="E58" s="26"/>
      <c r="I58" s="26"/>
      <c r="P58" s="9"/>
      <c r="Q58" s="9"/>
      <c r="R58" s="9"/>
      <c r="S58" s="9"/>
      <c r="T58" s="9"/>
      <c r="U58" s="9"/>
      <c r="V58" s="9"/>
    </row>
    <row r="59" spans="1:23" x14ac:dyDescent="0.25">
      <c r="B59" s="5"/>
      <c r="C59" s="5"/>
      <c r="D59" s="5"/>
      <c r="E59" s="26"/>
      <c r="I59" s="26"/>
      <c r="P59" s="9"/>
      <c r="Q59" s="9"/>
      <c r="R59" s="9"/>
      <c r="S59" s="9"/>
      <c r="T59" s="9"/>
      <c r="U59" s="9"/>
      <c r="V59" s="9"/>
    </row>
    <row r="60" spans="1:23" x14ac:dyDescent="0.25">
      <c r="B60" s="5"/>
      <c r="C60" s="5"/>
      <c r="D60" s="5"/>
      <c r="E60" s="26"/>
      <c r="I60" s="26"/>
      <c r="P60" s="9"/>
      <c r="Q60" s="9"/>
      <c r="R60" s="9"/>
      <c r="S60" s="9"/>
      <c r="T60" s="9"/>
      <c r="U60" s="9"/>
      <c r="V60" s="9"/>
    </row>
    <row r="61" spans="1:23" x14ac:dyDescent="0.25">
      <c r="B61" s="5"/>
      <c r="C61" s="5"/>
      <c r="D61" s="5"/>
      <c r="E61" s="26"/>
      <c r="I61" s="26"/>
      <c r="P61" s="9"/>
      <c r="Q61" s="9"/>
      <c r="R61" s="9"/>
      <c r="S61" s="9"/>
      <c r="T61" s="9"/>
      <c r="U61" s="9"/>
      <c r="V61" s="9"/>
    </row>
    <row r="62" spans="1:23" x14ac:dyDescent="0.25">
      <c r="B62" s="5"/>
      <c r="C62" s="5"/>
      <c r="D62" s="5"/>
      <c r="E62" s="26"/>
      <c r="I62" s="26"/>
      <c r="P62" s="9"/>
      <c r="Q62" s="9"/>
      <c r="R62" s="9"/>
      <c r="S62" s="9"/>
      <c r="T62" s="9"/>
      <c r="U62" s="9"/>
      <c r="V62" s="9"/>
    </row>
    <row r="63" spans="1:23" x14ac:dyDescent="0.25">
      <c r="B63" s="5"/>
      <c r="C63" s="5"/>
      <c r="D63" s="5"/>
      <c r="E63" s="26"/>
      <c r="I63" s="26"/>
      <c r="P63" s="9"/>
      <c r="Q63" s="9"/>
      <c r="R63" s="9"/>
      <c r="S63" s="9"/>
      <c r="T63" s="9"/>
      <c r="U63" s="9"/>
      <c r="V63" s="9"/>
    </row>
    <row r="64" spans="1:23" x14ac:dyDescent="0.25">
      <c r="B64" s="5"/>
      <c r="C64" s="5"/>
      <c r="D64" s="5"/>
      <c r="E64" s="26"/>
      <c r="I64" s="26"/>
      <c r="P64" s="9"/>
      <c r="Q64" s="9"/>
      <c r="R64" s="9"/>
      <c r="S64" s="9"/>
      <c r="T64" s="9"/>
      <c r="U64" s="9"/>
      <c r="V64" s="9"/>
    </row>
    <row r="65" spans="2:22" x14ac:dyDescent="0.25">
      <c r="B65" s="5"/>
      <c r="C65" s="5"/>
      <c r="D65" s="5"/>
      <c r="E65" s="26"/>
      <c r="I65" s="26"/>
      <c r="P65" s="9"/>
      <c r="Q65" s="9"/>
      <c r="R65" s="9"/>
      <c r="S65" s="9"/>
      <c r="T65" s="9"/>
      <c r="U65" s="9"/>
      <c r="V65" s="9"/>
    </row>
    <row r="66" spans="2:22" x14ac:dyDescent="0.25">
      <c r="B66" s="5"/>
      <c r="C66" s="5"/>
      <c r="D66" s="5"/>
      <c r="E66" s="26"/>
      <c r="I66" s="26"/>
      <c r="P66" s="9"/>
      <c r="Q66" s="9"/>
      <c r="R66" s="9"/>
      <c r="S66" s="9"/>
      <c r="T66" s="9"/>
      <c r="U66" s="9"/>
      <c r="V66" s="9"/>
    </row>
    <row r="67" spans="2:22" x14ac:dyDescent="0.25">
      <c r="B67" s="5"/>
      <c r="C67" s="5"/>
      <c r="D67" s="5"/>
      <c r="E67" s="26"/>
      <c r="I67" s="26"/>
      <c r="P67" s="9"/>
      <c r="Q67" s="9"/>
      <c r="R67" s="9"/>
      <c r="S67" s="9"/>
      <c r="T67" s="9"/>
      <c r="U67" s="9"/>
      <c r="V67" s="9"/>
    </row>
    <row r="68" spans="2:22" x14ac:dyDescent="0.25">
      <c r="B68" s="5"/>
      <c r="C68" s="5"/>
      <c r="D68" s="5"/>
      <c r="E68" s="26"/>
      <c r="I68" s="26"/>
      <c r="P68" s="9"/>
      <c r="Q68" s="9"/>
      <c r="R68" s="9"/>
      <c r="S68" s="9"/>
      <c r="T68" s="9"/>
      <c r="U68" s="9"/>
      <c r="V68" s="9"/>
    </row>
    <row r="69" spans="2:22" x14ac:dyDescent="0.25">
      <c r="B69" s="5"/>
      <c r="C69" s="5"/>
      <c r="D69" s="5"/>
      <c r="E69" s="26"/>
      <c r="I69" s="26"/>
      <c r="P69" s="9"/>
      <c r="Q69" s="9"/>
      <c r="R69" s="9"/>
      <c r="S69" s="9"/>
      <c r="T69" s="9"/>
      <c r="U69" s="9"/>
      <c r="V69" s="9"/>
    </row>
    <row r="70" spans="2:22" x14ac:dyDescent="0.25">
      <c r="B70" s="5"/>
      <c r="C70" s="5"/>
      <c r="D70" s="5"/>
      <c r="E70" s="26"/>
      <c r="I70" s="26"/>
      <c r="P70" s="9"/>
      <c r="Q70" s="9"/>
      <c r="R70" s="9"/>
      <c r="S70" s="9"/>
      <c r="T70" s="9"/>
      <c r="U70" s="9"/>
      <c r="V70" s="9"/>
    </row>
    <row r="71" spans="2:22" x14ac:dyDescent="0.25">
      <c r="B71" s="5"/>
      <c r="C71" s="5"/>
      <c r="D71" s="5"/>
      <c r="E71" s="26"/>
      <c r="I71" s="26"/>
      <c r="P71" s="9"/>
      <c r="Q71" s="9"/>
      <c r="R71" s="9"/>
      <c r="S71" s="9"/>
      <c r="T71" s="9"/>
      <c r="U71" s="9"/>
      <c r="V71" s="9"/>
    </row>
    <row r="72" spans="2:22" x14ac:dyDescent="0.25">
      <c r="B72" s="5"/>
      <c r="C72" s="5"/>
      <c r="D72" s="5"/>
      <c r="E72" s="26"/>
      <c r="I72" s="26"/>
      <c r="P72" s="9"/>
      <c r="Q72" s="9"/>
      <c r="R72" s="9"/>
      <c r="S72" s="9"/>
      <c r="T72" s="9"/>
      <c r="U72" s="9"/>
      <c r="V72" s="9"/>
    </row>
    <row r="73" spans="2:22" x14ac:dyDescent="0.25">
      <c r="B73" s="5"/>
      <c r="C73" s="5"/>
      <c r="D73" s="5"/>
      <c r="E73" s="26"/>
      <c r="I73" s="26"/>
      <c r="P73" s="9"/>
      <c r="Q73" s="9"/>
      <c r="R73" s="9"/>
      <c r="S73" s="9"/>
      <c r="T73" s="9"/>
      <c r="U73" s="9"/>
      <c r="V73" s="9"/>
    </row>
    <row r="74" spans="2:22" x14ac:dyDescent="0.25">
      <c r="B74" s="5"/>
      <c r="C74" s="5"/>
      <c r="D74" s="5"/>
      <c r="E74" s="26"/>
      <c r="I74" s="26"/>
      <c r="P74" s="9"/>
      <c r="Q74" s="9"/>
      <c r="R74" s="9"/>
      <c r="S74" s="9"/>
      <c r="T74" s="9"/>
      <c r="U74" s="9"/>
      <c r="V74" s="9"/>
    </row>
    <row r="75" spans="2:22" x14ac:dyDescent="0.25">
      <c r="B75" s="5"/>
      <c r="C75" s="5"/>
      <c r="D75" s="5"/>
      <c r="E75" s="26"/>
      <c r="I75" s="26"/>
      <c r="P75" s="9"/>
      <c r="Q75" s="9"/>
      <c r="R75" s="9"/>
      <c r="S75" s="9"/>
      <c r="T75" s="9"/>
      <c r="U75" s="9"/>
      <c r="V75" s="9"/>
    </row>
    <row r="76" spans="2:22" x14ac:dyDescent="0.25">
      <c r="B76" s="5"/>
      <c r="C76" s="5"/>
      <c r="D76" s="5"/>
      <c r="E76" s="26"/>
      <c r="I76" s="26"/>
      <c r="P76" s="9"/>
      <c r="Q76" s="9"/>
      <c r="R76" s="9"/>
      <c r="S76" s="9"/>
      <c r="T76" s="9"/>
      <c r="U76" s="9"/>
      <c r="V76" s="9"/>
    </row>
    <row r="77" spans="2:22" x14ac:dyDescent="0.25">
      <c r="B77" s="5"/>
      <c r="C77" s="5"/>
      <c r="D77" s="5"/>
      <c r="E77" s="26"/>
      <c r="I77" s="26"/>
      <c r="P77" s="9"/>
      <c r="Q77" s="9"/>
      <c r="R77" s="9"/>
      <c r="S77" s="9"/>
      <c r="T77" s="9"/>
      <c r="U77" s="9"/>
      <c r="V77" s="9"/>
    </row>
    <row r="78" spans="2:22" x14ac:dyDescent="0.25">
      <c r="B78" s="5"/>
      <c r="C78" s="5"/>
      <c r="D78" s="5"/>
      <c r="E78" s="26"/>
      <c r="I78" s="26"/>
      <c r="P78" s="9"/>
      <c r="Q78" s="9"/>
      <c r="R78" s="9"/>
      <c r="S78" s="9"/>
      <c r="T78" s="9"/>
      <c r="U78" s="9"/>
      <c r="V78" s="9"/>
    </row>
    <row r="79" spans="2:22" x14ac:dyDescent="0.25">
      <c r="B79" s="5"/>
      <c r="C79" s="5"/>
      <c r="D79" s="5"/>
      <c r="E79" s="26"/>
      <c r="I79" s="26"/>
      <c r="P79" s="9"/>
      <c r="Q79" s="9"/>
      <c r="R79" s="9"/>
      <c r="S79" s="9"/>
      <c r="T79" s="9"/>
      <c r="U79" s="9"/>
      <c r="V79" s="9"/>
    </row>
    <row r="80" spans="2:22" x14ac:dyDescent="0.25">
      <c r="B80" s="5"/>
      <c r="C80" s="5"/>
      <c r="D80" s="5"/>
      <c r="E80" s="26"/>
      <c r="I80" s="26"/>
      <c r="P80" s="9"/>
      <c r="Q80" s="9"/>
      <c r="R80" s="9"/>
      <c r="S80" s="9"/>
      <c r="T80" s="9"/>
      <c r="U80" s="9"/>
      <c r="V80" s="9"/>
    </row>
    <row r="81" spans="2:22" x14ac:dyDescent="0.25">
      <c r="B81" s="5"/>
      <c r="C81" s="5"/>
      <c r="D81" s="5"/>
      <c r="E81" s="26"/>
      <c r="I81" s="26"/>
      <c r="P81" s="9"/>
      <c r="Q81" s="9"/>
      <c r="R81" s="9"/>
      <c r="S81" s="9"/>
      <c r="T81" s="9"/>
      <c r="U81" s="9"/>
      <c r="V81" s="9"/>
    </row>
    <row r="82" spans="2:22" x14ac:dyDescent="0.25">
      <c r="B82" s="5"/>
      <c r="C82" s="5"/>
      <c r="D82" s="5"/>
      <c r="E82" s="26"/>
      <c r="I82" s="26"/>
      <c r="P82" s="9"/>
      <c r="Q82" s="9"/>
      <c r="R82" s="9"/>
      <c r="S82" s="9"/>
      <c r="T82" s="9"/>
      <c r="U82" s="9"/>
      <c r="V82" s="9"/>
    </row>
    <row r="83" spans="2:22" x14ac:dyDescent="0.25">
      <c r="B83" s="5"/>
      <c r="C83" s="5"/>
      <c r="D83" s="5"/>
      <c r="E83" s="26"/>
      <c r="I83" s="26"/>
      <c r="P83" s="9"/>
      <c r="Q83" s="9"/>
      <c r="R83" s="9"/>
      <c r="S83" s="9"/>
      <c r="T83" s="9"/>
      <c r="U83" s="9"/>
      <c r="V83" s="9"/>
    </row>
    <row r="84" spans="2:22" x14ac:dyDescent="0.25">
      <c r="B84" s="5"/>
      <c r="C84" s="5"/>
      <c r="D84" s="5"/>
      <c r="E84" s="26"/>
      <c r="I84" s="26"/>
      <c r="P84" s="9"/>
      <c r="Q84" s="9"/>
      <c r="R84" s="9"/>
      <c r="S84" s="9"/>
      <c r="T84" s="9"/>
      <c r="U84" s="9"/>
      <c r="V84" s="9"/>
    </row>
    <row r="85" spans="2:22" x14ac:dyDescent="0.25">
      <c r="B85" s="5"/>
      <c r="C85" s="5"/>
      <c r="D85" s="5"/>
      <c r="E85" s="26"/>
      <c r="I85" s="26"/>
      <c r="P85" s="9"/>
      <c r="Q85" s="9"/>
      <c r="R85" s="9"/>
      <c r="S85" s="9"/>
      <c r="T85" s="9"/>
      <c r="U85" s="9"/>
      <c r="V85" s="9"/>
    </row>
    <row r="86" spans="2:22" x14ac:dyDescent="0.25">
      <c r="B86" s="5"/>
      <c r="C86" s="5"/>
      <c r="D86" s="5"/>
      <c r="E86" s="26"/>
      <c r="I86" s="26"/>
      <c r="P86" s="9"/>
      <c r="Q86" s="9"/>
      <c r="R86" s="9"/>
      <c r="S86" s="9"/>
      <c r="T86" s="9"/>
      <c r="U86" s="9"/>
      <c r="V86" s="9"/>
    </row>
    <row r="87" spans="2:22" x14ac:dyDescent="0.25">
      <c r="B87" s="5"/>
      <c r="C87" s="5"/>
      <c r="D87" s="5"/>
      <c r="E87" s="26"/>
      <c r="I87" s="26"/>
      <c r="P87" s="9"/>
      <c r="Q87" s="9"/>
      <c r="R87" s="9"/>
      <c r="S87" s="9"/>
      <c r="T87" s="9"/>
      <c r="U87" s="9"/>
      <c r="V87" s="9"/>
    </row>
    <row r="88" spans="2:22" x14ac:dyDescent="0.25">
      <c r="B88" s="5"/>
      <c r="C88" s="5"/>
      <c r="D88" s="5"/>
      <c r="E88" s="26"/>
      <c r="I88" s="26"/>
    </row>
    <row r="89" spans="2:22" x14ac:dyDescent="0.25">
      <c r="B89" s="5"/>
      <c r="C89" s="5"/>
      <c r="D89" s="5"/>
      <c r="E89" s="26"/>
      <c r="I89" s="26"/>
    </row>
    <row r="90" spans="2:22" x14ac:dyDescent="0.25">
      <c r="B90" s="5"/>
      <c r="C90" s="5"/>
      <c r="D90" s="5"/>
      <c r="E90" s="26"/>
      <c r="I90" s="26"/>
    </row>
    <row r="91" spans="2:22" x14ac:dyDescent="0.25">
      <c r="B91" s="5"/>
      <c r="C91" s="5"/>
      <c r="D91" s="5"/>
      <c r="E91" s="26"/>
      <c r="I91" s="26"/>
    </row>
  </sheetData>
  <mergeCells count="2">
    <mergeCell ref="O36:Q36"/>
    <mergeCell ref="R36:U36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55860-73C6-4220-96D9-024E82925170}">
  <dimension ref="A1:K15"/>
  <sheetViews>
    <sheetView workbookViewId="0">
      <selection activeCell="G11" sqref="G11"/>
    </sheetView>
  </sheetViews>
  <sheetFormatPr defaultColWidth="8.5703125" defaultRowHeight="15" x14ac:dyDescent="0.25"/>
  <cols>
    <col min="1" max="1" width="3.28515625" style="43" customWidth="1"/>
    <col min="2" max="2" width="11.42578125" style="12" customWidth="1"/>
    <col min="3" max="3" width="17.5703125" style="6" customWidth="1"/>
    <col min="4" max="4" width="27.42578125" style="6" customWidth="1"/>
    <col min="5" max="5" width="68.85546875" style="6" customWidth="1"/>
    <col min="6" max="6" width="23" style="23" customWidth="1"/>
    <col min="7" max="7" width="23" style="6" customWidth="1"/>
    <col min="8" max="9" width="11.85546875" style="6" customWidth="1"/>
    <col min="10" max="10" width="12" style="6" customWidth="1"/>
    <col min="11" max="11" width="8.5703125" style="39"/>
    <col min="12" max="16384" width="8.5703125" style="6"/>
  </cols>
  <sheetData>
    <row r="1" spans="1:10" x14ac:dyDescent="0.25">
      <c r="B1" s="115" t="s">
        <v>115</v>
      </c>
      <c r="C1" s="115"/>
      <c r="D1" s="115"/>
      <c r="E1" s="115"/>
      <c r="F1" s="7"/>
      <c r="G1" s="7"/>
    </row>
    <row r="2" spans="1:10" x14ac:dyDescent="0.25">
      <c r="B2" s="12" t="s">
        <v>0</v>
      </c>
      <c r="C2" s="6" t="s">
        <v>3</v>
      </c>
      <c r="D2" s="6" t="s">
        <v>1</v>
      </c>
      <c r="E2" s="6" t="s">
        <v>2</v>
      </c>
      <c r="F2" s="7" t="s">
        <v>7</v>
      </c>
      <c r="G2" s="7" t="s">
        <v>4</v>
      </c>
      <c r="H2" s="6" t="s">
        <v>31</v>
      </c>
      <c r="I2" s="6" t="s">
        <v>30</v>
      </c>
    </row>
    <row r="3" spans="1:10" x14ac:dyDescent="0.25">
      <c r="A3" s="12">
        <f>ZRX_43[[#This Row],[Quantity]]*SUMMARY!$E$8</f>
        <v>0</v>
      </c>
      <c r="B3" s="58"/>
      <c r="C3" s="86" t="s">
        <v>91</v>
      </c>
      <c r="D3" s="57"/>
      <c r="E3" s="58"/>
      <c r="F3" s="58"/>
      <c r="G3" s="58"/>
      <c r="H3" s="58"/>
      <c r="I3" s="58"/>
    </row>
    <row r="4" spans="1:10" x14ac:dyDescent="0.25">
      <c r="A4" s="12">
        <f>ZRX_43[[#This Row],[Quantity]]*SUMMARY!$E$8</f>
        <v>2</v>
      </c>
      <c r="B4" s="12">
        <v>1</v>
      </c>
      <c r="C4" s="10" t="str">
        <f>INDEX('Unit Pricing'!$A$2:$A$65,MATCH(ZRX_43[[#This Row],[Model Number]],'Unit Pricing'!$B$2:$B$65,0))</f>
        <v>DISPLAY</v>
      </c>
      <c r="D4" s="111" t="s">
        <v>154</v>
      </c>
      <c r="E4" s="10" t="str">
        <f>INDEX('Unit Pricing'!$C$2:$C$65,MATCH(ZRX_43[[#This Row],[Model Number]],'Unit Pricing'!$B$2:$B$65,0))</f>
        <v>43" Commercial Grade Display</v>
      </c>
      <c r="F4" s="44">
        <f>INDEX('Unit Pricing'!$D$2:$D$65,MATCH(ZRX_43[[#This Row],[Model Number]],'Unit Pricing'!$B$2:$B$65,0))</f>
        <v>1200</v>
      </c>
      <c r="G4" s="20">
        <f>IF(F4="OFE","OFE",ZRX_43[[#This Row],[Quantity]]*ZRX_43[[#This Row],[Unit Price]])</f>
        <v>1200</v>
      </c>
      <c r="H4" s="40"/>
      <c r="I4" s="40"/>
    </row>
    <row r="5" spans="1:10" x14ac:dyDescent="0.25">
      <c r="A5" s="12">
        <f>ZRX_43[[#This Row],[Quantity]]*SUMMARY!$E$8</f>
        <v>2</v>
      </c>
      <c r="B5" s="12">
        <v>1</v>
      </c>
      <c r="C5" s="10" t="str">
        <f>INDEX('Unit Pricing'!$A$2:$A$65,MATCH(ZRX_43[[#This Row],[Model Number]],'Unit Pricing'!$B$2:$B$65,0))</f>
        <v>MOUNT</v>
      </c>
      <c r="D5" s="111" t="s">
        <v>159</v>
      </c>
      <c r="E5" s="10" t="str">
        <f>INDEX('Unit Pricing'!$C$2:$C$65,MATCH(ZRX_43[[#This Row],[Model Number]],'Unit Pricing'!$B$2:$B$65,0))</f>
        <v>Universal Flat Wall Mount</v>
      </c>
      <c r="F5" s="44">
        <f>INDEX('Unit Pricing'!$D$2:$D$65,MATCH(ZRX_43[[#This Row],[Model Number]],'Unit Pricing'!$B$2:$B$65,0))</f>
        <v>80</v>
      </c>
      <c r="G5" s="20">
        <f>IF(F5="OFE","OFE",ZRX_43[[#This Row],[Quantity]]*ZRX_43[[#This Row],[Unit Price]])</f>
        <v>80</v>
      </c>
      <c r="H5" s="40"/>
      <c r="I5" s="40"/>
    </row>
    <row r="6" spans="1:10" x14ac:dyDescent="0.25">
      <c r="A6" s="12">
        <f>ZRX_43[[#This Row],[Quantity]]*SUMMARY!$E$8</f>
        <v>0</v>
      </c>
      <c r="B6" s="58"/>
      <c r="C6" s="86" t="s">
        <v>52</v>
      </c>
      <c r="D6" s="57"/>
      <c r="E6" s="58"/>
      <c r="F6" s="58"/>
      <c r="G6" s="58"/>
      <c r="H6" s="58"/>
      <c r="I6" s="58"/>
    </row>
    <row r="7" spans="1:10" x14ac:dyDescent="0.25">
      <c r="A7" s="12">
        <f>ZRX_43[[#This Row],[Quantity]]*SUMMARY!$E$8</f>
        <v>2</v>
      </c>
      <c r="B7" s="12">
        <v>1</v>
      </c>
      <c r="C7" s="10" t="str">
        <f>INDEX('Unit Pricing'!$A$2:$A$65,MATCH(ZRX_43[[#This Row],[Model Number]],'Unit Pricing'!$B$2:$B$65,0))</f>
        <v>VC</v>
      </c>
      <c r="D7" s="111" t="s">
        <v>161</v>
      </c>
      <c r="E7" s="10" t="str">
        <f>INDEX('Unit Pricing'!$C$2:$C$65,MATCH(ZRX_43[[#This Row],[Model Number]],'Unit Pricing'!$B$2:$B$65,0))</f>
        <v>Small Room Video Conferencing Kit</v>
      </c>
      <c r="F7" s="44">
        <f>INDEX('Unit Pricing'!$D$2:$D$65,MATCH(ZRX_43[[#This Row],[Model Number]],'Unit Pricing'!$B$2:$B$65,0))</f>
        <v>1800</v>
      </c>
      <c r="G7" s="20">
        <f>IF(F7="OFE","OFE",ZRX_43[[#This Row],[Quantity]]*ZRX_43[[#This Row],[Unit Price]])</f>
        <v>1800</v>
      </c>
      <c r="H7" s="40"/>
      <c r="I7" s="40"/>
    </row>
    <row r="8" spans="1:10" x14ac:dyDescent="0.25">
      <c r="A8" s="12">
        <f>ZRX_43[[#This Row],[Quantity]]*SUMMARY!$E$8</f>
        <v>2</v>
      </c>
      <c r="B8" s="12">
        <v>1</v>
      </c>
      <c r="C8" s="10" t="str">
        <f>INDEX('Unit Pricing'!$A$2:$A$65,MATCH(ZRX_43[[#This Row],[Model Number]],'Unit Pricing'!$B$2:$B$65,0))</f>
        <v>VC</v>
      </c>
      <c r="D8" s="111" t="s">
        <v>163</v>
      </c>
      <c r="E8" s="10" t="str">
        <f>INDEX('Unit Pricing'!$C$2:$C$65,MATCH(ZRX_43[[#This Row],[Model Number]],'Unit Pricing'!$B$2:$B$65,0))</f>
        <v xml:space="preserve">Small Room VC Mounting Kit with Inverted Mount Option </v>
      </c>
      <c r="F8" s="44">
        <f>INDEX('Unit Pricing'!$D$2:$D$65,MATCH(ZRX_43[[#This Row],[Model Number]],'Unit Pricing'!$B$2:$B$65,0))</f>
        <v>180</v>
      </c>
      <c r="G8" s="20">
        <f>IF(F8="OFE","OFE",ZRX_43[[#This Row],[Quantity]]*ZRX_43[[#This Row],[Unit Price]])</f>
        <v>180</v>
      </c>
      <c r="H8" s="40"/>
      <c r="I8" s="40"/>
    </row>
    <row r="9" spans="1:10" x14ac:dyDescent="0.25">
      <c r="A9" s="42"/>
      <c r="F9" s="21"/>
      <c r="G9" s="22"/>
    </row>
    <row r="10" spans="1:10" x14ac:dyDescent="0.25">
      <c r="A10" s="42"/>
      <c r="B10" s="6"/>
      <c r="D10" s="24"/>
      <c r="E10" s="24"/>
      <c r="F10" s="14" t="s">
        <v>21</v>
      </c>
      <c r="G10" s="45">
        <f>SUM(G4:G8)</f>
        <v>3260</v>
      </c>
    </row>
    <row r="11" spans="1:10" x14ac:dyDescent="0.25">
      <c r="A11" s="42"/>
      <c r="B11" s="6"/>
      <c r="F11" s="14" t="s">
        <v>46</v>
      </c>
      <c r="G11" s="15">
        <v>220</v>
      </c>
    </row>
    <row r="12" spans="1:10" x14ac:dyDescent="0.25">
      <c r="A12" s="42"/>
      <c r="B12" s="6"/>
      <c r="F12" s="14" t="s">
        <v>24</v>
      </c>
      <c r="G12" s="15">
        <v>3200</v>
      </c>
      <c r="J12" s="61"/>
    </row>
    <row r="13" spans="1:10" x14ac:dyDescent="0.25">
      <c r="B13" s="6"/>
      <c r="C13" s="19"/>
      <c r="F13" s="14" t="s">
        <v>169</v>
      </c>
      <c r="G13" s="45">
        <v>300</v>
      </c>
    </row>
    <row r="14" spans="1:10" x14ac:dyDescent="0.25">
      <c r="B14" s="6"/>
      <c r="C14" s="19"/>
      <c r="F14" s="17" t="s">
        <v>26</v>
      </c>
      <c r="G14" s="18">
        <f>SUM(G10:G13)</f>
        <v>6980</v>
      </c>
    </row>
    <row r="15" spans="1:10" x14ac:dyDescent="0.25">
      <c r="G15" s="109" t="s">
        <v>89</v>
      </c>
    </row>
  </sheetData>
  <mergeCells count="1">
    <mergeCell ref="B1:E1"/>
  </mergeCells>
  <conditionalFormatting sqref="D4">
    <cfRule type="duplicateValues" dxfId="43" priority="10"/>
    <cfRule type="duplicateValues" dxfId="42" priority="11"/>
    <cfRule type="duplicateValues" dxfId="41" priority="12"/>
  </conditionalFormatting>
  <conditionalFormatting sqref="D5">
    <cfRule type="duplicateValues" dxfId="40" priority="7"/>
    <cfRule type="duplicateValues" dxfId="39" priority="8"/>
    <cfRule type="duplicateValues" dxfId="38" priority="9"/>
  </conditionalFormatting>
  <conditionalFormatting sqref="D7">
    <cfRule type="duplicateValues" dxfId="37" priority="4"/>
    <cfRule type="duplicateValues" dxfId="36" priority="5"/>
    <cfRule type="duplicateValues" dxfId="35" priority="6"/>
  </conditionalFormatting>
  <conditionalFormatting sqref="D8">
    <cfRule type="duplicateValues" dxfId="34" priority="1"/>
    <cfRule type="duplicateValues" dxfId="33" priority="2"/>
    <cfRule type="duplicateValues" dxfId="32" priority="3"/>
  </conditionalFormatting>
  <pageMargins left="0.7" right="0.7" top="0.75" bottom="0.75" header="0.3" footer="0.3"/>
  <pageSetup orientation="portrait" verticalDpi="300" r:id="rId1"/>
  <ignoredErrors>
    <ignoredError sqref="C6 G6 G4 C4 G5 C5" calculatedColumn="1"/>
  </ignoredError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7"/>
  <dimension ref="A1:I42"/>
  <sheetViews>
    <sheetView workbookViewId="0">
      <selection activeCell="G9" sqref="G9"/>
    </sheetView>
  </sheetViews>
  <sheetFormatPr defaultColWidth="9.140625" defaultRowHeight="15" x14ac:dyDescent="0.25"/>
  <cols>
    <col min="1" max="1" width="3.85546875" style="43" customWidth="1"/>
    <col min="2" max="2" width="11.42578125" style="12" customWidth="1"/>
    <col min="3" max="3" width="17.5703125" style="6" customWidth="1"/>
    <col min="4" max="4" width="27.42578125" style="6" customWidth="1"/>
    <col min="5" max="5" width="68.85546875" style="6" customWidth="1"/>
    <col min="6" max="7" width="22.85546875" style="6" customWidth="1"/>
    <col min="8" max="9" width="11.85546875" style="6" customWidth="1"/>
    <col min="10" max="16384" width="9.140625" style="6"/>
  </cols>
  <sheetData>
    <row r="1" spans="1:9" x14ac:dyDescent="0.25">
      <c r="B1" s="115" t="s">
        <v>170</v>
      </c>
      <c r="C1" s="115"/>
      <c r="D1" s="115"/>
      <c r="E1" s="115"/>
      <c r="F1" s="7"/>
      <c r="G1" s="7"/>
    </row>
    <row r="2" spans="1:9" x14ac:dyDescent="0.25">
      <c r="B2" s="12" t="s">
        <v>0</v>
      </c>
      <c r="C2" s="6" t="s">
        <v>3</v>
      </c>
      <c r="D2" s="6" t="s">
        <v>1</v>
      </c>
      <c r="E2" s="6" t="s">
        <v>2</v>
      </c>
      <c r="F2" s="7" t="s">
        <v>7</v>
      </c>
      <c r="G2" s="7" t="s">
        <v>4</v>
      </c>
      <c r="H2" s="6" t="s">
        <v>31</v>
      </c>
      <c r="I2" s="6" t="s">
        <v>30</v>
      </c>
    </row>
    <row r="3" spans="1:9" x14ac:dyDescent="0.25">
      <c r="A3" s="12">
        <f>DS_55S[[#This Row],[Quantity]]*SUMMARY!$E$9</f>
        <v>5</v>
      </c>
      <c r="B3" s="12">
        <v>1</v>
      </c>
      <c r="C3" s="10" t="str">
        <f>INDEX('Unit Pricing'!$A$2:$A$65,MATCH(DS_55S[[#This Row],[Model Number]],'Unit Pricing'!$B$2:$B$65,0))</f>
        <v>DISPLAY</v>
      </c>
      <c r="D3" s="111" t="s">
        <v>155</v>
      </c>
      <c r="E3" s="10" t="str">
        <f>INDEX('Unit Pricing'!$C$2:$C$65,MATCH(DS_55S[[#This Row],[Model Number]],'Unit Pricing'!$B$2:$B$65,0))</f>
        <v>55" Commercial Grade Display</v>
      </c>
      <c r="F3" s="44">
        <f>INDEX('Unit Pricing'!$D$2:$D$65,MATCH(DS_55S[[#This Row],[Model Number]],'Unit Pricing'!$B$2:$B$65,0))</f>
        <v>1500</v>
      </c>
      <c r="G3" s="20">
        <f>IF(F3="OFE","OFE",DS_55S[[#This Row],[Quantity]]*DS_55S[[#This Row],[Unit Price]])</f>
        <v>1500</v>
      </c>
    </row>
    <row r="4" spans="1:9" x14ac:dyDescent="0.25">
      <c r="A4" s="12">
        <f>DS_55S[[#This Row],[Quantity]]*SUMMARY!$E$9</f>
        <v>5</v>
      </c>
      <c r="B4" s="12">
        <v>1</v>
      </c>
      <c r="C4" s="10" t="str">
        <f>INDEX('Unit Pricing'!$A$2:$A$65,MATCH(DS_55S[[#This Row],[Model Number]],'Unit Pricing'!$B$2:$B$65,0))</f>
        <v>Mount</v>
      </c>
      <c r="D4" s="111" t="s">
        <v>138</v>
      </c>
      <c r="E4" s="10" t="str">
        <f>INDEX('Unit Pricing'!$C$2:$C$65,MATCH(DS_55S[[#This Row],[Model Number]],'Unit Pricing'!$B$2:$B$65,0))</f>
        <v>Large Fixed Wall Display Mount</v>
      </c>
      <c r="F4" s="44">
        <f>INDEX('Unit Pricing'!$D$2:$D$65,MATCH(DS_55S[[#This Row],[Model Number]],'Unit Pricing'!$B$2:$B$65,0))</f>
        <v>150</v>
      </c>
      <c r="G4" s="20">
        <f>IF(F4="OFE","OFE",DS_55S[[#This Row],[Quantity]]*DS_55S[[#This Row],[Unit Price]])</f>
        <v>150</v>
      </c>
    </row>
    <row r="5" spans="1:9" x14ac:dyDescent="0.25">
      <c r="A5" s="12">
        <f>DS_55S[[#This Row],[Quantity]]*SUMMARY!$E$9</f>
        <v>5</v>
      </c>
      <c r="B5" s="12">
        <v>1</v>
      </c>
      <c r="C5" s="10" t="str">
        <f>INDEX('Unit Pricing'!$A$2:$A$65,MATCH(DS_55S[[#This Row],[Model Number]],'Unit Pricing'!$B$2:$B$65,0))</f>
        <v>Mount</v>
      </c>
      <c r="D5" s="11" t="s">
        <v>141</v>
      </c>
      <c r="E5" s="10" t="str">
        <f>INDEX('Unit Pricing'!$C$2:$C$65,MATCH(DS_55S[[#This Row],[Model Number]],'Unit Pricing'!$B$2:$B$65,0))</f>
        <v>In-wall storage enclosure with flange and cover, White</v>
      </c>
      <c r="F5" s="44">
        <f>INDEX('Unit Pricing'!$D$2:$D$65,MATCH(DS_55S[[#This Row],[Model Number]],'Unit Pricing'!$B$2:$B$65,0))</f>
        <v>200</v>
      </c>
      <c r="G5" s="20">
        <f>IF(F5="OFE","OFE",DS_55S[[#This Row],[Quantity]]*DS_55S[[#This Row],[Unit Price]])</f>
        <v>200</v>
      </c>
    </row>
    <row r="6" spans="1:9" x14ac:dyDescent="0.25">
      <c r="A6" s="12">
        <f>DS_55S[[#This Row],[Quantity]]*SUMMARY!$E$9</f>
        <v>5</v>
      </c>
      <c r="B6" s="12">
        <v>1</v>
      </c>
      <c r="C6" s="10" t="str">
        <f>INDEX('Unit Pricing'!$A$2:$A$65,MATCH(DS_55S[[#This Row],[Model Number]],'Unit Pricing'!$B$2:$B$65,0))</f>
        <v>OFE PC</v>
      </c>
      <c r="D6" s="111" t="s">
        <v>157</v>
      </c>
      <c r="E6" s="10" t="str">
        <f>INDEX('Unit Pricing'!$C$2:$C$65,MATCH(DS_55S[[#This Row],[Model Number]],'Unit Pricing'!$B$2:$B$65,0))</f>
        <v>DIGISIGN PC - 1RU (half shelf), 2x DP, 6x USB-A, 1x USB-C</v>
      </c>
      <c r="F6" s="44">
        <f>INDEX('Unit Pricing'!$D$2:$D$65,MATCH(DS_55S[[#This Row],[Model Number]],'Unit Pricing'!$B$2:$B$65,0))</f>
        <v>1600</v>
      </c>
      <c r="G6" s="20">
        <f>IF(F6="OFE","OFE",DS_55S[[#This Row],[Quantity]]*DS_55S[[#This Row],[Unit Price]])</f>
        <v>1600</v>
      </c>
    </row>
    <row r="7" spans="1:9" x14ac:dyDescent="0.25">
      <c r="A7" s="42"/>
    </row>
    <row r="8" spans="1:9" x14ac:dyDescent="0.25">
      <c r="A8" s="42"/>
      <c r="B8" s="6"/>
      <c r="D8" s="24"/>
      <c r="E8" s="24"/>
      <c r="F8" s="14" t="s">
        <v>21</v>
      </c>
      <c r="G8" s="45">
        <f>SUM(DS_55S[Extended])</f>
        <v>3450</v>
      </c>
    </row>
    <row r="9" spans="1:9" x14ac:dyDescent="0.25">
      <c r="A9" s="42"/>
      <c r="B9" s="6"/>
      <c r="F9" s="14" t="s">
        <v>46</v>
      </c>
      <c r="G9" s="45">
        <v>250</v>
      </c>
    </row>
    <row r="10" spans="1:9" x14ac:dyDescent="0.25">
      <c r="A10" s="42"/>
      <c r="B10" s="6"/>
      <c r="F10" s="14" t="s">
        <v>24</v>
      </c>
      <c r="G10" s="45">
        <v>3000</v>
      </c>
    </row>
    <row r="11" spans="1:9" x14ac:dyDescent="0.25">
      <c r="A11" s="42"/>
      <c r="B11" s="6"/>
      <c r="C11" s="19"/>
      <c r="F11" s="14" t="s">
        <v>169</v>
      </c>
      <c r="G11" s="45">
        <v>320</v>
      </c>
    </row>
    <row r="12" spans="1:9" x14ac:dyDescent="0.25">
      <c r="A12" s="42"/>
      <c r="B12" s="6"/>
      <c r="C12" s="19"/>
      <c r="F12" s="17" t="s">
        <v>26</v>
      </c>
      <c r="G12" s="18">
        <f>SUM(G8:G11)</f>
        <v>7020</v>
      </c>
    </row>
    <row r="13" spans="1:9" x14ac:dyDescent="0.25">
      <c r="A13" s="42"/>
      <c r="G13" s="109" t="s">
        <v>89</v>
      </c>
    </row>
    <row r="14" spans="1:9" x14ac:dyDescent="0.25">
      <c r="A14" s="42"/>
    </row>
    <row r="15" spans="1:9" x14ac:dyDescent="0.25">
      <c r="A15" s="42"/>
    </row>
    <row r="16" spans="1:9" x14ac:dyDescent="0.25">
      <c r="A16" s="42"/>
    </row>
    <row r="17" spans="1:1" x14ac:dyDescent="0.25">
      <c r="A17" s="42"/>
    </row>
    <row r="18" spans="1:1" x14ac:dyDescent="0.25">
      <c r="A18" s="42"/>
    </row>
    <row r="19" spans="1:1" x14ac:dyDescent="0.25">
      <c r="A19" s="42"/>
    </row>
    <row r="20" spans="1:1" x14ac:dyDescent="0.25">
      <c r="A20" s="42"/>
    </row>
    <row r="21" spans="1:1" x14ac:dyDescent="0.25">
      <c r="A21" s="42"/>
    </row>
    <row r="22" spans="1:1" x14ac:dyDescent="0.25">
      <c r="A22" s="42"/>
    </row>
    <row r="23" spans="1:1" x14ac:dyDescent="0.25">
      <c r="A23" s="42"/>
    </row>
    <row r="24" spans="1:1" x14ac:dyDescent="0.25">
      <c r="A24" s="42"/>
    </row>
    <row r="25" spans="1:1" x14ac:dyDescent="0.25">
      <c r="A25" s="42"/>
    </row>
    <row r="26" spans="1:1" x14ac:dyDescent="0.25">
      <c r="A26" s="42"/>
    </row>
    <row r="27" spans="1:1" x14ac:dyDescent="0.25">
      <c r="A27" s="42"/>
    </row>
    <row r="28" spans="1:1" x14ac:dyDescent="0.25">
      <c r="A28" s="42"/>
    </row>
    <row r="29" spans="1:1" x14ac:dyDescent="0.25">
      <c r="A29" s="42"/>
    </row>
    <row r="30" spans="1:1" x14ac:dyDescent="0.25">
      <c r="A30" s="42"/>
    </row>
    <row r="31" spans="1:1" x14ac:dyDescent="0.25">
      <c r="A31" s="42"/>
    </row>
    <row r="32" spans="1:1" x14ac:dyDescent="0.25">
      <c r="A32" s="42"/>
    </row>
    <row r="33" spans="1:1" x14ac:dyDescent="0.25">
      <c r="A33" s="42"/>
    </row>
    <row r="34" spans="1:1" x14ac:dyDescent="0.25">
      <c r="A34" s="42"/>
    </row>
    <row r="35" spans="1:1" x14ac:dyDescent="0.25">
      <c r="A35" s="42"/>
    </row>
    <row r="36" spans="1:1" x14ac:dyDescent="0.25">
      <c r="A36" s="42"/>
    </row>
    <row r="37" spans="1:1" x14ac:dyDescent="0.25">
      <c r="A37" s="42"/>
    </row>
    <row r="38" spans="1:1" x14ac:dyDescent="0.25">
      <c r="A38" s="42"/>
    </row>
    <row r="39" spans="1:1" x14ac:dyDescent="0.25">
      <c r="A39" s="42"/>
    </row>
    <row r="40" spans="1:1" x14ac:dyDescent="0.25">
      <c r="A40" s="42"/>
    </row>
    <row r="41" spans="1:1" x14ac:dyDescent="0.25">
      <c r="A41" s="42"/>
    </row>
    <row r="42" spans="1:1" x14ac:dyDescent="0.25">
      <c r="A42" s="42"/>
    </row>
  </sheetData>
  <mergeCells count="1">
    <mergeCell ref="B1:E1"/>
  </mergeCells>
  <phoneticPr fontId="30" type="noConversion"/>
  <conditionalFormatting sqref="D3">
    <cfRule type="duplicateValues" dxfId="31" priority="4"/>
    <cfRule type="duplicateValues" dxfId="30" priority="5"/>
    <cfRule type="duplicateValues" dxfId="29" priority="6"/>
  </conditionalFormatting>
  <conditionalFormatting sqref="D4">
    <cfRule type="duplicateValues" dxfId="28" priority="7"/>
    <cfRule type="duplicateValues" dxfId="27" priority="8"/>
    <cfRule type="duplicateValues" dxfId="26" priority="9"/>
  </conditionalFormatting>
  <conditionalFormatting sqref="D6">
    <cfRule type="duplicateValues" dxfId="25" priority="1"/>
    <cfRule type="duplicateValues" dxfId="24" priority="2"/>
    <cfRule type="duplicateValues" dxfId="23" priority="3"/>
  </conditionalFormatting>
  <dataValidations count="1">
    <dataValidation type="list" allowBlank="1" showInputMessage="1" showErrorMessage="1" sqref="D5" xr:uid="{00000000-0002-0000-1700-000000000000}">
      <formula1>Unit_Model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C449-7439-4DFE-9CC1-2874181914F3}">
  <dimension ref="A2:J13"/>
  <sheetViews>
    <sheetView workbookViewId="0"/>
  </sheetViews>
  <sheetFormatPr defaultRowHeight="15" x14ac:dyDescent="0.25"/>
  <cols>
    <col min="1" max="1" width="21.7109375" customWidth="1"/>
    <col min="2" max="2" width="11.85546875" customWidth="1"/>
    <col min="4" max="4" width="16.28515625" customWidth="1"/>
    <col min="5" max="5" width="12.5703125" customWidth="1"/>
    <col min="6" max="6" width="11.7109375" customWidth="1"/>
    <col min="7" max="7" width="12.28515625" customWidth="1"/>
    <col min="8" max="8" width="83.7109375" customWidth="1"/>
  </cols>
  <sheetData>
    <row r="2" spans="1:10" ht="15.75" thickBot="1" x14ac:dyDescent="0.3">
      <c r="B2" s="117" t="s">
        <v>44</v>
      </c>
      <c r="C2" s="117"/>
      <c r="D2" s="117"/>
      <c r="E2" s="118" t="s">
        <v>45</v>
      </c>
      <c r="F2" s="118"/>
      <c r="G2" s="118"/>
    </row>
    <row r="3" spans="1:10" ht="30" x14ac:dyDescent="0.25">
      <c r="B3" s="63" t="s">
        <v>35</v>
      </c>
      <c r="C3" s="63" t="s">
        <v>15</v>
      </c>
      <c r="D3" s="64" t="s">
        <v>57</v>
      </c>
      <c r="E3" s="65" t="s">
        <v>47</v>
      </c>
      <c r="F3" s="65" t="s">
        <v>48</v>
      </c>
      <c r="G3" s="65" t="s">
        <v>36</v>
      </c>
      <c r="H3" s="96" t="s">
        <v>41</v>
      </c>
      <c r="J3" s="9"/>
    </row>
    <row r="4" spans="1:10" x14ac:dyDescent="0.25">
      <c r="A4" s="67" t="s">
        <v>120</v>
      </c>
      <c r="B4" s="34">
        <v>4</v>
      </c>
      <c r="C4" s="34">
        <v>4</v>
      </c>
      <c r="D4" s="34">
        <v>4</v>
      </c>
      <c r="E4" s="34">
        <v>2</v>
      </c>
      <c r="F4" s="34">
        <v>2</v>
      </c>
      <c r="G4" s="34">
        <v>2</v>
      </c>
      <c r="H4" s="97" t="s">
        <v>77</v>
      </c>
      <c r="J4" s="9"/>
    </row>
    <row r="5" spans="1:10" x14ac:dyDescent="0.25">
      <c r="A5" s="4" t="s">
        <v>121</v>
      </c>
      <c r="B5" s="34">
        <v>4</v>
      </c>
      <c r="C5" s="34">
        <v>4</v>
      </c>
      <c r="D5" s="34">
        <v>4</v>
      </c>
      <c r="E5" s="34">
        <v>2</v>
      </c>
      <c r="F5" s="34">
        <v>2</v>
      </c>
      <c r="G5" s="34">
        <v>2</v>
      </c>
      <c r="H5" s="97" t="s">
        <v>77</v>
      </c>
      <c r="J5" s="9"/>
    </row>
    <row r="6" spans="1:10" x14ac:dyDescent="0.25">
      <c r="A6" s="4" t="s">
        <v>122</v>
      </c>
      <c r="B6" s="34">
        <v>4</v>
      </c>
      <c r="C6" s="34">
        <v>4</v>
      </c>
      <c r="D6" s="34">
        <v>4</v>
      </c>
      <c r="E6" s="34">
        <v>4</v>
      </c>
      <c r="F6" s="34">
        <v>2</v>
      </c>
      <c r="G6" s="34">
        <v>2</v>
      </c>
      <c r="H6" s="97" t="s">
        <v>130</v>
      </c>
      <c r="J6" s="9"/>
    </row>
    <row r="7" spans="1:10" x14ac:dyDescent="0.25">
      <c r="A7" s="67" t="s">
        <v>123</v>
      </c>
      <c r="B7" s="34">
        <v>4</v>
      </c>
      <c r="C7" s="34">
        <v>4</v>
      </c>
      <c r="D7" s="34">
        <v>4</v>
      </c>
      <c r="E7" s="34">
        <v>4</v>
      </c>
      <c r="F7" s="34">
        <v>2</v>
      </c>
      <c r="G7" s="34">
        <v>2</v>
      </c>
      <c r="H7" s="97" t="s">
        <v>130</v>
      </c>
      <c r="J7" s="9"/>
    </row>
    <row r="8" spans="1:10" x14ac:dyDescent="0.25">
      <c r="A8" s="67" t="s">
        <v>124</v>
      </c>
      <c r="B8" s="34">
        <v>4</v>
      </c>
      <c r="C8" s="34">
        <v>4</v>
      </c>
      <c r="D8" s="34">
        <v>0</v>
      </c>
      <c r="E8" s="34">
        <v>2</v>
      </c>
      <c r="F8" s="34">
        <v>2</v>
      </c>
      <c r="G8" s="34">
        <v>0</v>
      </c>
      <c r="H8" s="97" t="s">
        <v>42</v>
      </c>
      <c r="J8" s="9"/>
    </row>
    <row r="9" spans="1:10" x14ac:dyDescent="0.25">
      <c r="A9" s="4" t="s">
        <v>125</v>
      </c>
      <c r="B9" s="34">
        <v>4</v>
      </c>
      <c r="C9" s="34">
        <v>4</v>
      </c>
      <c r="D9" s="34">
        <v>0</v>
      </c>
      <c r="E9" s="34">
        <v>2</v>
      </c>
      <c r="F9" s="34">
        <v>2</v>
      </c>
      <c r="G9" s="34">
        <v>0</v>
      </c>
      <c r="H9" s="97" t="s">
        <v>42</v>
      </c>
      <c r="J9" s="9"/>
    </row>
    <row r="10" spans="1:10" x14ac:dyDescent="0.25">
      <c r="A10" s="67" t="s">
        <v>133</v>
      </c>
      <c r="B10" s="34">
        <v>4</v>
      </c>
      <c r="C10" s="34">
        <v>0</v>
      </c>
      <c r="D10" s="34">
        <v>0</v>
      </c>
      <c r="E10" s="34">
        <v>2</v>
      </c>
      <c r="F10" s="34">
        <v>0</v>
      </c>
      <c r="G10" s="34">
        <v>0</v>
      </c>
      <c r="H10" s="97" t="s">
        <v>42</v>
      </c>
      <c r="J10" s="9"/>
    </row>
    <row r="11" spans="1:10" x14ac:dyDescent="0.25">
      <c r="H11" s="97" t="s">
        <v>43</v>
      </c>
      <c r="J11" s="9"/>
    </row>
    <row r="12" spans="1:10" x14ac:dyDescent="0.25">
      <c r="J12" s="9"/>
    </row>
    <row r="13" spans="1:10" x14ac:dyDescent="0.25">
      <c r="J13" s="9"/>
    </row>
  </sheetData>
  <mergeCells count="2">
    <mergeCell ref="B2:D2"/>
    <mergeCell ref="E2:G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xr:uid="{92BE9B30-74E8-4CB3-B88A-70DDA1495A3A}">
          <x14:formula1>
            <xm:f>SUMMARY!$C$3:$C$9</xm:f>
          </x14:formula1>
          <xm:sqref>A4:A10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85618-2198-41B2-8936-ADA46A348B10}">
  <sheetPr codeName="Sheet2"/>
  <dimension ref="B2:AA11"/>
  <sheetViews>
    <sheetView workbookViewId="0">
      <selection activeCell="D11" sqref="D11"/>
    </sheetView>
  </sheetViews>
  <sheetFormatPr defaultColWidth="9.140625" defaultRowHeight="15" x14ac:dyDescent="0.25"/>
  <cols>
    <col min="1" max="1" width="6.42578125" style="27" customWidth="1"/>
    <col min="2" max="2" width="11.5703125" style="28" customWidth="1"/>
    <col min="3" max="3" width="18.140625" style="28" customWidth="1"/>
    <col min="4" max="4" width="42.5703125" style="27" customWidth="1"/>
    <col min="5" max="5" width="8.7109375" style="28" bestFit="1" customWidth="1"/>
    <col min="6" max="6" width="14.7109375" style="28" hidden="1" customWidth="1"/>
    <col min="7" max="8" width="13.28515625" style="28" hidden="1" customWidth="1"/>
    <col min="9" max="9" width="15.42578125" style="28" hidden="1" customWidth="1"/>
    <col min="10" max="10" width="16.28515625" style="28" hidden="1" customWidth="1"/>
    <col min="11" max="11" width="19.28515625" style="28" hidden="1" customWidth="1"/>
    <col min="12" max="12" width="11.140625" style="28" hidden="1" customWidth="1"/>
    <col min="13" max="13" width="13.42578125" style="28" hidden="1" customWidth="1"/>
    <col min="14" max="14" width="14.28515625" style="28" hidden="1" customWidth="1"/>
    <col min="15" max="15" width="17.28515625" style="28" hidden="1" customWidth="1"/>
    <col min="16" max="16" width="8.7109375" style="28" hidden="1" customWidth="1"/>
    <col min="17" max="17" width="11.28515625" style="28" hidden="1" customWidth="1"/>
    <col min="18" max="18" width="13.140625" style="28" hidden="1" customWidth="1"/>
    <col min="19" max="19" width="15.28515625" style="28" hidden="1" customWidth="1"/>
    <col min="20" max="20" width="11.28515625" style="28" hidden="1" customWidth="1"/>
    <col min="21" max="21" width="14.28515625" style="28" hidden="1" customWidth="1"/>
    <col min="22" max="22" width="8.28515625" style="28" hidden="1" customWidth="1"/>
    <col min="23" max="23" width="11.28515625" style="28" hidden="1" customWidth="1"/>
    <col min="24" max="24" width="23.5703125" style="28" hidden="1" customWidth="1"/>
    <col min="25" max="25" width="23.5703125" style="28" customWidth="1"/>
    <col min="26" max="26" width="21.140625" style="28" customWidth="1"/>
    <col min="27" max="27" width="11.85546875" style="28" customWidth="1"/>
    <col min="28" max="28" width="9.140625" style="27" customWidth="1"/>
    <col min="29" max="16384" width="9.140625" style="27"/>
  </cols>
  <sheetData>
    <row r="2" spans="2:27" x14ac:dyDescent="0.25">
      <c r="B2" s="32" t="s">
        <v>18</v>
      </c>
      <c r="C2" s="32" t="s">
        <v>17</v>
      </c>
      <c r="D2" s="33" t="s">
        <v>28</v>
      </c>
      <c r="E2" s="32" t="s">
        <v>19</v>
      </c>
      <c r="F2" s="32" t="s">
        <v>21</v>
      </c>
      <c r="G2" s="32" t="s">
        <v>60</v>
      </c>
      <c r="H2" s="32" t="s">
        <v>46</v>
      </c>
      <c r="I2" s="32" t="s">
        <v>61</v>
      </c>
      <c r="J2" s="32" t="s">
        <v>62</v>
      </c>
      <c r="K2" s="32" t="s">
        <v>63</v>
      </c>
      <c r="L2" s="32" t="s">
        <v>34</v>
      </c>
      <c r="M2" s="32" t="s">
        <v>64</v>
      </c>
      <c r="N2" s="32" t="s">
        <v>65</v>
      </c>
      <c r="O2" s="32" t="s">
        <v>66</v>
      </c>
      <c r="P2" s="32" t="s">
        <v>67</v>
      </c>
      <c r="Q2" s="32" t="s">
        <v>68</v>
      </c>
      <c r="R2" s="32" t="s">
        <v>25</v>
      </c>
      <c r="S2" s="32" t="s">
        <v>69</v>
      </c>
      <c r="T2" s="32" t="s">
        <v>10</v>
      </c>
      <c r="U2" s="32" t="s">
        <v>70</v>
      </c>
      <c r="V2" s="32" t="s">
        <v>29</v>
      </c>
      <c r="W2" s="32" t="s">
        <v>71</v>
      </c>
      <c r="X2" s="94" t="s">
        <v>176</v>
      </c>
      <c r="Y2" s="122" t="s">
        <v>177</v>
      </c>
      <c r="Z2" s="32" t="s">
        <v>20</v>
      </c>
      <c r="AA2" s="28" t="s">
        <v>49</v>
      </c>
    </row>
    <row r="3" spans="2:27" x14ac:dyDescent="0.25">
      <c r="B3" s="30">
        <v>2</v>
      </c>
      <c r="C3" s="30" t="s">
        <v>120</v>
      </c>
      <c r="D3" s="31" t="str">
        <f>CR98_PRO!B1</f>
        <v>Conference Room PRO - 98"</v>
      </c>
      <c r="E3" s="30">
        <f>COUNTIF('Budget Sheet'!F:F,Summary[[#This Row],[System Type]])</f>
        <v>0</v>
      </c>
      <c r="F3" s="55">
        <f>CR98_PRO!G15</f>
        <v>16150</v>
      </c>
      <c r="G3" s="55">
        <f>Summary[[#This Row],[QTY]]*Summary[[#This Row],[Equipment]]</f>
        <v>0</v>
      </c>
      <c r="H3" s="55">
        <f>CR98_PRO!G16</f>
        <v>890</v>
      </c>
      <c r="I3" s="55">
        <f>Summary[[#This Row],[QTY]]*Summary[[#This Row],[Materials]]</f>
        <v>0</v>
      </c>
      <c r="J3" s="55" t="e">
        <f>CR98_PRO!#REF!</f>
        <v>#REF!</v>
      </c>
      <c r="K3" s="55" t="e">
        <f>Summary[[#This Row],[QTY]]*Summary[[#This Row],[Eng/Drafting]]</f>
        <v>#REF!</v>
      </c>
      <c r="L3" s="55">
        <f>CR98_PRO!G17</f>
        <v>6300</v>
      </c>
      <c r="M3" s="55">
        <f>Summary[[#This Row],[QTY]]*Summary[[#This Row],[Install]]</f>
        <v>0</v>
      </c>
      <c r="N3" s="55" t="e">
        <f>CR98_PRO!#REF!</f>
        <v>#REF!</v>
      </c>
      <c r="O3" s="55" t="e">
        <f>Summary[[#This Row],[QTY]]*Summary[[#This Row],[Config/QA]]</f>
        <v>#REF!</v>
      </c>
      <c r="P3" s="55" t="e">
        <f>CR98_PRO!#REF!</f>
        <v>#REF!</v>
      </c>
      <c r="Q3" s="55" t="e">
        <f>Summary[[#This Row],[QTY]]*Summary[[#This Row],[PM]]</f>
        <v>#REF!</v>
      </c>
      <c r="R3" s="55" t="e">
        <f>CR98_PRO!#REF!</f>
        <v>#REF!</v>
      </c>
      <c r="S3" s="55" t="e">
        <f>Summary[[#This Row],[QTY]]*Summary[[#This Row],[Expenses]]</f>
        <v>#REF!</v>
      </c>
      <c r="T3" s="55">
        <f>CR98_PRO!G18</f>
        <v>1000</v>
      </c>
      <c r="U3" s="55">
        <f>Summary[[#This Row],[QTY]]*Summary[[#This Row],[Freight]]</f>
        <v>0</v>
      </c>
      <c r="V3" s="55" t="e">
        <f>CR98_PRO!#REF!</f>
        <v>#REF!</v>
      </c>
      <c r="W3" s="55" t="e">
        <f>Summary[[#This Row],[QTY]]*Summary[[#This Row],[Tax]]</f>
        <v>#REF!</v>
      </c>
      <c r="X3" s="107">
        <f>_xlfn.IFNA(CR98_PRO!G19,0)</f>
        <v>24340</v>
      </c>
      <c r="Y3" s="53">
        <f>CR98_PRO!G19</f>
        <v>24340</v>
      </c>
      <c r="Z3" s="53">
        <f>Summary[[#This Row],[Room Base Price $ (USD) ]]*Summary[[#This Row],[QTY]]</f>
        <v>0</v>
      </c>
    </row>
    <row r="4" spans="2:27" x14ac:dyDescent="0.25">
      <c r="B4" s="30">
        <v>5</v>
      </c>
      <c r="C4" s="30" t="s">
        <v>121</v>
      </c>
      <c r="D4" s="31" t="str">
        <f>CR65_PRO!B1</f>
        <v>Conference Room PRO - 65"</v>
      </c>
      <c r="E4" s="30">
        <f>COUNTIF('Budget Sheet'!F:F,Summary[[#This Row],[System Type]])</f>
        <v>0</v>
      </c>
      <c r="F4" s="55">
        <f>CR65_PRO!G15</f>
        <v>8850</v>
      </c>
      <c r="G4" s="55">
        <f>Summary[[#This Row],[QTY]]*Summary[[#This Row],[Equipment]]</f>
        <v>0</v>
      </c>
      <c r="H4" s="55">
        <f>CR65_PRO!G16</f>
        <v>890</v>
      </c>
      <c r="I4" s="55">
        <f>Summary[[#This Row],[QTY]]*Summary[[#This Row],[Materials]]</f>
        <v>0</v>
      </c>
      <c r="J4" s="55" t="e">
        <f>CR65_PRO!#REF!</f>
        <v>#REF!</v>
      </c>
      <c r="K4" s="55" t="e">
        <f>Summary[[#This Row],[QTY]]*Summary[[#This Row],[Eng/Drafting]]</f>
        <v>#REF!</v>
      </c>
      <c r="L4" s="55">
        <f>CR65_PRO!G17</f>
        <v>6000</v>
      </c>
      <c r="M4" s="55">
        <f>Summary[[#This Row],[QTY]]*Summary[[#This Row],[Install]]</f>
        <v>0</v>
      </c>
      <c r="N4" s="55" t="e">
        <f>CR65_PRO!#REF!</f>
        <v>#REF!</v>
      </c>
      <c r="O4" s="55" t="e">
        <f>Summary[[#This Row],[QTY]]*Summary[[#This Row],[Config/QA]]</f>
        <v>#REF!</v>
      </c>
      <c r="P4" s="55" t="e">
        <f>CR65_PRO!#REF!</f>
        <v>#REF!</v>
      </c>
      <c r="Q4" s="55" t="e">
        <f>Summary[[#This Row],[QTY]]*Summary[[#This Row],[PM]]</f>
        <v>#REF!</v>
      </c>
      <c r="R4" s="55" t="e">
        <f>CR65_PRO!#REF!</f>
        <v>#REF!</v>
      </c>
      <c r="S4" s="55" t="e">
        <f>Summary[[#This Row],[QTY]]*Summary[[#This Row],[Expenses]]</f>
        <v>#REF!</v>
      </c>
      <c r="T4" s="55"/>
      <c r="U4" s="55">
        <f>Summary[[#This Row],[QTY]]*Summary[[#This Row],[Freight]]</f>
        <v>0</v>
      </c>
      <c r="V4" s="55">
        <f>CR98_PRO!F21</f>
        <v>0</v>
      </c>
      <c r="W4" s="55">
        <f>Summary[[#This Row],[QTY]]*Summary[[#This Row],[Tax]]</f>
        <v>0</v>
      </c>
      <c r="X4" s="107">
        <f>CR65_PRO!G19</f>
        <v>16740</v>
      </c>
      <c r="Y4" s="53">
        <f>CR65_PRO!G19</f>
        <v>16740</v>
      </c>
      <c r="Z4" s="53">
        <f>Summary[[#This Row],[Room Base Price $ (USD) ]]*Summary[[#This Row],[QTY]]</f>
        <v>0</v>
      </c>
    </row>
    <row r="5" spans="2:27" x14ac:dyDescent="0.25">
      <c r="B5" s="30">
        <v>9</v>
      </c>
      <c r="C5" s="30" t="s">
        <v>122</v>
      </c>
      <c r="D5" s="31" t="str">
        <f>CR98_PRO_D!B1</f>
        <v xml:space="preserve">Conference Room PRO DUAL - 98" </v>
      </c>
      <c r="E5" s="30">
        <f>COUNTIF('Budget Sheet'!F:F,Summary[[#This Row],[System Type]])</f>
        <v>1</v>
      </c>
      <c r="F5" s="55">
        <f>CR98_PRO_D!G15</f>
        <v>25400</v>
      </c>
      <c r="G5" s="55">
        <f>Summary[[#This Row],[QTY]]*Summary[[#This Row],[Equipment]]</f>
        <v>25400</v>
      </c>
      <c r="H5" s="55">
        <f>CR98_PRO_D!G16</f>
        <v>1500</v>
      </c>
      <c r="I5" s="55">
        <f>Summary[[#This Row],[QTY]]*Summary[[#This Row],[Materials]]</f>
        <v>1500</v>
      </c>
      <c r="J5" s="55" t="e">
        <f>CR98_PRO_D!#REF!</f>
        <v>#REF!</v>
      </c>
      <c r="K5" s="55" t="e">
        <f>Summary[[#This Row],[QTY]]*Summary[[#This Row],[Eng/Drafting]]</f>
        <v>#REF!</v>
      </c>
      <c r="L5" s="55">
        <f>CR98_PRO_D!G17</f>
        <v>12500</v>
      </c>
      <c r="M5" s="55">
        <f>Summary[[#This Row],[QTY]]*Summary[[#This Row],[Install]]</f>
        <v>12500</v>
      </c>
      <c r="N5" s="55" t="e">
        <f>CR98_PRO_D!#REF!</f>
        <v>#REF!</v>
      </c>
      <c r="O5" s="55" t="e">
        <f>Summary[[#This Row],[QTY]]*Summary[[#This Row],[Config/QA]]</f>
        <v>#REF!</v>
      </c>
      <c r="P5" s="55" t="e">
        <f>CR98_PRO_D!#REF!</f>
        <v>#REF!</v>
      </c>
      <c r="Q5" s="55" t="e">
        <f>Summary[[#This Row],[QTY]]*Summary[[#This Row],[PM]]</f>
        <v>#REF!</v>
      </c>
      <c r="R5" s="55" t="e">
        <f>CR98_PRO_D!#REF!</f>
        <v>#REF!</v>
      </c>
      <c r="S5" s="55" t="e">
        <f>Summary[[#This Row],[QTY]]*Summary[[#This Row],[Expenses]]</f>
        <v>#REF!</v>
      </c>
      <c r="T5" s="55">
        <f>CR98_PRO_D!G18</f>
        <v>1500</v>
      </c>
      <c r="U5" s="55">
        <f>Summary[[#This Row],[QTY]]*Summary[[#This Row],[Freight]]</f>
        <v>1500</v>
      </c>
      <c r="V5" s="55" t="e">
        <f>CR98_PRO_D!#REF!</f>
        <v>#REF!</v>
      </c>
      <c r="W5" s="55" t="e">
        <f>Summary[[#This Row],[QTY]]*Summary[[#This Row],[Tax]]</f>
        <v>#REF!</v>
      </c>
      <c r="X5" s="107">
        <f>CR98_PRO_D!G19</f>
        <v>40900</v>
      </c>
      <c r="Y5" s="53">
        <f>CR98_PRO_D!G19</f>
        <v>40900</v>
      </c>
      <c r="Z5" s="53">
        <f>Summary[[#This Row],[Room Base Price $ (USD) ]]*Summary[[#This Row],[QTY]]</f>
        <v>40900</v>
      </c>
    </row>
    <row r="6" spans="2:27" x14ac:dyDescent="0.25">
      <c r="B6" s="30">
        <v>12</v>
      </c>
      <c r="C6" s="30" t="s">
        <v>123</v>
      </c>
      <c r="D6" s="31" t="str">
        <f>CR65_PRO_D!B1</f>
        <v>Conference Room PRO DUAL -65"</v>
      </c>
      <c r="E6" s="30">
        <f>COUNTIF('Budget Sheet'!F:F,Summary[[#This Row],[System Type]])</f>
        <v>0</v>
      </c>
      <c r="F6" s="55">
        <f>CR65_PRO_D!G15</f>
        <v>10800</v>
      </c>
      <c r="G6" s="55">
        <f>Summary[[#This Row],[QTY]]*Summary[[#This Row],[Equipment]]</f>
        <v>0</v>
      </c>
      <c r="H6" s="55">
        <f>CR65_PRO_D!G16</f>
        <v>890</v>
      </c>
      <c r="I6" s="55">
        <f>Summary[[#This Row],[QTY]]*Summary[[#This Row],[Materials]]</f>
        <v>0</v>
      </c>
      <c r="J6" s="55" t="e">
        <f>CR65_PRO_D!#REF!</f>
        <v>#REF!</v>
      </c>
      <c r="K6" s="55" t="e">
        <f>Summary[[#This Row],[QTY]]*Summary[[#This Row],[Eng/Drafting]]</f>
        <v>#REF!</v>
      </c>
      <c r="L6" s="55">
        <f>CR65_PRO_D!G17</f>
        <v>8500</v>
      </c>
      <c r="M6" s="55">
        <f>Summary[[#This Row],[QTY]]*Summary[[#This Row],[Install]]</f>
        <v>0</v>
      </c>
      <c r="N6" s="55" t="e">
        <f>CR65_PRO_D!#REF!</f>
        <v>#REF!</v>
      </c>
      <c r="O6" s="55" t="e">
        <f>Summary[[#This Row],[QTY]]*Summary[[#This Row],[Config/QA]]</f>
        <v>#REF!</v>
      </c>
      <c r="P6" s="55" t="e">
        <f>CR65_PRO_D!#REF!</f>
        <v>#REF!</v>
      </c>
      <c r="Q6" s="55" t="e">
        <f>Summary[[#This Row],[QTY]]*Summary[[#This Row],[PM]]</f>
        <v>#REF!</v>
      </c>
      <c r="R6" s="55" t="e">
        <f>CR65_PRO_D!#REF!</f>
        <v>#REF!</v>
      </c>
      <c r="S6" s="55" t="e">
        <f>Summary[[#This Row],[QTY]]*Summary[[#This Row],[Expenses]]</f>
        <v>#REF!</v>
      </c>
      <c r="T6" s="55">
        <f>CR65_PRO_D!G18</f>
        <v>1100</v>
      </c>
      <c r="U6" s="55">
        <f>Summary[[#This Row],[QTY]]*Summary[[#This Row],[Freight]]</f>
        <v>0</v>
      </c>
      <c r="V6" s="55" t="e">
        <f>CR65_PRO_D!#REF!</f>
        <v>#REF!</v>
      </c>
      <c r="W6" s="55" t="e">
        <f>Summary[[#This Row],[QTY]]*Summary[[#This Row],[Tax]]</f>
        <v>#REF!</v>
      </c>
      <c r="X6" s="107">
        <f>CR65_PRO_D!G19</f>
        <v>21290</v>
      </c>
      <c r="Y6" s="53">
        <f>CR65_PRO_D!G19</f>
        <v>21290</v>
      </c>
      <c r="Z6" s="53">
        <f>Summary[[#This Row],[Room Base Price $ (USD) ]]*Summary[[#This Row],[QTY]]</f>
        <v>0</v>
      </c>
    </row>
    <row r="7" spans="2:27" x14ac:dyDescent="0.25">
      <c r="B7" s="30">
        <v>20</v>
      </c>
      <c r="C7" s="30" t="s">
        <v>124</v>
      </c>
      <c r="D7" s="31" t="str">
        <f>'HUD55'!B1</f>
        <v>Huddle Room - 55"</v>
      </c>
      <c r="E7" s="30">
        <f>COUNTIF('Budget Sheet'!F:F,Summary[[#This Row],[System Type]])</f>
        <v>19</v>
      </c>
      <c r="F7" s="55">
        <f>'HUD55'!G10</f>
        <v>3560</v>
      </c>
      <c r="G7" s="55">
        <f>Summary[[#This Row],[QTY]]*Summary[[#This Row],[Equipment]]</f>
        <v>67640</v>
      </c>
      <c r="H7" s="55">
        <f>'HUD55'!G11</f>
        <v>220</v>
      </c>
      <c r="I7" s="55">
        <f>Summary[[#This Row],[QTY]]*Summary[[#This Row],[Materials]]</f>
        <v>4180</v>
      </c>
      <c r="J7" s="55" t="e">
        <f>'HUD55'!#REF!</f>
        <v>#REF!</v>
      </c>
      <c r="K7" s="55" t="e">
        <f>Summary[[#This Row],[QTY]]*Summary[[#This Row],[Eng/Drafting]]</f>
        <v>#REF!</v>
      </c>
      <c r="L7" s="55">
        <f>'HUD55'!G12</f>
        <v>3300</v>
      </c>
      <c r="M7" s="55">
        <f>Summary[[#This Row],[QTY]]*Summary[[#This Row],[Install]]</f>
        <v>62700</v>
      </c>
      <c r="N7" s="55" t="e">
        <f>'HUD55'!#REF!</f>
        <v>#REF!</v>
      </c>
      <c r="O7" s="55" t="e">
        <f>Summary[[#This Row],[QTY]]*Summary[[#This Row],[Config/QA]]</f>
        <v>#REF!</v>
      </c>
      <c r="P7" s="55" t="e">
        <f>'HUD55'!#REF!</f>
        <v>#REF!</v>
      </c>
      <c r="Q7" s="55" t="e">
        <f>Summary[[#This Row],[QTY]]*Summary[[#This Row],[PM]]</f>
        <v>#REF!</v>
      </c>
      <c r="R7" s="55" t="e">
        <f>#REF!</f>
        <v>#REF!</v>
      </c>
      <c r="S7" s="55" t="e">
        <f>Summary[[#This Row],[QTY]]*Summary[[#This Row],[Expenses]]</f>
        <v>#REF!</v>
      </c>
      <c r="T7" s="55" t="e">
        <f>#REF!</f>
        <v>#REF!</v>
      </c>
      <c r="U7" s="55" t="e">
        <f>Summary[[#This Row],[QTY]]*Summary[[#This Row],[Freight]]</f>
        <v>#REF!</v>
      </c>
      <c r="V7" s="55">
        <f>CR98_PRO!F49</f>
        <v>0</v>
      </c>
      <c r="W7" s="55">
        <f>Summary[[#This Row],[QTY]]*Summary[[#This Row],[Tax]]</f>
        <v>0</v>
      </c>
      <c r="X7" s="107">
        <f>'HUD55'!G14</f>
        <v>7410</v>
      </c>
      <c r="Y7" s="53">
        <f>'HUD55'!G14</f>
        <v>7410</v>
      </c>
      <c r="Z7" s="59">
        <f>Summary[[#This Row],[Room Base Price $ (USD) ]]*Summary[[#This Row],[QTY]]</f>
        <v>140790</v>
      </c>
      <c r="AA7" s="60"/>
    </row>
    <row r="8" spans="2:27" x14ac:dyDescent="0.25">
      <c r="B8" s="30">
        <v>21</v>
      </c>
      <c r="C8" s="30" t="s">
        <v>125</v>
      </c>
      <c r="D8" s="31" t="str">
        <f>'HUD43'!B1</f>
        <v>Huddle Room - 43"</v>
      </c>
      <c r="E8" s="30">
        <f>COUNTIF('Budget Sheet'!F:F,Summary[[#This Row],[System Type]])</f>
        <v>2</v>
      </c>
      <c r="F8" s="55">
        <f>'HUD43'!G10</f>
        <v>3260</v>
      </c>
      <c r="G8" s="55">
        <f>Summary[[#This Row],[QTY]]*Summary[[#This Row],[Equipment]]</f>
        <v>6520</v>
      </c>
      <c r="H8" s="55">
        <f>'HUD43'!G11</f>
        <v>220</v>
      </c>
      <c r="I8" s="55">
        <f>Summary[[#This Row],[QTY]]*Summary[[#This Row],[Materials]]</f>
        <v>440</v>
      </c>
      <c r="J8" s="55" t="e">
        <f>'HUD43'!#REF!</f>
        <v>#REF!</v>
      </c>
      <c r="K8" s="55" t="e">
        <f>Summary[[#This Row],[QTY]]*Summary[[#This Row],[Eng/Drafting]]</f>
        <v>#REF!</v>
      </c>
      <c r="L8" s="55">
        <f>'HUD43'!G12</f>
        <v>3200</v>
      </c>
      <c r="M8" s="55">
        <f>Summary[[#This Row],[QTY]]*Summary[[#This Row],[Install]]</f>
        <v>6400</v>
      </c>
      <c r="N8" s="55" t="e">
        <f>'HUD43'!#REF!</f>
        <v>#REF!</v>
      </c>
      <c r="O8" s="55" t="e">
        <f>Summary[[#This Row],[QTY]]*Summary[[#This Row],[Config/QA]]</f>
        <v>#REF!</v>
      </c>
      <c r="P8" s="55" t="e">
        <f>'HUD43'!#REF!</f>
        <v>#REF!</v>
      </c>
      <c r="Q8" s="55" t="e">
        <f>Summary[[#This Row],[QTY]]*Summary[[#This Row],[PM]]</f>
        <v>#REF!</v>
      </c>
      <c r="R8" s="55" t="e">
        <f>#REF!</f>
        <v>#REF!</v>
      </c>
      <c r="S8" s="55" t="e">
        <f>Summary[[#This Row],[QTY]]*Summary[[#This Row],[Expenses]]</f>
        <v>#REF!</v>
      </c>
      <c r="T8" s="55" t="e">
        <f>#REF!</f>
        <v>#REF!</v>
      </c>
      <c r="U8" s="55" t="e">
        <f>Summary[[#This Row],[QTY]]*Summary[[#This Row],[Freight]]</f>
        <v>#REF!</v>
      </c>
      <c r="V8" s="55">
        <f>CR98_PRO!F51</f>
        <v>0</v>
      </c>
      <c r="W8" s="55">
        <f>Summary[[#This Row],[QTY]]*Summary[[#This Row],[Tax]]</f>
        <v>0</v>
      </c>
      <c r="X8" s="107">
        <f>'HUD43'!G14</f>
        <v>6980</v>
      </c>
      <c r="Y8" s="53">
        <f>'HUD43'!G14</f>
        <v>6980</v>
      </c>
      <c r="Z8" s="59">
        <f>Summary[[#This Row],[Room Base Price $ (USD) ]]*Summary[[#This Row],[QTY]]</f>
        <v>13960</v>
      </c>
      <c r="AA8" s="60"/>
    </row>
    <row r="9" spans="2:27" x14ac:dyDescent="0.25">
      <c r="B9" s="30">
        <v>24</v>
      </c>
      <c r="C9" s="30" t="s">
        <v>133</v>
      </c>
      <c r="D9" s="31" t="str">
        <f>SIGN55!B1</f>
        <v>Digital Signage - 55"</v>
      </c>
      <c r="E9" s="30">
        <f>COUNTIF('Budget Sheet'!F:F,Summary[[#This Row],[System Type]])</f>
        <v>5</v>
      </c>
      <c r="F9" s="55" t="e">
        <f>#REF!</f>
        <v>#REF!</v>
      </c>
      <c r="G9" s="55" t="e">
        <f>Summary[[#This Row],[QTY]]*Summary[[#This Row],[Equipment]]</f>
        <v>#REF!</v>
      </c>
      <c r="H9" s="55" t="e">
        <f>#REF!</f>
        <v>#REF!</v>
      </c>
      <c r="I9" s="55" t="e">
        <f>Summary[[#This Row],[QTY]]*Summary[[#This Row],[Materials]]</f>
        <v>#REF!</v>
      </c>
      <c r="J9" s="55" t="e">
        <f>#REF!</f>
        <v>#REF!</v>
      </c>
      <c r="K9" s="55" t="e">
        <f>Summary[[#This Row],[QTY]]*Summary[[#This Row],[Eng/Drafting]]</f>
        <v>#REF!</v>
      </c>
      <c r="L9" s="55" t="e">
        <f>#REF!</f>
        <v>#REF!</v>
      </c>
      <c r="M9" s="55" t="e">
        <f>Summary[[#This Row],[QTY]]*Summary[[#This Row],[Install]]</f>
        <v>#REF!</v>
      </c>
      <c r="N9" s="55" t="e">
        <f>#REF!</f>
        <v>#REF!</v>
      </c>
      <c r="O9" s="55" t="e">
        <f>Summary[[#This Row],[QTY]]*Summary[[#This Row],[Config/QA]]</f>
        <v>#REF!</v>
      </c>
      <c r="P9" s="55" t="e">
        <f>#REF!</f>
        <v>#REF!</v>
      </c>
      <c r="Q9" s="55" t="e">
        <f>Summary[[#This Row],[QTY]]*Summary[[#This Row],[PM]]</f>
        <v>#REF!</v>
      </c>
      <c r="R9" s="55" t="e">
        <f>#REF!</f>
        <v>#REF!</v>
      </c>
      <c r="S9" s="55" t="e">
        <f>Summary[[#This Row],[QTY]]*Summary[[#This Row],[Expenses]]</f>
        <v>#REF!</v>
      </c>
      <c r="T9" s="55" t="e">
        <f>#REF!</f>
        <v>#REF!</v>
      </c>
      <c r="U9" s="55" t="e">
        <f>Summary[[#This Row],[QTY]]*Summary[[#This Row],[Freight]]</f>
        <v>#REF!</v>
      </c>
      <c r="V9" s="55">
        <f>CR98_PRO!F47</f>
        <v>0</v>
      </c>
      <c r="W9" s="55">
        <f>Summary[[#This Row],[QTY]]*Summary[[#This Row],[Tax]]</f>
        <v>0</v>
      </c>
      <c r="X9" s="107">
        <f>SIGN55!G12</f>
        <v>7020</v>
      </c>
      <c r="Y9" s="53">
        <f>SIGN55!G12</f>
        <v>7020</v>
      </c>
      <c r="Z9" s="53">
        <f>Summary[[#This Row],[Room Base Price $ (USD) ]]*Summary[[#This Row],[QTY]]</f>
        <v>35100</v>
      </c>
    </row>
    <row r="11" spans="2:27" x14ac:dyDescent="0.25">
      <c r="D11" s="29" t="s">
        <v>22</v>
      </c>
      <c r="E11" s="34">
        <f>SUM(E3:E10)</f>
        <v>27</v>
      </c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29"/>
      <c r="Y11" s="29"/>
      <c r="Z11" s="35">
        <f>SUM(Z3:Z10)</f>
        <v>230750</v>
      </c>
    </row>
  </sheetData>
  <phoneticPr fontId="30" type="noConversion"/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"/>
  <dimension ref="A1:N41"/>
  <sheetViews>
    <sheetView workbookViewId="0">
      <selection activeCell="A5" sqref="A5:E6"/>
    </sheetView>
  </sheetViews>
  <sheetFormatPr defaultRowHeight="15" x14ac:dyDescent="0.25"/>
  <cols>
    <col min="1" max="1" width="15.42578125" bestFit="1" customWidth="1"/>
    <col min="2" max="2" width="33.5703125" customWidth="1"/>
    <col min="3" max="3" width="91.140625" customWidth="1"/>
    <col min="4" max="4" width="16.85546875" style="3" customWidth="1"/>
    <col min="5" max="5" width="9.5703125" style="9" customWidth="1"/>
    <col min="6" max="7" width="11.5703125" style="9" hidden="1" customWidth="1"/>
    <col min="8" max="8" width="12.140625" style="9" hidden="1" customWidth="1"/>
    <col min="9" max="12" width="11.5703125" style="9" hidden="1" customWidth="1"/>
    <col min="13" max="13" width="11.5703125" hidden="1" customWidth="1"/>
    <col min="19" max="19" width="11.85546875" customWidth="1"/>
    <col min="20" max="20" width="11.5703125" customWidth="1"/>
    <col min="21" max="22" width="12" customWidth="1"/>
    <col min="23" max="23" width="11.5703125" customWidth="1"/>
    <col min="24" max="24" width="14" customWidth="1"/>
    <col min="25" max="25" width="11.5703125" customWidth="1"/>
  </cols>
  <sheetData>
    <row r="1" spans="1:14" x14ac:dyDescent="0.25">
      <c r="A1" s="36" t="s">
        <v>9</v>
      </c>
      <c r="B1" s="36" t="s">
        <v>6</v>
      </c>
      <c r="C1" s="36" t="s">
        <v>8</v>
      </c>
      <c r="D1" s="37" t="s">
        <v>7</v>
      </c>
      <c r="E1" s="38" t="s">
        <v>27</v>
      </c>
      <c r="F1" s="1" t="s">
        <v>120</v>
      </c>
      <c r="G1" s="1" t="s">
        <v>121</v>
      </c>
      <c r="H1" s="1" t="s">
        <v>122</v>
      </c>
      <c r="I1" s="1" t="s">
        <v>123</v>
      </c>
      <c r="J1" s="1" t="s">
        <v>124</v>
      </c>
      <c r="K1" s="1" t="s">
        <v>125</v>
      </c>
      <c r="L1" s="1" t="s">
        <v>132</v>
      </c>
      <c r="M1" s="1" t="s">
        <v>33</v>
      </c>
      <c r="N1" s="1"/>
    </row>
    <row r="2" spans="1:14" x14ac:dyDescent="0.25">
      <c r="A2" s="4" t="s">
        <v>137</v>
      </c>
      <c r="B2" s="111" t="s">
        <v>138</v>
      </c>
      <c r="C2" s="4" t="s">
        <v>139</v>
      </c>
      <c r="D2" s="47">
        <v>150</v>
      </c>
      <c r="E2" s="41">
        <f t="shared" ref="E2:E15" si="0">SUM(F2:M2)</f>
        <v>5</v>
      </c>
      <c r="F2" s="9">
        <f>IFERROR(INDEX(ZRX98PROExtQtyS,MATCH('Unit Pricing'!$B2,ZRX_98_PRO[Model Number],0),1),0)</f>
        <v>0</v>
      </c>
      <c r="G2" s="9">
        <f>IFERROR(INDEX(ZRX65PROExtQtys,MATCH('Unit Pricing'!$B2,ZRX_65_PRO[Model Number],0),1),0)</f>
        <v>0</v>
      </c>
      <c r="H2" s="9">
        <f>IFERROR(INDEX(ZRX98PRO_DExtQtyS,MATCH('Unit Pricing'!$B2,ZRX_98_PRO_D[Model Number],0),1),0)</f>
        <v>0</v>
      </c>
      <c r="I2" s="9">
        <f>IFERROR(INDEX(ZRX65PRO_DExtQtyS,MATCH('Unit Pricing'!$B2,ZRX_65_PRO_D[Model Number],0),1),0)</f>
        <v>0</v>
      </c>
      <c r="J2" s="9">
        <f>IFERROR(INDEX(ZRX55ExtQtys,MATCH('Unit Pricing'!$B2,ZRX_55[Model Number],0),1),0)</f>
        <v>0</v>
      </c>
      <c r="K2" s="9">
        <f>IFERROR(INDEX(ZRX43ExtQtys,MATCH('Unit Pricing'!$B2,ZRX_43[Model Number],0),1),0)</f>
        <v>0</v>
      </c>
      <c r="L2" s="9">
        <f>IFERROR(INDEX(ZRX98_DExtQtys,MATCH('Unit Pricing'!$B2,#REF!,0),1),0)</f>
        <v>0</v>
      </c>
      <c r="M2" s="9">
        <f>IFERROR(INDEX(DS55SExtQtys,MATCH('Unit Pricing'!$B2,DS_55S[Model Number],0),1),0)</f>
        <v>5</v>
      </c>
      <c r="N2" s="9"/>
    </row>
    <row r="3" spans="1:14" x14ac:dyDescent="0.25">
      <c r="A3" s="4" t="s">
        <v>137</v>
      </c>
      <c r="B3" s="111" t="s">
        <v>140</v>
      </c>
      <c r="C3" s="4" t="s">
        <v>5</v>
      </c>
      <c r="D3" s="47">
        <v>200</v>
      </c>
      <c r="E3" s="41">
        <f t="shared" si="0"/>
        <v>5</v>
      </c>
      <c r="F3" s="9">
        <f>IFERROR(INDEX(ZRX98PROExtQtyS,MATCH('Unit Pricing'!$B3,ZRX_98_PRO[Model Number],0),1),0)</f>
        <v>0</v>
      </c>
      <c r="G3" s="9">
        <f>IFERROR(INDEX(ZRX65PROExtQtys,MATCH('Unit Pricing'!$B3,ZRX_65_PRO[Model Number],0),1),0)</f>
        <v>0</v>
      </c>
      <c r="H3" s="9">
        <f>IFERROR(INDEX(ZRX98PRO_DExtQtyS,MATCH('Unit Pricing'!$B3,ZRX_98_PRO_D[Model Number],0),1),0)</f>
        <v>0</v>
      </c>
      <c r="I3" s="9">
        <f>IFERROR(INDEX(ZRX65PRO_DExtQtyS,MATCH('Unit Pricing'!$B3,ZRX_65_PRO_D[Model Number],0),1),0)</f>
        <v>0</v>
      </c>
      <c r="J3" s="9">
        <f>IFERROR(INDEX(ZRX55ExtQtys,MATCH('Unit Pricing'!$B3,ZRX_55[Model Number],0),1),0)</f>
        <v>0</v>
      </c>
      <c r="K3" s="9">
        <f>IFERROR(INDEX(ZRX43ExtQtys,MATCH('Unit Pricing'!$B3,ZRX_43[Model Number],0),1),0)</f>
        <v>0</v>
      </c>
      <c r="L3" s="9">
        <f>IFERROR(INDEX(ZRX98_DExtQtys,MATCH('Unit Pricing'!$B3,#REF!,0),1),0)</f>
        <v>0</v>
      </c>
      <c r="M3" s="9">
        <f>IFERROR(INDEX(DS55SExtQtys,MATCH('Unit Pricing'!$B3,DS_55S[Model Number],0),1),0)</f>
        <v>5</v>
      </c>
      <c r="N3" s="9"/>
    </row>
    <row r="4" spans="1:14" x14ac:dyDescent="0.25">
      <c r="A4" s="4" t="s">
        <v>137</v>
      </c>
      <c r="B4" s="111" t="s">
        <v>142</v>
      </c>
      <c r="C4" s="4" t="s">
        <v>143</v>
      </c>
      <c r="D4" s="47">
        <v>250</v>
      </c>
      <c r="E4" s="41">
        <f t="shared" si="0"/>
        <v>2</v>
      </c>
      <c r="F4" s="9">
        <f>IFERROR(INDEX(ZRX98PROExtQtyS,MATCH('Unit Pricing'!$B4,ZRX_98_PRO[Model Number],0),1),0)</f>
        <v>0</v>
      </c>
      <c r="G4" s="9">
        <f>IFERROR(INDEX(ZRX65PROExtQtys,MATCH('Unit Pricing'!$B4,ZRX_65_PRO[Model Number],0),1),0)</f>
        <v>0</v>
      </c>
      <c r="H4" s="9">
        <f>IFERROR(INDEX(ZRX98PRO_DExtQtyS,MATCH('Unit Pricing'!$B4,ZRX_98_PRO_D[Model Number],0),1),0)</f>
        <v>2</v>
      </c>
      <c r="I4" s="9">
        <f>IFERROR(INDEX(ZRX65PRO_DExtQtyS,MATCH('Unit Pricing'!$B4,ZRX_65_PRO_D[Model Number],0),1),0)</f>
        <v>0</v>
      </c>
      <c r="J4" s="9">
        <f>IFERROR(INDEX(ZRX55ExtQtys,MATCH('Unit Pricing'!$B4,ZRX_55[Model Number],0),1),0)</f>
        <v>0</v>
      </c>
      <c r="K4" s="9">
        <f>IFERROR(INDEX(ZRX43ExtQtys,MATCH('Unit Pricing'!$B4,ZRX_43[Model Number],0),1),0)</f>
        <v>0</v>
      </c>
      <c r="L4" s="9">
        <f>IFERROR(INDEX(ZRX98_DExtQtys,MATCH('Unit Pricing'!$B4,#REF!,0),1),0)</f>
        <v>0</v>
      </c>
      <c r="M4" s="9">
        <f>IFERROR(INDEX(DS55SExtQtys,MATCH('Unit Pricing'!$B4,DS_55S[Model Number],0),1),0)</f>
        <v>0</v>
      </c>
      <c r="N4" s="9"/>
    </row>
    <row r="5" spans="1:14" x14ac:dyDescent="0.25">
      <c r="A5" s="4" t="s">
        <v>144</v>
      </c>
      <c r="B5" s="111" t="s">
        <v>145</v>
      </c>
      <c r="C5" s="4" t="s">
        <v>146</v>
      </c>
      <c r="D5" s="47">
        <v>850</v>
      </c>
      <c r="E5" s="41">
        <f t="shared" si="0"/>
        <v>1</v>
      </c>
      <c r="F5" s="9">
        <f>IFERROR(INDEX(ZRX98PROExtQtyS,MATCH('Unit Pricing'!$B5,ZRX_98_PRO[Model Number],0),1),0)</f>
        <v>0</v>
      </c>
      <c r="G5" s="9">
        <f>IFERROR(INDEX(ZRX65PROExtQtys,MATCH('Unit Pricing'!$B5,ZRX_65_PRO[Model Number],0),1),0)</f>
        <v>0</v>
      </c>
      <c r="H5" s="9">
        <f>IFERROR(INDEX(ZRX98PRO_DExtQtyS,MATCH('Unit Pricing'!$B5,ZRX_98_PRO_D[Model Number],0),1),0)</f>
        <v>1</v>
      </c>
      <c r="I5" s="9">
        <f>IFERROR(INDEX(ZRX65PRO_DExtQtyS,MATCH('Unit Pricing'!$B5,ZRX_65_PRO_D[Model Number],0),1),0)</f>
        <v>0</v>
      </c>
      <c r="J5" s="9">
        <f>IFERROR(INDEX(ZRX55ExtQtys,MATCH('Unit Pricing'!$B5,ZRX_55[Model Number],0),1),0)</f>
        <v>0</v>
      </c>
      <c r="K5" s="9">
        <f>IFERROR(INDEX(ZRX43ExtQtys,MATCH('Unit Pricing'!$B5,ZRX_43[Model Number],0),1),0)</f>
        <v>0</v>
      </c>
      <c r="L5" s="9">
        <f>IFERROR(INDEX(ZRX98_DExtQtys,MATCH('Unit Pricing'!$B5,#REF!,0),1),0)</f>
        <v>0</v>
      </c>
      <c r="M5" s="9">
        <f>IFERROR(INDEX(DS55SExtQtys,MATCH('Unit Pricing'!$B5,DS_55S[Model Number],0),1),0)</f>
        <v>0</v>
      </c>
      <c r="N5" s="9"/>
    </row>
    <row r="6" spans="1:14" x14ac:dyDescent="0.25">
      <c r="A6" s="4" t="s">
        <v>144</v>
      </c>
      <c r="B6" s="111" t="s">
        <v>147</v>
      </c>
      <c r="C6" s="4" t="s">
        <v>32</v>
      </c>
      <c r="D6" s="47">
        <v>600</v>
      </c>
      <c r="E6" s="41">
        <f t="shared" si="0"/>
        <v>1</v>
      </c>
      <c r="F6" s="9">
        <f>IFERROR(INDEX(ZRX98PROExtQtyS,MATCH('Unit Pricing'!$B6,ZRX_98_PRO[Model Number],0),1),0)</f>
        <v>0</v>
      </c>
      <c r="G6" s="9">
        <f>IFERROR(INDEX(ZRX65PROExtQtys,MATCH('Unit Pricing'!$B6,ZRX_65_PRO[Model Number],0),1),0)</f>
        <v>0</v>
      </c>
      <c r="H6" s="9">
        <f>IFERROR(INDEX(ZRX98PRO_DExtQtyS,MATCH('Unit Pricing'!$B6,ZRX_98_PRO_D[Model Number],0),1),0)</f>
        <v>1</v>
      </c>
      <c r="I6" s="9">
        <f>IFERROR(INDEX(ZRX65PRO_DExtQtyS,MATCH('Unit Pricing'!$B6,ZRX_65_PRO_D[Model Number],0),1),0)</f>
        <v>0</v>
      </c>
      <c r="J6" s="9">
        <f>IFERROR(INDEX(ZRX55ExtQtys,MATCH('Unit Pricing'!$B6,ZRX_55[Model Number],0),1),0)</f>
        <v>0</v>
      </c>
      <c r="K6" s="9">
        <f>IFERROR(INDEX(ZRX43ExtQtys,MATCH('Unit Pricing'!$B6,ZRX_43[Model Number],0),1),0)</f>
        <v>0</v>
      </c>
      <c r="L6" s="9">
        <f>IFERROR(INDEX(ZRX98_DExtQtys,MATCH('Unit Pricing'!$B6,#REF!,0),1),0)</f>
        <v>0</v>
      </c>
      <c r="M6" s="9">
        <f>IFERROR(INDEX(DS55SExtQtys,MATCH('Unit Pricing'!$B6,DS_55S[Model Number],0),1),0)</f>
        <v>0</v>
      </c>
      <c r="N6" s="9"/>
    </row>
    <row r="7" spans="1:14" x14ac:dyDescent="0.25">
      <c r="A7" s="4" t="s">
        <v>144</v>
      </c>
      <c r="B7" s="111" t="s">
        <v>148</v>
      </c>
      <c r="C7" s="4" t="s">
        <v>149</v>
      </c>
      <c r="D7" s="47">
        <v>250</v>
      </c>
      <c r="E7" s="41">
        <f t="shared" si="0"/>
        <v>1</v>
      </c>
      <c r="F7" s="9">
        <f>IFERROR(INDEX(ZRX98PROExtQtyS,MATCH('Unit Pricing'!$B7,ZRX_98_PRO[Model Number],0),1),0)</f>
        <v>0</v>
      </c>
      <c r="G7" s="9">
        <f>IFERROR(INDEX(ZRX65PROExtQtys,MATCH('Unit Pricing'!$B7,ZRX_65_PRO[Model Number],0),1),0)</f>
        <v>0</v>
      </c>
      <c r="H7" s="9">
        <f>IFERROR(INDEX(ZRX98PRO_DExtQtyS,MATCH('Unit Pricing'!$B7,ZRX_98_PRO_D[Model Number],0),1),0)</f>
        <v>1</v>
      </c>
      <c r="I7" s="9">
        <f>IFERROR(INDEX(ZRX65PRO_DExtQtyS,MATCH('Unit Pricing'!$B7,ZRX_65_PRO_D[Model Number],0),1),0)</f>
        <v>0</v>
      </c>
      <c r="J7" s="9">
        <f>IFERROR(INDEX(ZRX55ExtQtys,MATCH('Unit Pricing'!$B7,ZRX_55[Model Number],0),1),0)</f>
        <v>0</v>
      </c>
      <c r="K7" s="9">
        <f>IFERROR(INDEX(ZRX43ExtQtys,MATCH('Unit Pricing'!$B7,ZRX_43[Model Number],0),1),0)</f>
        <v>0</v>
      </c>
      <c r="L7" s="9">
        <f>IFERROR(INDEX(ZRX98_DExtQtys,MATCH('Unit Pricing'!$B7,#REF!,0),1),0)</f>
        <v>0</v>
      </c>
      <c r="M7" s="9">
        <f>IFERROR(INDEX(DS55SExtQtys,MATCH('Unit Pricing'!$B7,DS_55S[Model Number],0),1),0)</f>
        <v>0</v>
      </c>
      <c r="N7" s="9"/>
    </row>
    <row r="8" spans="1:14" x14ac:dyDescent="0.25">
      <c r="A8" s="4" t="s">
        <v>150</v>
      </c>
      <c r="B8" s="111" t="s">
        <v>151</v>
      </c>
      <c r="C8" s="4" t="s">
        <v>82</v>
      </c>
      <c r="D8" s="47">
        <v>2000</v>
      </c>
      <c r="E8" s="41">
        <f t="shared" si="0"/>
        <v>1</v>
      </c>
      <c r="F8" s="9">
        <f>IFERROR(INDEX(ZRX98PROExtQtyS,MATCH('Unit Pricing'!$B8,ZRX_98_PRO[Model Number],0),1),0)</f>
        <v>0</v>
      </c>
      <c r="G8" s="9">
        <f>IFERROR(INDEX(ZRX65PROExtQtys,MATCH('Unit Pricing'!$B8,ZRX_65_PRO[Model Number],0),1),0)</f>
        <v>0</v>
      </c>
      <c r="H8" s="9">
        <f>IFERROR(INDEX(ZRX98PRO_DExtQtyS,MATCH('Unit Pricing'!$B8,ZRX_98_PRO_D[Model Number],0),1),0)</f>
        <v>1</v>
      </c>
      <c r="I8" s="9">
        <f>IFERROR(INDEX(ZRX65PRO_DExtQtyS,MATCH('Unit Pricing'!$B8,ZRX_65_PRO_D[Model Number],0),1),0)</f>
        <v>0</v>
      </c>
      <c r="J8" s="9">
        <f>IFERROR(INDEX(ZRX55ExtQtys,MATCH('Unit Pricing'!$B8,ZRX_55[Model Number],0),1),0)</f>
        <v>0</v>
      </c>
      <c r="K8" s="9">
        <f>IFERROR(INDEX(ZRX43ExtQtys,MATCH('Unit Pricing'!$B8,ZRX_43[Model Number],0),1),0)</f>
        <v>0</v>
      </c>
      <c r="L8" s="9">
        <f>IFERROR(INDEX(ZRX98_DExtQtys,MATCH('Unit Pricing'!$B8,#REF!,0),1),0)</f>
        <v>0</v>
      </c>
      <c r="M8" s="9">
        <f>IFERROR(INDEX(DS55SExtQtys,MATCH('Unit Pricing'!$B8,DS_55S[Model Number],0),1),0)</f>
        <v>0</v>
      </c>
      <c r="N8" s="9"/>
    </row>
    <row r="9" spans="1:14" x14ac:dyDescent="0.25">
      <c r="A9" s="4" t="s">
        <v>90</v>
      </c>
      <c r="B9" s="4" t="s">
        <v>90</v>
      </c>
      <c r="C9" s="4" t="s">
        <v>90</v>
      </c>
      <c r="D9" s="47" t="e">
        <f>ROUNDUP(#REF!,-1)</f>
        <v>#REF!</v>
      </c>
      <c r="E9" s="41">
        <f t="shared" si="0"/>
        <v>0</v>
      </c>
      <c r="F9" s="9">
        <f>IFERROR(INDEX(ZRX98PROExtQtyS,MATCH('Unit Pricing'!$B9,ZRX_98_PRO[Model Number],0),1),0)</f>
        <v>0</v>
      </c>
      <c r="G9" s="9">
        <f>IFERROR(INDEX(ZRX65PROExtQtys,MATCH('Unit Pricing'!$B9,ZRX_65_PRO[Model Number],0),1),0)</f>
        <v>0</v>
      </c>
      <c r="H9" s="9">
        <f>IFERROR(INDEX(ZRX98PRO_DExtQtyS,MATCH('Unit Pricing'!$B9,ZRX_98_PRO_D[Model Number],0),1),0)</f>
        <v>0</v>
      </c>
      <c r="I9" s="9">
        <f>IFERROR(INDEX(ZRX65PRO_DExtQtyS,MATCH('Unit Pricing'!$B9,ZRX_65_PRO_D[Model Number],0),1),0)</f>
        <v>0</v>
      </c>
      <c r="J9" s="9">
        <f>IFERROR(INDEX(ZRX55ExtQtys,MATCH('Unit Pricing'!$B9,ZRX_55[Model Number],0),1),0)</f>
        <v>0</v>
      </c>
      <c r="K9" s="9">
        <f>IFERROR(INDEX(ZRX43ExtQtys,MATCH('Unit Pricing'!$B9,ZRX_43[Model Number],0),1),0)</f>
        <v>0</v>
      </c>
      <c r="L9" s="9">
        <f>IFERROR(INDEX(ZRX98_DExtQtys,MATCH('Unit Pricing'!$B9,#REF!,0),1),0)</f>
        <v>0</v>
      </c>
      <c r="M9" s="9">
        <f>IFERROR(INDEX(DS55SExtQtys,MATCH('Unit Pricing'!$B9,DS_55S[Model Number],0),1),0)</f>
        <v>0</v>
      </c>
      <c r="N9" s="9"/>
    </row>
    <row r="10" spans="1:14" x14ac:dyDescent="0.25">
      <c r="A10" s="4" t="s">
        <v>152</v>
      </c>
      <c r="B10" s="111" t="s">
        <v>153</v>
      </c>
      <c r="C10" s="4" t="s">
        <v>23</v>
      </c>
      <c r="D10" s="47">
        <v>9000</v>
      </c>
      <c r="E10" s="41">
        <f t="shared" si="0"/>
        <v>2</v>
      </c>
      <c r="F10" s="9">
        <f>IFERROR(INDEX(ZRX98PROExtQtyS,MATCH('Unit Pricing'!$B10,ZRX_98_PRO[Model Number],0),1),0)</f>
        <v>0</v>
      </c>
      <c r="G10" s="9">
        <f>IFERROR(INDEX(ZRX65PROExtQtys,MATCH('Unit Pricing'!$B10,ZRX_65_PRO[Model Number],0),1),0)</f>
        <v>0</v>
      </c>
      <c r="H10" s="9">
        <f>IFERROR(INDEX(ZRX98PRO_DExtQtyS,MATCH('Unit Pricing'!$B10,ZRX_98_PRO_D[Model Number],0),1),0)</f>
        <v>2</v>
      </c>
      <c r="I10" s="9">
        <f>IFERROR(INDEX(ZRX65PRO_DExtQtyS,MATCH('Unit Pricing'!$B10,ZRX_65_PRO_D[Model Number],0),1),0)</f>
        <v>0</v>
      </c>
      <c r="J10" s="9">
        <f>IFERROR(INDEX(ZRX55ExtQtys,MATCH('Unit Pricing'!$B10,ZRX_55[Model Number],0),1),0)</f>
        <v>0</v>
      </c>
      <c r="K10" s="9">
        <f>IFERROR(INDEX(ZRX43ExtQtys,MATCH('Unit Pricing'!$B10,ZRX_43[Model Number],0),1),0)</f>
        <v>0</v>
      </c>
      <c r="L10" s="9">
        <f>IFERROR(INDEX(ZRX98_DExtQtys,MATCH('Unit Pricing'!$B10,#REF!,0),1),0)</f>
        <v>0</v>
      </c>
      <c r="M10" s="9">
        <f>IFERROR(INDEX(DS55SExtQtys,MATCH('Unit Pricing'!$B10,DS_55S[Model Number],0),1),0)</f>
        <v>0</v>
      </c>
      <c r="N10" s="9"/>
    </row>
    <row r="11" spans="1:14" x14ac:dyDescent="0.25">
      <c r="A11" s="4" t="s">
        <v>152</v>
      </c>
      <c r="B11" s="111" t="s">
        <v>154</v>
      </c>
      <c r="C11" s="4" t="s">
        <v>83</v>
      </c>
      <c r="D11" s="47">
        <v>1200</v>
      </c>
      <c r="E11" s="41">
        <f t="shared" si="0"/>
        <v>2</v>
      </c>
      <c r="F11" s="9">
        <f>IFERROR(INDEX(ZRX98PROExtQtyS,MATCH('Unit Pricing'!$B11,ZRX_98_PRO[Model Number],0),1),0)</f>
        <v>0</v>
      </c>
      <c r="G11" s="9">
        <f>IFERROR(INDEX(ZRX65PROExtQtys,MATCH('Unit Pricing'!$B11,ZRX_65_PRO[Model Number],0),1),0)</f>
        <v>0</v>
      </c>
      <c r="H11" s="9">
        <f>IFERROR(INDEX(ZRX98PRO_DExtQtyS,MATCH('Unit Pricing'!$B11,ZRX_98_PRO_D[Model Number],0),1),0)</f>
        <v>0</v>
      </c>
      <c r="I11" s="9">
        <f>IFERROR(INDEX(ZRX65PRO_DExtQtyS,MATCH('Unit Pricing'!$B11,ZRX_65_PRO_D[Model Number],0),1),0)</f>
        <v>0</v>
      </c>
      <c r="J11" s="9">
        <f>IFERROR(INDEX(ZRX55ExtQtys,MATCH('Unit Pricing'!$B11,ZRX_55[Model Number],0),1),0)</f>
        <v>0</v>
      </c>
      <c r="K11" s="9">
        <f>IFERROR(INDEX(ZRX43ExtQtys,MATCH('Unit Pricing'!$B11,ZRX_43[Model Number],0),1),0)</f>
        <v>2</v>
      </c>
      <c r="L11" s="9">
        <f>IFERROR(INDEX(ZRX98_DExtQtys,MATCH('Unit Pricing'!$B11,#REF!,0),1),0)</f>
        <v>0</v>
      </c>
      <c r="M11" s="9">
        <f>IFERROR(INDEX(DS55SExtQtys,MATCH('Unit Pricing'!$B11,DS_55S[Model Number],0),1),0)</f>
        <v>0</v>
      </c>
      <c r="N11" s="9"/>
    </row>
    <row r="12" spans="1:14" x14ac:dyDescent="0.25">
      <c r="A12" s="4" t="s">
        <v>152</v>
      </c>
      <c r="B12" s="111" t="s">
        <v>155</v>
      </c>
      <c r="C12" s="4" t="s">
        <v>84</v>
      </c>
      <c r="D12" s="47">
        <v>1500</v>
      </c>
      <c r="E12" s="41">
        <f t="shared" si="0"/>
        <v>24</v>
      </c>
      <c r="F12" s="9">
        <f>IFERROR(INDEX(ZRX98PROExtQtyS,MATCH('Unit Pricing'!$B12,ZRX_98_PRO[Model Number],0),1),0)</f>
        <v>0</v>
      </c>
      <c r="G12" s="9">
        <f>IFERROR(INDEX(ZRX65PROExtQtys,MATCH('Unit Pricing'!$B12,ZRX_65_PRO[Model Number],0),1),0)</f>
        <v>0</v>
      </c>
      <c r="H12" s="9">
        <f>IFERROR(INDEX(ZRX98PRO_DExtQtyS,MATCH('Unit Pricing'!$B12,ZRX_98_PRO_D[Model Number],0),1),0)</f>
        <v>0</v>
      </c>
      <c r="I12" s="9">
        <f>IFERROR(INDEX(ZRX65PRO_DExtQtyS,MATCH('Unit Pricing'!$B12,ZRX_65_PRO_D[Model Number],0),1),0)</f>
        <v>0</v>
      </c>
      <c r="J12" s="9">
        <f>IFERROR(INDEX(ZRX55ExtQtys,MATCH('Unit Pricing'!$B12,ZRX_55[Model Number],0),1),0)</f>
        <v>19</v>
      </c>
      <c r="K12" s="9">
        <f>IFERROR(INDEX(ZRX43ExtQtys,MATCH('Unit Pricing'!$B12,ZRX_43[Model Number],0),1),0)</f>
        <v>0</v>
      </c>
      <c r="L12" s="9">
        <f>IFERROR(INDEX(ZRX98_DExtQtys,MATCH('Unit Pricing'!$B12,#REF!,0),1),0)</f>
        <v>0</v>
      </c>
      <c r="M12" s="9">
        <f>IFERROR(INDEX(DS55SExtQtys,MATCH('Unit Pricing'!$B12,DS_55S[Model Number],0),1),0)</f>
        <v>5</v>
      </c>
      <c r="N12" s="9"/>
    </row>
    <row r="13" spans="1:14" x14ac:dyDescent="0.25">
      <c r="A13" s="4" t="s">
        <v>152</v>
      </c>
      <c r="B13" s="111" t="s">
        <v>156</v>
      </c>
      <c r="C13" s="4" t="s">
        <v>85</v>
      </c>
      <c r="D13" s="47">
        <v>1800</v>
      </c>
      <c r="E13" s="41">
        <f t="shared" si="0"/>
        <v>0</v>
      </c>
      <c r="F13" s="9">
        <f>IFERROR(INDEX(ZRX98PROExtQtyS,MATCH('Unit Pricing'!$B13,ZRX_98_PRO[Model Number],0),1),0)</f>
        <v>0</v>
      </c>
      <c r="G13" s="9">
        <f>IFERROR(INDEX(ZRX65PROExtQtys,MATCH('Unit Pricing'!$B13,ZRX_65_PRO[Model Number],0),1),0)</f>
        <v>0</v>
      </c>
      <c r="H13" s="9">
        <f>IFERROR(INDEX(ZRX98PRO_DExtQtyS,MATCH('Unit Pricing'!$B13,ZRX_98_PRO_D[Model Number],0),1),0)</f>
        <v>0</v>
      </c>
      <c r="I13" s="9">
        <f>IFERROR(INDEX(ZRX65PRO_DExtQtyS,MATCH('Unit Pricing'!$B13,ZRX_65_PRO_D[Model Number],0),1),0)</f>
        <v>0</v>
      </c>
      <c r="J13" s="9">
        <f>IFERROR(INDEX(ZRX55ExtQtys,MATCH('Unit Pricing'!$B13,ZRX_55[Model Number],0),1),0)</f>
        <v>0</v>
      </c>
      <c r="K13" s="9">
        <f>IFERROR(INDEX(ZRX43ExtQtys,MATCH('Unit Pricing'!$B13,ZRX_43[Model Number],0),1),0)</f>
        <v>0</v>
      </c>
      <c r="L13" s="9">
        <f>IFERROR(INDEX(ZRX98_DExtQtys,MATCH('Unit Pricing'!$B13,#REF!,0),1),0)</f>
        <v>0</v>
      </c>
      <c r="M13" s="9">
        <f>IFERROR(INDEX(DS55SExtQtys,MATCH('Unit Pricing'!$B13,DS_55S[Model Number],0),1),0)</f>
        <v>0</v>
      </c>
      <c r="N13" s="9"/>
    </row>
    <row r="14" spans="1:14" x14ac:dyDescent="0.25">
      <c r="A14" s="4" t="s">
        <v>157</v>
      </c>
      <c r="B14" s="111" t="s">
        <v>157</v>
      </c>
      <c r="C14" s="4" t="s">
        <v>113</v>
      </c>
      <c r="D14" s="47">
        <v>1600</v>
      </c>
      <c r="E14" s="41">
        <f t="shared" si="0"/>
        <v>5</v>
      </c>
      <c r="F14" s="9">
        <f>IFERROR(INDEX(ZRX98PROExtQtyS,MATCH('Unit Pricing'!$B14,ZRX_98_PRO[Model Number],0),1),0)</f>
        <v>0</v>
      </c>
      <c r="G14" s="9">
        <f>IFERROR(INDEX(ZRX65PROExtQtys,MATCH('Unit Pricing'!$B14,ZRX_65_PRO[Model Number],0),1),0)</f>
        <v>0</v>
      </c>
      <c r="H14" s="9">
        <f>IFERROR(INDEX(ZRX98PRO_DExtQtyS,MATCH('Unit Pricing'!$B14,ZRX_98_PRO_D[Model Number],0),1),0)</f>
        <v>0</v>
      </c>
      <c r="I14" s="9">
        <f>IFERROR(INDEX(ZRX65PRO_DExtQtyS,MATCH('Unit Pricing'!$B14,ZRX_65_PRO_D[Model Number],0),1),0)</f>
        <v>0</v>
      </c>
      <c r="J14" s="9">
        <f>IFERROR(INDEX(ZRX55ExtQtys,MATCH('Unit Pricing'!$B14,ZRX_55[Model Number],0),1),0)</f>
        <v>0</v>
      </c>
      <c r="K14" s="9">
        <f>IFERROR(INDEX(ZRX43ExtQtys,MATCH('Unit Pricing'!$B14,ZRX_43[Model Number],0),1),0)</f>
        <v>0</v>
      </c>
      <c r="L14" s="9">
        <f>IFERROR(INDEX(ZRX98_DExtQtys,MATCH('Unit Pricing'!$B14,#REF!,0),1),0)</f>
        <v>0</v>
      </c>
      <c r="M14" s="9">
        <f>IFERROR(INDEX(DS55SExtQtys,MATCH('Unit Pricing'!$B14,DS_55S[Model Number],0),1),0)</f>
        <v>5</v>
      </c>
      <c r="N14" s="9"/>
    </row>
    <row r="15" spans="1:14" x14ac:dyDescent="0.25">
      <c r="A15" s="4" t="s">
        <v>158</v>
      </c>
      <c r="B15" s="111" t="s">
        <v>159</v>
      </c>
      <c r="C15" s="4" t="s">
        <v>88</v>
      </c>
      <c r="D15" s="47">
        <v>80</v>
      </c>
      <c r="E15" s="41">
        <f t="shared" si="0"/>
        <v>21</v>
      </c>
      <c r="F15" s="9">
        <f>IFERROR(INDEX(ZRX98PROExtQtyS,MATCH('Unit Pricing'!$B15,ZRX_98_PRO[Model Number],0),1),0)</f>
        <v>0</v>
      </c>
      <c r="G15" s="9">
        <f>IFERROR(INDEX(ZRX65PROExtQtys,MATCH('Unit Pricing'!$B15,ZRX_65_PRO[Model Number],0),1),0)</f>
        <v>0</v>
      </c>
      <c r="H15" s="9">
        <f>IFERROR(INDEX(ZRX98PRO_DExtQtyS,MATCH('Unit Pricing'!$B15,ZRX_98_PRO_D[Model Number],0),1),0)</f>
        <v>0</v>
      </c>
      <c r="I15" s="9">
        <f>IFERROR(INDEX(ZRX65PRO_DExtQtyS,MATCH('Unit Pricing'!$B15,ZRX_65_PRO_D[Model Number],0),1),0)</f>
        <v>0</v>
      </c>
      <c r="J15" s="9">
        <f>IFERROR(INDEX(ZRX55ExtQtys,MATCH('Unit Pricing'!$B15,ZRX_55[Model Number],0),1),0)</f>
        <v>19</v>
      </c>
      <c r="K15" s="9">
        <f>IFERROR(INDEX(ZRX43ExtQtys,MATCH('Unit Pricing'!$B15,ZRX_43[Model Number],0),1),0)</f>
        <v>2</v>
      </c>
      <c r="L15" s="9">
        <f>IFERROR(INDEX(ZRX98_DExtQtys,MATCH('Unit Pricing'!$B15,#REF!,0),1),0)</f>
        <v>0</v>
      </c>
      <c r="M15" s="9">
        <f>IFERROR(INDEX(DS55SExtQtys,MATCH('Unit Pricing'!$B15,DS_55S[Model Number],0),1),0)</f>
        <v>0</v>
      </c>
      <c r="N15" s="9"/>
    </row>
    <row r="16" spans="1:14" x14ac:dyDescent="0.25">
      <c r="A16" s="4" t="s">
        <v>160</v>
      </c>
      <c r="B16" s="111" t="s">
        <v>161</v>
      </c>
      <c r="C16" s="4" t="s">
        <v>164</v>
      </c>
      <c r="D16" s="47">
        <v>1800</v>
      </c>
      <c r="E16" s="41">
        <f t="shared" ref="E16:E41" si="1">SUM(F16:M16)</f>
        <v>21</v>
      </c>
      <c r="F16" s="9">
        <f>IFERROR(INDEX(ZRX98PROExtQtyS,MATCH('Unit Pricing'!$B16,ZRX_98_PRO[Model Number],0),1),0)</f>
        <v>0</v>
      </c>
      <c r="G16" s="9">
        <f>IFERROR(INDEX(ZRX65PROExtQtys,MATCH('Unit Pricing'!$B16,ZRX_65_PRO[Model Number],0),1),0)</f>
        <v>0</v>
      </c>
      <c r="H16" s="9">
        <f>IFERROR(INDEX(ZRX98PRO_DExtQtyS,MATCH('Unit Pricing'!$B16,ZRX_98_PRO_D[Model Number],0),1),0)</f>
        <v>0</v>
      </c>
      <c r="I16" s="9">
        <f>IFERROR(INDEX(ZRX65PRO_DExtQtyS,MATCH('Unit Pricing'!$B16,ZRX_65_PRO_D[Model Number],0),1),0)</f>
        <v>0</v>
      </c>
      <c r="J16" s="9">
        <f>IFERROR(INDEX(ZRX55ExtQtys,MATCH('Unit Pricing'!$B16,ZRX_55[Model Number],0),1),0)</f>
        <v>19</v>
      </c>
      <c r="K16" s="9">
        <f>IFERROR(INDEX(ZRX43ExtQtys,MATCH('Unit Pricing'!$B16,ZRX_43[Model Number],0),1),0)</f>
        <v>2</v>
      </c>
      <c r="L16" s="9">
        <f>IFERROR(INDEX(ZRX98_DExtQtys,MATCH('Unit Pricing'!$B16,#REF!,0),1),0)</f>
        <v>0</v>
      </c>
      <c r="M16" s="9">
        <f>IFERROR(INDEX(DS55SExtQtys,MATCH('Unit Pricing'!$B16,DS_55S[Model Number],0),1),0)</f>
        <v>0</v>
      </c>
      <c r="N16" s="9"/>
    </row>
    <row r="17" spans="1:14" x14ac:dyDescent="0.25">
      <c r="A17" s="4" t="s">
        <v>160</v>
      </c>
      <c r="B17" s="111" t="s">
        <v>162</v>
      </c>
      <c r="C17" s="4" t="s">
        <v>165</v>
      </c>
      <c r="D17" s="47">
        <v>3000</v>
      </c>
      <c r="E17" s="41">
        <f t="shared" si="1"/>
        <v>1</v>
      </c>
      <c r="F17" s="9">
        <f>IFERROR(INDEX(ZRX98PROExtQtyS,MATCH('Unit Pricing'!$B17,ZRX_98_PRO[Model Number],0),1),0)</f>
        <v>0</v>
      </c>
      <c r="G17" s="9">
        <f>IFERROR(INDEX(ZRX65PROExtQtys,MATCH('Unit Pricing'!$B17,ZRX_65_PRO[Model Number],0),1),0)</f>
        <v>0</v>
      </c>
      <c r="H17" s="9">
        <f>IFERROR(INDEX(ZRX98PRO_DExtQtyS,MATCH('Unit Pricing'!$B17,ZRX_98_PRO_D[Model Number],0),1),0)</f>
        <v>1</v>
      </c>
      <c r="I17" s="9">
        <f>IFERROR(INDEX(ZRX65PRO_DExtQtyS,MATCH('Unit Pricing'!$B17,ZRX_65_PRO_D[Model Number],0),1),0)</f>
        <v>0</v>
      </c>
      <c r="J17" s="9">
        <f>IFERROR(INDEX(ZRX55ExtQtys,MATCH('Unit Pricing'!$B17,ZRX_55[Model Number],0),1),0)</f>
        <v>0</v>
      </c>
      <c r="K17" s="9">
        <f>IFERROR(INDEX(ZRX43ExtQtys,MATCH('Unit Pricing'!$B17,ZRX_43[Model Number],0),1),0)</f>
        <v>0</v>
      </c>
      <c r="L17" s="9">
        <f>IFERROR(INDEX(ZRX98_DExtQtys,MATCH('Unit Pricing'!$B17,#REF!,0),1),0)</f>
        <v>0</v>
      </c>
      <c r="M17" s="9">
        <f>IFERROR(INDEX(DS55SExtQtys,MATCH('Unit Pricing'!$B17,DS_55S[Model Number],0),1),0)</f>
        <v>0</v>
      </c>
      <c r="N17" s="9"/>
    </row>
    <row r="18" spans="1:14" x14ac:dyDescent="0.25">
      <c r="A18" s="4" t="s">
        <v>160</v>
      </c>
      <c r="B18" s="111" t="s">
        <v>163</v>
      </c>
      <c r="C18" s="4" t="s">
        <v>166</v>
      </c>
      <c r="D18" s="47">
        <v>180</v>
      </c>
      <c r="E18" s="41">
        <f t="shared" si="1"/>
        <v>21</v>
      </c>
      <c r="F18" s="9">
        <f>IFERROR(INDEX(ZRX98PROExtQtyS,MATCH('Unit Pricing'!$B18,ZRX_98_PRO[Model Number],0),1),0)</f>
        <v>0</v>
      </c>
      <c r="G18" s="9">
        <f>IFERROR(INDEX(ZRX65PROExtQtys,MATCH('Unit Pricing'!$B18,ZRX_65_PRO[Model Number],0),1),0)</f>
        <v>0</v>
      </c>
      <c r="H18" s="9">
        <f>IFERROR(INDEX(ZRX98PRO_DExtQtyS,MATCH('Unit Pricing'!$B18,ZRX_98_PRO_D[Model Number],0),1),0)</f>
        <v>0</v>
      </c>
      <c r="I18" s="9">
        <f>IFERROR(INDEX(ZRX65PRO_DExtQtyS,MATCH('Unit Pricing'!$B18,ZRX_65_PRO_D[Model Number],0),1),0)</f>
        <v>0</v>
      </c>
      <c r="J18" s="9">
        <f>IFERROR(INDEX(ZRX55ExtQtys,MATCH('Unit Pricing'!$B18,ZRX_55[Model Number],0),1),0)</f>
        <v>19</v>
      </c>
      <c r="K18" s="9">
        <f>IFERROR(INDEX(ZRX43ExtQtys,MATCH('Unit Pricing'!$B18,ZRX_43[Model Number],0),1),0)</f>
        <v>2</v>
      </c>
      <c r="L18" s="9">
        <f>IFERROR(INDEX(ZRX98_DExtQtys,MATCH('Unit Pricing'!$B18,#REF!,0),1),0)</f>
        <v>0</v>
      </c>
      <c r="M18" s="9">
        <f>IFERROR(INDEX(DS55SExtQtys,MATCH('Unit Pricing'!$B18,DS_55S[Model Number],0),1),0)</f>
        <v>0</v>
      </c>
      <c r="N18" s="9"/>
    </row>
    <row r="19" spans="1:14" x14ac:dyDescent="0.25">
      <c r="A19" s="52" t="s">
        <v>160</v>
      </c>
      <c r="B19" s="8" t="s">
        <v>167</v>
      </c>
      <c r="C19" s="8" t="s">
        <v>168</v>
      </c>
      <c r="D19" s="47">
        <v>200</v>
      </c>
      <c r="E19" s="41">
        <f t="shared" si="1"/>
        <v>1</v>
      </c>
      <c r="F19" s="9">
        <f>IFERROR(INDEX(ZRX98PROExtQtyS,MATCH('Unit Pricing'!$B19,ZRX_98_PRO[Model Number],0),1),0)</f>
        <v>0</v>
      </c>
      <c r="G19" s="9">
        <f>IFERROR(INDEX(ZRX65PROExtQtys,MATCH('Unit Pricing'!$B19,ZRX_65_PRO[Model Number],0),1),0)</f>
        <v>0</v>
      </c>
      <c r="H19" s="9">
        <f>IFERROR(INDEX(ZRX98PRO_DExtQtyS,MATCH('Unit Pricing'!$B19,ZRX_98_PRO_D[Model Number],0),1),0)</f>
        <v>1</v>
      </c>
      <c r="I19" s="9">
        <f>IFERROR(INDEX(ZRX65PRO_DExtQtyS,MATCH('Unit Pricing'!$B19,ZRX_65_PRO_D[Model Number],0),1),0)</f>
        <v>0</v>
      </c>
      <c r="J19" s="9">
        <f>IFERROR(INDEX(ZRX55ExtQtys,MATCH('Unit Pricing'!$B19,ZRX_55[Model Number],0),1),0)</f>
        <v>0</v>
      </c>
      <c r="K19" s="9">
        <f>IFERROR(INDEX(ZRX43ExtQtys,MATCH('Unit Pricing'!$B19,ZRX_43[Model Number],0),1),0)</f>
        <v>0</v>
      </c>
      <c r="L19" s="9">
        <f>IFERROR(INDEX(ZRX98_DExtQtys,MATCH('Unit Pricing'!$B19,#REF!,0),1),0)</f>
        <v>0</v>
      </c>
      <c r="M19" s="9">
        <f>IFERROR(INDEX(DS55SExtQtys,MATCH('Unit Pricing'!$B19,DS_55S[Model Number],0),1),0)</f>
        <v>0</v>
      </c>
      <c r="N19" s="9"/>
    </row>
    <row r="20" spans="1:14" x14ac:dyDescent="0.25">
      <c r="A20" s="52"/>
      <c r="B20" s="8"/>
      <c r="C20" s="8"/>
      <c r="D20" s="47"/>
      <c r="E20" s="41">
        <f t="shared" si="1"/>
        <v>0</v>
      </c>
      <c r="F20" s="9">
        <f>IFERROR(INDEX(ZRX98PROExtQtyS,MATCH('Unit Pricing'!$B20,ZRX_98_PRO[Model Number],0),1),0)</f>
        <v>0</v>
      </c>
      <c r="G20" s="9">
        <f>IFERROR(INDEX(ZRX65PROExtQtys,MATCH('Unit Pricing'!$B20,ZRX_65_PRO[Model Number],0),1),0)</f>
        <v>0</v>
      </c>
      <c r="H20" s="9">
        <f>IFERROR(INDEX(ZRX98PRO_DExtQtyS,MATCH('Unit Pricing'!$B20,ZRX_98_PRO_D[Model Number],0),1),0)</f>
        <v>0</v>
      </c>
      <c r="I20" s="9">
        <f>IFERROR(INDEX(ZRX65PRO_DExtQtyS,MATCH('Unit Pricing'!$B20,ZRX_65_PRO_D[Model Number],0),1),0)</f>
        <v>0</v>
      </c>
      <c r="J20" s="9">
        <f>IFERROR(INDEX(ZRX55ExtQtys,MATCH('Unit Pricing'!$B20,ZRX_55[Model Number],0),1),0)</f>
        <v>0</v>
      </c>
      <c r="K20" s="9">
        <f>IFERROR(INDEX(ZRX43ExtQtys,MATCH('Unit Pricing'!$B20,ZRX_43[Model Number],0),1),0)</f>
        <v>0</v>
      </c>
      <c r="L20" s="9">
        <f>IFERROR(INDEX(ZRX98_DExtQtys,MATCH('Unit Pricing'!$B20,#REF!,0),1),0)</f>
        <v>0</v>
      </c>
      <c r="M20" s="9">
        <f>IFERROR(INDEX(DS55SExtQtys,MATCH('Unit Pricing'!$B20,DS_55S[Model Number],0),1),0)</f>
        <v>0</v>
      </c>
      <c r="N20" s="9"/>
    </row>
    <row r="21" spans="1:14" x14ac:dyDescent="0.25">
      <c r="D21" s="47"/>
      <c r="E21" s="48">
        <f t="shared" si="1"/>
        <v>0</v>
      </c>
      <c r="F21" s="9">
        <f>IFERROR(INDEX(ZRX98PROExtQtyS,MATCH('Unit Pricing'!$B21,ZRX_98_PRO[Model Number],0),1),0)</f>
        <v>0</v>
      </c>
      <c r="G21" s="9">
        <f>IFERROR(INDEX(ZRX65PROExtQtys,MATCH('Unit Pricing'!$B21,ZRX_65_PRO[Model Number],0),1),0)</f>
        <v>0</v>
      </c>
      <c r="H21" s="9">
        <f>IFERROR(INDEX(ZRX98PRO_DExtQtyS,MATCH('Unit Pricing'!$B21,ZRX_98_PRO_D[Model Number],0),1),0)</f>
        <v>0</v>
      </c>
      <c r="I21" s="9">
        <f>IFERROR(INDEX(ZRX65PRO_DExtQtyS,MATCH('Unit Pricing'!$B21,ZRX_65_PRO_D[Model Number],0),1),0)</f>
        <v>0</v>
      </c>
      <c r="J21" s="9">
        <f>IFERROR(INDEX(ZRX55ExtQtys,MATCH('Unit Pricing'!$B21,ZRX_55[Model Number],0),1),0)</f>
        <v>0</v>
      </c>
      <c r="K21" s="9">
        <f>IFERROR(INDEX(ZRX43ExtQtys,MATCH('Unit Pricing'!$B21,ZRX_43[Model Number],0),1),0)</f>
        <v>0</v>
      </c>
      <c r="L21" s="9">
        <f>IFERROR(INDEX(ZRX98_DExtQtys,MATCH('Unit Pricing'!$B21,#REF!,0),1),0)</f>
        <v>0</v>
      </c>
      <c r="M21" s="9">
        <f>IFERROR(INDEX(DS55SExtQtys,MATCH('Unit Pricing'!$B21,DS_55S[Model Number],0),1),0)</f>
        <v>0</v>
      </c>
      <c r="N21" s="9"/>
    </row>
    <row r="22" spans="1:14" x14ac:dyDescent="0.25">
      <c r="D22" s="47"/>
      <c r="E22" s="48">
        <f t="shared" si="1"/>
        <v>0</v>
      </c>
      <c r="F22" s="9">
        <f>IFERROR(INDEX(ZRX98PROExtQtyS,MATCH('Unit Pricing'!$B22,ZRX_98_PRO[Model Number],0),1),0)</f>
        <v>0</v>
      </c>
      <c r="G22" s="9">
        <f>IFERROR(INDEX(ZRX65PROExtQtys,MATCH('Unit Pricing'!$B22,ZRX_65_PRO[Model Number],0),1),0)</f>
        <v>0</v>
      </c>
      <c r="H22" s="9">
        <f>IFERROR(INDEX(ZRX98PRO_DExtQtyS,MATCH('Unit Pricing'!$B22,ZRX_98_PRO_D[Model Number],0),1),0)</f>
        <v>0</v>
      </c>
      <c r="I22" s="9">
        <f>IFERROR(INDEX(ZRX65PRO_DExtQtyS,MATCH('Unit Pricing'!$B22,ZRX_65_PRO_D[Model Number],0),1),0)</f>
        <v>0</v>
      </c>
      <c r="J22" s="9">
        <f>IFERROR(INDEX(ZRX55ExtQtys,MATCH('Unit Pricing'!$B22,ZRX_55[Model Number],0),1),0)</f>
        <v>0</v>
      </c>
      <c r="K22" s="9">
        <f>IFERROR(INDEX(ZRX43ExtQtys,MATCH('Unit Pricing'!$B22,ZRX_43[Model Number],0),1),0)</f>
        <v>0</v>
      </c>
      <c r="L22" s="9">
        <f>IFERROR(INDEX(ZRX98_DExtQtys,MATCH('Unit Pricing'!$B22,#REF!,0),1),0)</f>
        <v>0</v>
      </c>
      <c r="M22" s="9">
        <f>IFERROR(INDEX(DS55SExtQtys,MATCH('Unit Pricing'!$B22,DS_55S[Model Number],0),1),0)</f>
        <v>0</v>
      </c>
      <c r="N22" s="9"/>
    </row>
    <row r="23" spans="1:14" x14ac:dyDescent="0.25">
      <c r="D23" s="47"/>
      <c r="E23" s="48">
        <f t="shared" si="1"/>
        <v>0</v>
      </c>
      <c r="F23" s="9">
        <f>IFERROR(INDEX(ZRX98PROExtQtyS,MATCH('Unit Pricing'!$B23,ZRX_98_PRO[Model Number],0),1),0)</f>
        <v>0</v>
      </c>
      <c r="G23" s="9">
        <f>IFERROR(INDEX(ZRX65PROExtQtys,MATCH('Unit Pricing'!$B23,ZRX_65_PRO[Model Number],0),1),0)</f>
        <v>0</v>
      </c>
      <c r="H23" s="9">
        <f>IFERROR(INDEX(ZRX98PRO_DExtQtyS,MATCH('Unit Pricing'!$B23,ZRX_98_PRO_D[Model Number],0),1),0)</f>
        <v>0</v>
      </c>
      <c r="I23" s="9">
        <f>IFERROR(INDEX(ZRX65PRO_DExtQtyS,MATCH('Unit Pricing'!$B23,ZRX_65_PRO_D[Model Number],0),1),0)</f>
        <v>0</v>
      </c>
      <c r="J23" s="9">
        <f>IFERROR(INDEX(ZRX55ExtQtys,MATCH('Unit Pricing'!$B23,ZRX_55[Model Number],0),1),0)</f>
        <v>0</v>
      </c>
      <c r="K23" s="9">
        <f>IFERROR(INDEX(ZRX43ExtQtys,MATCH('Unit Pricing'!$B23,ZRX_43[Model Number],0),1),0)</f>
        <v>0</v>
      </c>
      <c r="L23" s="9">
        <f>IFERROR(INDEX(ZRX98_DExtQtys,MATCH('Unit Pricing'!$B23,#REF!,0),1),0)</f>
        <v>0</v>
      </c>
      <c r="M23" s="9">
        <f>IFERROR(INDEX(DS55SExtQtys,MATCH('Unit Pricing'!$B23,DS_55S[Model Number],0),1),0)</f>
        <v>0</v>
      </c>
      <c r="N23" s="9"/>
    </row>
    <row r="24" spans="1:14" x14ac:dyDescent="0.25">
      <c r="D24" s="47"/>
      <c r="E24" s="48">
        <f t="shared" si="1"/>
        <v>0</v>
      </c>
      <c r="F24" s="9">
        <f>IFERROR(INDEX(ZRX98PROExtQtyS,MATCH('Unit Pricing'!$B24,ZRX_98_PRO[Model Number],0),1),0)</f>
        <v>0</v>
      </c>
      <c r="G24" s="9">
        <f>IFERROR(INDEX(ZRX65PROExtQtys,MATCH('Unit Pricing'!$B24,ZRX_65_PRO[Model Number],0),1),0)</f>
        <v>0</v>
      </c>
      <c r="H24" s="9">
        <f>IFERROR(INDEX(ZRX98PRO_DExtQtyS,MATCH('Unit Pricing'!$B24,ZRX_98_PRO_D[Model Number],0),1),0)</f>
        <v>0</v>
      </c>
      <c r="I24" s="9">
        <f>IFERROR(INDEX(ZRX65PRO_DExtQtyS,MATCH('Unit Pricing'!$B24,ZRX_65_PRO_D[Model Number],0),1),0)</f>
        <v>0</v>
      </c>
      <c r="J24" s="9">
        <f>IFERROR(INDEX(ZRX55ExtQtys,MATCH('Unit Pricing'!$B24,ZRX_55[Model Number],0),1),0)</f>
        <v>0</v>
      </c>
      <c r="K24" s="9">
        <f>IFERROR(INDEX(ZRX43ExtQtys,MATCH('Unit Pricing'!$B24,ZRX_43[Model Number],0),1),0)</f>
        <v>0</v>
      </c>
      <c r="L24" s="9">
        <f>IFERROR(INDEX(ZRX98_DExtQtys,MATCH('Unit Pricing'!$B24,#REF!,0),1),0)</f>
        <v>0</v>
      </c>
      <c r="M24" s="9">
        <f>IFERROR(INDEX(DS55SExtQtys,MATCH('Unit Pricing'!$B24,DS_55S[Model Number],0),1),0)</f>
        <v>0</v>
      </c>
      <c r="N24" s="9"/>
    </row>
    <row r="25" spans="1:14" x14ac:dyDescent="0.25">
      <c r="D25" s="47"/>
      <c r="E25" s="48">
        <f t="shared" si="1"/>
        <v>0</v>
      </c>
      <c r="F25" s="9">
        <f>IFERROR(INDEX(ZRX98PROExtQtyS,MATCH('Unit Pricing'!$B25,ZRX_98_PRO[Model Number],0),1),0)</f>
        <v>0</v>
      </c>
      <c r="G25" s="9">
        <f>IFERROR(INDEX(ZRX65PROExtQtys,MATCH('Unit Pricing'!$B25,ZRX_65_PRO[Model Number],0),1),0)</f>
        <v>0</v>
      </c>
      <c r="H25" s="9">
        <f>IFERROR(INDEX(ZRX98PRO_DExtQtyS,MATCH('Unit Pricing'!$B25,ZRX_98_PRO_D[Model Number],0),1),0)</f>
        <v>0</v>
      </c>
      <c r="I25" s="9">
        <f>IFERROR(INDEX(ZRX65PRO_DExtQtyS,MATCH('Unit Pricing'!$B25,ZRX_65_PRO_D[Model Number],0),1),0)</f>
        <v>0</v>
      </c>
      <c r="J25" s="9">
        <f>IFERROR(INDEX(ZRX55ExtQtys,MATCH('Unit Pricing'!$B25,ZRX_55[Model Number],0),1),0)</f>
        <v>0</v>
      </c>
      <c r="K25" s="9">
        <f>IFERROR(INDEX(ZRX43ExtQtys,MATCH('Unit Pricing'!$B25,ZRX_43[Model Number],0),1),0)</f>
        <v>0</v>
      </c>
      <c r="L25" s="9">
        <f>IFERROR(INDEX(ZRX98_DExtQtys,MATCH('Unit Pricing'!$B25,#REF!,0),1),0)</f>
        <v>0</v>
      </c>
      <c r="M25" s="9">
        <f>IFERROR(INDEX(DS55SExtQtys,MATCH('Unit Pricing'!$B25,DS_55S[Model Number],0),1),0)</f>
        <v>0</v>
      </c>
      <c r="N25" s="9"/>
    </row>
    <row r="26" spans="1:14" x14ac:dyDescent="0.25">
      <c r="D26" s="47"/>
      <c r="E26" s="48">
        <f t="shared" si="1"/>
        <v>0</v>
      </c>
      <c r="F26" s="9">
        <f>IFERROR(INDEX(ZRX98PROExtQtyS,MATCH('Unit Pricing'!$B26,ZRX_98_PRO[Model Number],0),1),0)</f>
        <v>0</v>
      </c>
      <c r="G26" s="9">
        <f>IFERROR(INDEX(ZRX65PROExtQtys,MATCH('Unit Pricing'!$B26,ZRX_65_PRO[Model Number],0),1),0)</f>
        <v>0</v>
      </c>
      <c r="H26" s="9">
        <f>IFERROR(INDEX(ZRX98PRO_DExtQtyS,MATCH('Unit Pricing'!$B26,ZRX_98_PRO_D[Model Number],0),1),0)</f>
        <v>0</v>
      </c>
      <c r="I26" s="9">
        <f>IFERROR(INDEX(ZRX65PRO_DExtQtyS,MATCH('Unit Pricing'!$B26,ZRX_65_PRO_D[Model Number],0),1),0)</f>
        <v>0</v>
      </c>
      <c r="J26" s="9">
        <f>IFERROR(INDEX(ZRX55ExtQtys,MATCH('Unit Pricing'!$B26,ZRX_55[Model Number],0),1),0)</f>
        <v>0</v>
      </c>
      <c r="K26" s="9">
        <f>IFERROR(INDEX(ZRX43ExtQtys,MATCH('Unit Pricing'!$B26,ZRX_43[Model Number],0),1),0)</f>
        <v>0</v>
      </c>
      <c r="L26" s="9">
        <f>IFERROR(INDEX(ZRX98_DExtQtys,MATCH('Unit Pricing'!$B26,#REF!,0),1),0)</f>
        <v>0</v>
      </c>
      <c r="M26" s="9">
        <f>IFERROR(INDEX(DS55SExtQtys,MATCH('Unit Pricing'!$B26,DS_55S[Model Number],0),1),0)</f>
        <v>0</v>
      </c>
      <c r="N26" s="9"/>
    </row>
    <row r="27" spans="1:14" x14ac:dyDescent="0.25">
      <c r="D27" s="47"/>
      <c r="E27" s="48">
        <f t="shared" si="1"/>
        <v>0</v>
      </c>
      <c r="F27" s="9">
        <f>IFERROR(INDEX(ZRX98PROExtQtyS,MATCH('Unit Pricing'!$B27,ZRX_98_PRO[Model Number],0),1),0)</f>
        <v>0</v>
      </c>
      <c r="G27" s="9">
        <f>IFERROR(INDEX(ZRX65PROExtQtys,MATCH('Unit Pricing'!$B27,ZRX_65_PRO[Model Number],0),1),0)</f>
        <v>0</v>
      </c>
      <c r="H27" s="9">
        <f>IFERROR(INDEX(ZRX98PRO_DExtQtyS,MATCH('Unit Pricing'!$B27,ZRX_98_PRO_D[Model Number],0),1),0)</f>
        <v>0</v>
      </c>
      <c r="I27" s="9">
        <f>IFERROR(INDEX(ZRX65PRO_DExtQtyS,MATCH('Unit Pricing'!$B27,ZRX_65_PRO_D[Model Number],0),1),0)</f>
        <v>0</v>
      </c>
      <c r="J27" s="9">
        <f>IFERROR(INDEX(ZRX55ExtQtys,MATCH('Unit Pricing'!$B27,ZRX_55[Model Number],0),1),0)</f>
        <v>0</v>
      </c>
      <c r="K27" s="9">
        <f>IFERROR(INDEX(ZRX43ExtQtys,MATCH('Unit Pricing'!$B27,ZRX_43[Model Number],0),1),0)</f>
        <v>0</v>
      </c>
      <c r="L27" s="9">
        <f>IFERROR(INDEX(ZRX98_DExtQtys,MATCH('Unit Pricing'!$B27,#REF!,0),1),0)</f>
        <v>0</v>
      </c>
      <c r="M27" s="9">
        <f>IFERROR(INDEX(DS55SExtQtys,MATCH('Unit Pricing'!$B27,DS_55S[Model Number],0),1),0)</f>
        <v>0</v>
      </c>
      <c r="N27" s="9"/>
    </row>
    <row r="28" spans="1:14" x14ac:dyDescent="0.25">
      <c r="D28" s="47"/>
      <c r="E28" s="48">
        <f t="shared" si="1"/>
        <v>0</v>
      </c>
      <c r="F28" s="9">
        <f>IFERROR(INDEX(ZRX98PROExtQtyS,MATCH('Unit Pricing'!$B28,ZRX_98_PRO[Model Number],0),1),0)</f>
        <v>0</v>
      </c>
      <c r="G28" s="9">
        <f>IFERROR(INDEX(ZRX65PROExtQtys,MATCH('Unit Pricing'!$B28,ZRX_65_PRO[Model Number],0),1),0)</f>
        <v>0</v>
      </c>
      <c r="H28" s="9">
        <f>IFERROR(INDEX(ZRX98PRO_DExtQtyS,MATCH('Unit Pricing'!$B28,ZRX_98_PRO_D[Model Number],0),1),0)</f>
        <v>0</v>
      </c>
      <c r="I28" s="9">
        <f>IFERROR(INDEX(ZRX65PRO_DExtQtyS,MATCH('Unit Pricing'!$B28,ZRX_65_PRO_D[Model Number],0),1),0)</f>
        <v>0</v>
      </c>
      <c r="J28" s="9">
        <f>IFERROR(INDEX(ZRX55ExtQtys,MATCH('Unit Pricing'!$B28,ZRX_55[Model Number],0),1),0)</f>
        <v>0</v>
      </c>
      <c r="K28" s="9">
        <f>IFERROR(INDEX(ZRX43ExtQtys,MATCH('Unit Pricing'!$B28,ZRX_43[Model Number],0),1),0)</f>
        <v>0</v>
      </c>
      <c r="L28" s="9">
        <f>IFERROR(INDEX(ZRX98_DExtQtys,MATCH('Unit Pricing'!$B28,#REF!,0),1),0)</f>
        <v>0</v>
      </c>
      <c r="M28" s="9">
        <f>IFERROR(INDEX(DS55SExtQtys,MATCH('Unit Pricing'!$B28,DS_55S[Model Number],0),1),0)</f>
        <v>0</v>
      </c>
      <c r="N28" s="9"/>
    </row>
    <row r="29" spans="1:14" x14ac:dyDescent="0.25">
      <c r="D29" s="47"/>
      <c r="E29" s="48">
        <f t="shared" si="1"/>
        <v>0</v>
      </c>
      <c r="F29" s="9">
        <f>IFERROR(INDEX(ZRX98PROExtQtyS,MATCH('Unit Pricing'!$B29,ZRX_98_PRO[Model Number],0),1),0)</f>
        <v>0</v>
      </c>
      <c r="G29" s="9">
        <f>IFERROR(INDEX(ZRX65PROExtQtys,MATCH('Unit Pricing'!$B29,ZRX_65_PRO[Model Number],0),1),0)</f>
        <v>0</v>
      </c>
      <c r="H29" s="9">
        <f>IFERROR(INDEX(ZRX98PRO_DExtQtyS,MATCH('Unit Pricing'!$B29,ZRX_98_PRO_D[Model Number],0),1),0)</f>
        <v>0</v>
      </c>
      <c r="I29" s="9">
        <f>IFERROR(INDEX(ZRX65PRO_DExtQtyS,MATCH('Unit Pricing'!$B29,ZRX_65_PRO_D[Model Number],0),1),0)</f>
        <v>0</v>
      </c>
      <c r="J29" s="9">
        <f>IFERROR(INDEX(ZRX55ExtQtys,MATCH('Unit Pricing'!$B29,ZRX_55[Model Number],0),1),0)</f>
        <v>0</v>
      </c>
      <c r="K29" s="9">
        <f>IFERROR(INDEX(ZRX43ExtQtys,MATCH('Unit Pricing'!$B29,ZRX_43[Model Number],0),1),0)</f>
        <v>0</v>
      </c>
      <c r="L29" s="9">
        <f>IFERROR(INDEX(ZRX98_DExtQtys,MATCH('Unit Pricing'!$B29,#REF!,0),1),0)</f>
        <v>0</v>
      </c>
      <c r="M29" s="9">
        <f>IFERROR(INDEX(DS55SExtQtys,MATCH('Unit Pricing'!$B29,DS_55S[Model Number],0),1),0)</f>
        <v>0</v>
      </c>
      <c r="N29" s="9"/>
    </row>
    <row r="30" spans="1:14" x14ac:dyDescent="0.25">
      <c r="D30" s="47"/>
      <c r="E30" s="48">
        <f t="shared" si="1"/>
        <v>0</v>
      </c>
      <c r="F30" s="9">
        <f>IFERROR(INDEX(ZRX98PROExtQtyS,MATCH('Unit Pricing'!$B30,ZRX_98_PRO[Model Number],0),1),0)</f>
        <v>0</v>
      </c>
      <c r="G30" s="9">
        <f>IFERROR(INDEX(ZRX65PROExtQtys,MATCH('Unit Pricing'!$B30,ZRX_65_PRO[Model Number],0),1),0)</f>
        <v>0</v>
      </c>
      <c r="H30" s="9">
        <f>IFERROR(INDEX(ZRX98PRO_DExtQtyS,MATCH('Unit Pricing'!$B30,ZRX_98_PRO_D[Model Number],0),1),0)</f>
        <v>0</v>
      </c>
      <c r="I30" s="9">
        <f>IFERROR(INDEX(ZRX65PRO_DExtQtyS,MATCH('Unit Pricing'!$B30,ZRX_65_PRO_D[Model Number],0),1),0)</f>
        <v>0</v>
      </c>
      <c r="J30" s="9">
        <f>IFERROR(INDEX(ZRX55ExtQtys,MATCH('Unit Pricing'!$B30,ZRX_55[Model Number],0),1),0)</f>
        <v>0</v>
      </c>
      <c r="K30" s="9">
        <f>IFERROR(INDEX(ZRX43ExtQtys,MATCH('Unit Pricing'!$B30,ZRX_43[Model Number],0),1),0)</f>
        <v>0</v>
      </c>
      <c r="L30" s="9">
        <f>IFERROR(INDEX(ZRX98_DExtQtys,MATCH('Unit Pricing'!$B30,#REF!,0),1),0)</f>
        <v>0</v>
      </c>
      <c r="M30" s="9">
        <f>IFERROR(INDEX(DS55SExtQtys,MATCH('Unit Pricing'!$B30,DS_55S[Model Number],0),1),0)</f>
        <v>0</v>
      </c>
      <c r="N30" s="9"/>
    </row>
    <row r="31" spans="1:14" x14ac:dyDescent="0.25">
      <c r="D31" s="47"/>
      <c r="E31" s="48">
        <f t="shared" si="1"/>
        <v>0</v>
      </c>
      <c r="F31" s="9">
        <f>IFERROR(INDEX(ZRX98PROExtQtyS,MATCH('Unit Pricing'!$B31,ZRX_98_PRO[Model Number],0),1),0)</f>
        <v>0</v>
      </c>
      <c r="G31" s="9">
        <f>IFERROR(INDEX(ZRX65PROExtQtys,MATCH('Unit Pricing'!$B31,ZRX_65_PRO[Model Number],0),1),0)</f>
        <v>0</v>
      </c>
      <c r="H31" s="9">
        <f>IFERROR(INDEX(ZRX98PRO_DExtQtyS,MATCH('Unit Pricing'!$B31,ZRX_98_PRO_D[Model Number],0),1),0)</f>
        <v>0</v>
      </c>
      <c r="I31" s="9">
        <f>IFERROR(INDEX(ZRX65PRO_DExtQtyS,MATCH('Unit Pricing'!$B31,ZRX_65_PRO_D[Model Number],0),1),0)</f>
        <v>0</v>
      </c>
      <c r="J31" s="9">
        <f>IFERROR(INDEX(ZRX55ExtQtys,MATCH('Unit Pricing'!$B31,ZRX_55[Model Number],0),1),0)</f>
        <v>0</v>
      </c>
      <c r="K31" s="9">
        <f>IFERROR(INDEX(ZRX43ExtQtys,MATCH('Unit Pricing'!$B31,ZRX_43[Model Number],0),1),0)</f>
        <v>0</v>
      </c>
      <c r="L31" s="9">
        <f>IFERROR(INDEX(ZRX98_DExtQtys,MATCH('Unit Pricing'!$B31,#REF!,0),1),0)</f>
        <v>0</v>
      </c>
      <c r="M31" s="9">
        <f>IFERROR(INDEX(DS55SExtQtys,MATCH('Unit Pricing'!$B31,DS_55S[Model Number],0),1),0)</f>
        <v>0</v>
      </c>
      <c r="N31" s="9"/>
    </row>
    <row r="32" spans="1:14" x14ac:dyDescent="0.25">
      <c r="D32" s="47"/>
      <c r="E32" s="48">
        <f t="shared" si="1"/>
        <v>0</v>
      </c>
      <c r="F32" s="9">
        <f>IFERROR(INDEX(ZRX98PROExtQtyS,MATCH('Unit Pricing'!$B32,ZRX_98_PRO[Model Number],0),1),0)</f>
        <v>0</v>
      </c>
      <c r="G32" s="9">
        <f>IFERROR(INDEX(ZRX65PROExtQtys,MATCH('Unit Pricing'!$B32,ZRX_65_PRO[Model Number],0),1),0)</f>
        <v>0</v>
      </c>
      <c r="H32" s="9">
        <f>IFERROR(INDEX(ZRX98PRO_DExtQtyS,MATCH('Unit Pricing'!$B32,ZRX_98_PRO_D[Model Number],0),1),0)</f>
        <v>0</v>
      </c>
      <c r="I32" s="9">
        <f>IFERROR(INDEX(ZRX65PRO_DExtQtyS,MATCH('Unit Pricing'!$B32,ZRX_65_PRO_D[Model Number],0),1),0)</f>
        <v>0</v>
      </c>
      <c r="J32" s="9">
        <f>IFERROR(INDEX(ZRX55ExtQtys,MATCH('Unit Pricing'!$B32,ZRX_55[Model Number],0),1),0)</f>
        <v>0</v>
      </c>
      <c r="K32" s="9">
        <f>IFERROR(INDEX(ZRX43ExtQtys,MATCH('Unit Pricing'!$B32,ZRX_43[Model Number],0),1),0)</f>
        <v>0</v>
      </c>
      <c r="L32" s="9">
        <f>IFERROR(INDEX(ZRX98_DExtQtys,MATCH('Unit Pricing'!$B32,#REF!,0),1),0)</f>
        <v>0</v>
      </c>
      <c r="M32" s="9">
        <f>IFERROR(INDEX(DS55SExtQtys,MATCH('Unit Pricing'!$B32,DS_55S[Model Number],0),1),0)</f>
        <v>0</v>
      </c>
    </row>
    <row r="33" spans="4:13" x14ac:dyDescent="0.25">
      <c r="D33" s="47"/>
      <c r="E33" s="48">
        <f t="shared" si="1"/>
        <v>0</v>
      </c>
      <c r="F33" s="9">
        <f>IFERROR(INDEX(ZRX98PROExtQtyS,MATCH('Unit Pricing'!$B33,ZRX_98_PRO[Model Number],0),1),0)</f>
        <v>0</v>
      </c>
      <c r="G33" s="9">
        <f>IFERROR(INDEX(ZRX65PROExtQtys,MATCH('Unit Pricing'!$B33,ZRX_65_PRO[Model Number],0),1),0)</f>
        <v>0</v>
      </c>
      <c r="H33" s="9">
        <f>IFERROR(INDEX(ZRX98PRO_DExtQtyS,MATCH('Unit Pricing'!$B33,ZRX_98_PRO_D[Model Number],0),1),0)</f>
        <v>0</v>
      </c>
      <c r="I33" s="9">
        <f>IFERROR(INDEX(ZRX65PRO_DExtQtyS,MATCH('Unit Pricing'!$B33,ZRX_65_PRO_D[Model Number],0),1),0)</f>
        <v>0</v>
      </c>
      <c r="J33" s="9">
        <f>IFERROR(INDEX(ZRX55ExtQtys,MATCH('Unit Pricing'!$B33,ZRX_55[Model Number],0),1),0)</f>
        <v>0</v>
      </c>
      <c r="K33" s="9">
        <f>IFERROR(INDEX(ZRX43ExtQtys,MATCH('Unit Pricing'!$B33,ZRX_43[Model Number],0),1),0)</f>
        <v>0</v>
      </c>
      <c r="L33" s="9">
        <f>IFERROR(INDEX(ZRX98_DExtQtys,MATCH('Unit Pricing'!$B33,#REF!,0),1),0)</f>
        <v>0</v>
      </c>
      <c r="M33" s="9">
        <f>IFERROR(INDEX(DS55SExtQtys,MATCH('Unit Pricing'!$B33,DS_55S[Model Number],0),1),0)</f>
        <v>0</v>
      </c>
    </row>
    <row r="34" spans="4:13" x14ac:dyDescent="0.25">
      <c r="D34" s="47"/>
      <c r="E34" s="48">
        <f t="shared" si="1"/>
        <v>0</v>
      </c>
      <c r="F34" s="9">
        <f>IFERROR(INDEX(ZRX98PROExtQtyS,MATCH('Unit Pricing'!$B34,ZRX_98_PRO[Model Number],0),1),0)</f>
        <v>0</v>
      </c>
      <c r="G34" s="9">
        <f>IFERROR(INDEX(ZRX65PROExtQtys,MATCH('Unit Pricing'!$B34,ZRX_65_PRO[Model Number],0),1),0)</f>
        <v>0</v>
      </c>
      <c r="H34" s="9">
        <f>IFERROR(INDEX(ZRX98PRO_DExtQtyS,MATCH('Unit Pricing'!$B34,ZRX_98_PRO_D[Model Number],0),1),0)</f>
        <v>0</v>
      </c>
      <c r="I34" s="9">
        <f>IFERROR(INDEX(ZRX65PRO_DExtQtyS,MATCH('Unit Pricing'!$B34,ZRX_65_PRO_D[Model Number],0),1),0)</f>
        <v>0</v>
      </c>
      <c r="J34" s="9">
        <f>IFERROR(INDEX(ZRX55ExtQtys,MATCH('Unit Pricing'!$B34,ZRX_55[Model Number],0),1),0)</f>
        <v>0</v>
      </c>
      <c r="K34" s="9">
        <f>IFERROR(INDEX(ZRX43ExtQtys,MATCH('Unit Pricing'!$B34,ZRX_43[Model Number],0),1),0)</f>
        <v>0</v>
      </c>
      <c r="L34" s="9">
        <f>IFERROR(INDEX(ZRX98_DExtQtys,MATCH('Unit Pricing'!$B34,#REF!,0),1),0)</f>
        <v>0</v>
      </c>
      <c r="M34" s="9">
        <f>IFERROR(INDEX(DS55SExtQtys,MATCH('Unit Pricing'!$B34,DS_55S[Model Number],0),1),0)</f>
        <v>0</v>
      </c>
    </row>
    <row r="35" spans="4:13" x14ac:dyDescent="0.25">
      <c r="D35" s="47"/>
      <c r="E35" s="48">
        <f t="shared" si="1"/>
        <v>0</v>
      </c>
      <c r="F35" s="9">
        <f>IFERROR(INDEX(ZRX98PROExtQtyS,MATCH('Unit Pricing'!$B35,ZRX_98_PRO[Model Number],0),1),0)</f>
        <v>0</v>
      </c>
      <c r="G35" s="9">
        <f>IFERROR(INDEX(ZRX65PROExtQtys,MATCH('Unit Pricing'!$B35,ZRX_65_PRO[Model Number],0),1),0)</f>
        <v>0</v>
      </c>
      <c r="H35" s="9">
        <f>IFERROR(INDEX(ZRX98PRO_DExtQtyS,MATCH('Unit Pricing'!$B35,ZRX_98_PRO_D[Model Number],0),1),0)</f>
        <v>0</v>
      </c>
      <c r="I35" s="9">
        <f>IFERROR(INDEX(ZRX65PRO_DExtQtyS,MATCH('Unit Pricing'!$B35,ZRX_65_PRO_D[Model Number],0),1),0)</f>
        <v>0</v>
      </c>
      <c r="J35" s="9">
        <f>IFERROR(INDEX(ZRX55ExtQtys,MATCH('Unit Pricing'!$B35,ZRX_55[Model Number],0),1),0)</f>
        <v>0</v>
      </c>
      <c r="K35" s="9">
        <f>IFERROR(INDEX(ZRX43ExtQtys,MATCH('Unit Pricing'!$B35,ZRX_43[Model Number],0),1),0)</f>
        <v>0</v>
      </c>
      <c r="L35" s="9">
        <f>IFERROR(INDEX(ZRX98_DExtQtys,MATCH('Unit Pricing'!$B35,#REF!,0),1),0)</f>
        <v>0</v>
      </c>
      <c r="M35" s="9">
        <f>IFERROR(INDEX(DS55SExtQtys,MATCH('Unit Pricing'!$B35,DS_55S[Model Number],0),1),0)</f>
        <v>0</v>
      </c>
    </row>
    <row r="36" spans="4:13" x14ac:dyDescent="0.25">
      <c r="D36" s="47"/>
      <c r="E36" s="48">
        <f t="shared" si="1"/>
        <v>0</v>
      </c>
      <c r="F36" s="9">
        <f>IFERROR(INDEX(ZRX98PROExtQtyS,MATCH('Unit Pricing'!$B36,ZRX_98_PRO[Model Number],0),1),0)</f>
        <v>0</v>
      </c>
      <c r="G36" s="9">
        <f>IFERROR(INDEX(ZRX65PROExtQtys,MATCH('Unit Pricing'!$B36,ZRX_65_PRO[Model Number],0),1),0)</f>
        <v>0</v>
      </c>
      <c r="H36" s="9">
        <f>IFERROR(INDEX(ZRX98PRO_DExtQtyS,MATCH('Unit Pricing'!$B36,ZRX_98_PRO_D[Model Number],0),1),0)</f>
        <v>0</v>
      </c>
      <c r="I36" s="9">
        <f>IFERROR(INDEX(ZRX65PRO_DExtQtyS,MATCH('Unit Pricing'!$B36,ZRX_65_PRO_D[Model Number],0),1),0)</f>
        <v>0</v>
      </c>
      <c r="J36" s="9">
        <f>IFERROR(INDEX(ZRX55ExtQtys,MATCH('Unit Pricing'!$B36,ZRX_55[Model Number],0),1),0)</f>
        <v>0</v>
      </c>
      <c r="K36" s="9">
        <f>IFERROR(INDEX(ZRX43ExtQtys,MATCH('Unit Pricing'!$B36,ZRX_43[Model Number],0),1),0)</f>
        <v>0</v>
      </c>
      <c r="L36" s="9">
        <f>IFERROR(INDEX(ZRX98_DExtQtys,MATCH('Unit Pricing'!$B36,#REF!,0),1),0)</f>
        <v>0</v>
      </c>
      <c r="M36" s="9">
        <f>IFERROR(INDEX(DS55SExtQtys,MATCH('Unit Pricing'!$B36,DS_55S[Model Number],0),1),0)</f>
        <v>0</v>
      </c>
    </row>
    <row r="37" spans="4:13" x14ac:dyDescent="0.25">
      <c r="D37" s="47"/>
      <c r="E37" s="48">
        <f t="shared" si="1"/>
        <v>0</v>
      </c>
      <c r="F37" s="9">
        <f>IFERROR(INDEX(ZRX98PROExtQtyS,MATCH('Unit Pricing'!$B37,ZRX_98_PRO[Model Number],0),1),0)</f>
        <v>0</v>
      </c>
      <c r="G37" s="9">
        <f>IFERROR(INDEX(ZRX65PROExtQtys,MATCH('Unit Pricing'!$B37,ZRX_65_PRO[Model Number],0),1),0)</f>
        <v>0</v>
      </c>
      <c r="H37" s="9">
        <f>IFERROR(INDEX(ZRX98PRO_DExtQtyS,MATCH('Unit Pricing'!$B37,ZRX_98_PRO_D[Model Number],0),1),0)</f>
        <v>0</v>
      </c>
      <c r="I37" s="9">
        <f>IFERROR(INDEX(ZRX65PRO_DExtQtyS,MATCH('Unit Pricing'!$B37,ZRX_65_PRO_D[Model Number],0),1),0)</f>
        <v>0</v>
      </c>
      <c r="J37" s="9">
        <f>IFERROR(INDEX(ZRX55ExtQtys,MATCH('Unit Pricing'!$B37,ZRX_55[Model Number],0),1),0)</f>
        <v>0</v>
      </c>
      <c r="K37" s="9">
        <f>IFERROR(INDEX(ZRX43ExtQtys,MATCH('Unit Pricing'!$B37,ZRX_43[Model Number],0),1),0)</f>
        <v>0</v>
      </c>
      <c r="L37" s="9">
        <f>IFERROR(INDEX(ZRX98_DExtQtys,MATCH('Unit Pricing'!$B37,#REF!,0),1),0)</f>
        <v>0</v>
      </c>
      <c r="M37" s="9">
        <f>IFERROR(INDEX(DS55SExtQtys,MATCH('Unit Pricing'!$B37,DS_55S[Model Number],0),1),0)</f>
        <v>0</v>
      </c>
    </row>
    <row r="38" spans="4:13" x14ac:dyDescent="0.25">
      <c r="D38" s="47"/>
      <c r="E38" s="48">
        <f t="shared" si="1"/>
        <v>0</v>
      </c>
      <c r="F38" s="9">
        <f>IFERROR(INDEX(ZRX98PROExtQtyS,MATCH('Unit Pricing'!$B38,ZRX_98_PRO[Model Number],0),1),0)</f>
        <v>0</v>
      </c>
      <c r="G38" s="9">
        <f>IFERROR(INDEX(ZRX65PROExtQtys,MATCH('Unit Pricing'!$B38,ZRX_65_PRO[Model Number],0),1),0)</f>
        <v>0</v>
      </c>
      <c r="H38" s="9">
        <f>IFERROR(INDEX(ZRX98PRO_DExtQtyS,MATCH('Unit Pricing'!$B38,ZRX_98_PRO_D[Model Number],0),1),0)</f>
        <v>0</v>
      </c>
      <c r="I38" s="9">
        <f>IFERROR(INDEX(ZRX65PRO_DExtQtyS,MATCH('Unit Pricing'!$B38,ZRX_65_PRO_D[Model Number],0),1),0)</f>
        <v>0</v>
      </c>
      <c r="J38" s="9">
        <f>IFERROR(INDEX(ZRX55ExtQtys,MATCH('Unit Pricing'!$B38,ZRX_55[Model Number],0),1),0)</f>
        <v>0</v>
      </c>
      <c r="K38" s="9">
        <f>IFERROR(INDEX(ZRX43ExtQtys,MATCH('Unit Pricing'!$B38,ZRX_43[Model Number],0),1),0)</f>
        <v>0</v>
      </c>
      <c r="L38" s="9">
        <f>IFERROR(INDEX(ZRX98_DExtQtys,MATCH('Unit Pricing'!$B38,#REF!,0),1),0)</f>
        <v>0</v>
      </c>
      <c r="M38" s="9">
        <f>IFERROR(INDEX(DS55SExtQtys,MATCH('Unit Pricing'!$B38,DS_55S[Model Number],0),1),0)</f>
        <v>0</v>
      </c>
    </row>
    <row r="39" spans="4:13" x14ac:dyDescent="0.25">
      <c r="D39" s="47"/>
      <c r="E39" s="48">
        <f t="shared" si="1"/>
        <v>0</v>
      </c>
      <c r="F39" s="9">
        <f>IFERROR(INDEX(ZRX98PROExtQtyS,MATCH('Unit Pricing'!$B39,ZRX_98_PRO[Model Number],0),1),0)</f>
        <v>0</v>
      </c>
      <c r="G39" s="9">
        <f>IFERROR(INDEX(ZRX65PROExtQtys,MATCH('Unit Pricing'!$B39,ZRX_65_PRO[Model Number],0),1),0)</f>
        <v>0</v>
      </c>
      <c r="H39" s="9">
        <f>IFERROR(INDEX(ZRX98PRO_DExtQtyS,MATCH('Unit Pricing'!$B39,ZRX_98_PRO_D[Model Number],0),1),0)</f>
        <v>0</v>
      </c>
      <c r="I39" s="9">
        <f>IFERROR(INDEX(ZRX65PRO_DExtQtyS,MATCH('Unit Pricing'!$B39,ZRX_65_PRO_D[Model Number],0),1),0)</f>
        <v>0</v>
      </c>
      <c r="J39" s="9">
        <f>IFERROR(INDEX(ZRX55ExtQtys,MATCH('Unit Pricing'!$B39,ZRX_55[Model Number],0),1),0)</f>
        <v>0</v>
      </c>
      <c r="K39" s="9">
        <f>IFERROR(INDEX(ZRX43ExtQtys,MATCH('Unit Pricing'!$B39,ZRX_43[Model Number],0),1),0)</f>
        <v>0</v>
      </c>
      <c r="L39" s="9">
        <f>IFERROR(INDEX(ZRX98_DExtQtys,MATCH('Unit Pricing'!$B39,#REF!,0),1),0)</f>
        <v>0</v>
      </c>
      <c r="M39" s="9">
        <f>IFERROR(INDEX(DS55SExtQtys,MATCH('Unit Pricing'!$B39,DS_55S[Model Number],0),1),0)</f>
        <v>0</v>
      </c>
    </row>
    <row r="40" spans="4:13" x14ac:dyDescent="0.25">
      <c r="D40" s="47"/>
      <c r="E40" s="48">
        <f t="shared" si="1"/>
        <v>0</v>
      </c>
      <c r="F40" s="9">
        <f>IFERROR(INDEX(ZRX98PROExtQtyS,MATCH('Unit Pricing'!$B40,ZRX_98_PRO[Model Number],0),1),0)</f>
        <v>0</v>
      </c>
      <c r="G40" s="9">
        <f>IFERROR(INDEX(ZRX65PROExtQtys,MATCH('Unit Pricing'!$B40,ZRX_65_PRO[Model Number],0),1),0)</f>
        <v>0</v>
      </c>
      <c r="H40" s="9">
        <f>IFERROR(INDEX(ZRX98PRO_DExtQtyS,MATCH('Unit Pricing'!$B40,ZRX_98_PRO_D[Model Number],0),1),0)</f>
        <v>0</v>
      </c>
      <c r="I40" s="9">
        <f>IFERROR(INDEX(ZRX65PRO_DExtQtyS,MATCH('Unit Pricing'!$B40,ZRX_65_PRO_D[Model Number],0),1),0)</f>
        <v>0</v>
      </c>
      <c r="J40" s="9">
        <f>IFERROR(INDEX(ZRX55ExtQtys,MATCH('Unit Pricing'!$B40,ZRX_55[Model Number],0),1),0)</f>
        <v>0</v>
      </c>
      <c r="K40" s="9">
        <f>IFERROR(INDEX(ZRX43ExtQtys,MATCH('Unit Pricing'!$B40,ZRX_43[Model Number],0),1),0)</f>
        <v>0</v>
      </c>
      <c r="L40" s="9">
        <f>IFERROR(INDEX(ZRX98_DExtQtys,MATCH('Unit Pricing'!$B40,#REF!,0),1),0)</f>
        <v>0</v>
      </c>
      <c r="M40" s="9">
        <f>IFERROR(INDEX(DS55SExtQtys,MATCH('Unit Pricing'!$B40,DS_55S[Model Number],0),1),0)</f>
        <v>0</v>
      </c>
    </row>
    <row r="41" spans="4:13" x14ac:dyDescent="0.25">
      <c r="D41" s="47"/>
      <c r="E41" s="110">
        <f t="shared" si="1"/>
        <v>0</v>
      </c>
      <c r="F41" s="9">
        <f>IFERROR(INDEX(ZRX98PROExtQtyS,MATCH('Unit Pricing'!$B41,ZRX_98_PRO[Model Number],0),1),0)</f>
        <v>0</v>
      </c>
      <c r="G41" s="9">
        <f>IFERROR(INDEX(ZRX65PROExtQtys,MATCH('Unit Pricing'!$B41,ZRX_65_PRO[Model Number],0),1),0)</f>
        <v>0</v>
      </c>
      <c r="H41" s="9">
        <f>IFERROR(INDEX(ZRX98PRO_DExtQtyS,MATCH('Unit Pricing'!$B41,ZRX_98_PRO_D[Model Number],0),1),0)</f>
        <v>0</v>
      </c>
      <c r="I41" s="9">
        <f>IFERROR(INDEX(ZRX65PRO_DExtQtyS,MATCH('Unit Pricing'!$B41,ZRX_65_PRO_D[Model Number],0),1),0)</f>
        <v>0</v>
      </c>
      <c r="J41" s="9">
        <f>IFERROR(INDEX(ZRX55ExtQtys,MATCH('Unit Pricing'!$B41,ZRX_55[Model Number],0),1),0)</f>
        <v>0</v>
      </c>
      <c r="K41" s="9">
        <f>IFERROR(INDEX(ZRX43ExtQtys,MATCH('Unit Pricing'!$B41,ZRX_43[Model Number],0),1),0)</f>
        <v>0</v>
      </c>
      <c r="L41" s="9">
        <f>IFERROR(INDEX(ZRX98_DExtQtys,MATCH('Unit Pricing'!$B41,#REF!,0),1),0)</f>
        <v>0</v>
      </c>
      <c r="M41" s="9">
        <f>IFERROR(INDEX(DS55SExtQtys,MATCH('Unit Pricing'!$B41,DS_55S[Model Number],0),1),0)</f>
        <v>0</v>
      </c>
    </row>
  </sheetData>
  <phoneticPr fontId="30" type="noConversion"/>
  <conditionalFormatting sqref="B2:B18">
    <cfRule type="duplicateValues" dxfId="151" priority="317"/>
    <cfRule type="duplicateValues" dxfId="150" priority="318"/>
    <cfRule type="duplicateValues" dxfId="149" priority="319"/>
  </conditionalFormatting>
  <conditionalFormatting sqref="B19:B41">
    <cfRule type="duplicateValues" dxfId="148" priority="245"/>
  </conditionalFormatting>
  <conditionalFormatting sqref="E1:E1048576">
    <cfRule type="cellIs" dxfId="147" priority="22" operator="greaterThan">
      <formula>0</formula>
    </cfRule>
  </conditionalFormatting>
  <dataValidations count="1">
    <dataValidation type="list" allowBlank="1" showInputMessage="1" showErrorMessage="1" sqref="B19:B20" xr:uid="{00000000-0002-0000-1A00-000000000000}">
      <formula1>Unit_Model</formula1>
    </dataValidation>
  </dataValidation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958BA-E65E-4075-ABC6-59B02F34FDCB}">
  <dimension ref="A1:H5"/>
  <sheetViews>
    <sheetView workbookViewId="0"/>
  </sheetViews>
  <sheetFormatPr defaultColWidth="8.5703125" defaultRowHeight="15" x14ac:dyDescent="0.25"/>
  <cols>
    <col min="1" max="1" width="8.5703125" style="12" customWidth="1"/>
    <col min="2" max="2" width="12.5703125" style="19" customWidth="1"/>
    <col min="3" max="3" width="24.140625" style="6" bestFit="1" customWidth="1"/>
    <col min="4" max="4" width="60.42578125" style="6" customWidth="1"/>
    <col min="5" max="5" width="19.5703125" style="7" bestFit="1" customWidth="1"/>
    <col min="6" max="6" width="14.42578125" style="7" customWidth="1"/>
    <col min="7" max="16384" width="8.5703125" style="6"/>
  </cols>
  <sheetData>
    <row r="1" spans="1:8" x14ac:dyDescent="0.25">
      <c r="B1" s="115"/>
      <c r="C1" s="115"/>
      <c r="D1" s="115"/>
    </row>
    <row r="2" spans="1:8" x14ac:dyDescent="0.25">
      <c r="A2" s="12" t="s">
        <v>19</v>
      </c>
      <c r="B2" s="6" t="s">
        <v>3</v>
      </c>
      <c r="C2" s="6" t="s">
        <v>1</v>
      </c>
      <c r="D2" s="6" t="s">
        <v>2</v>
      </c>
      <c r="E2" s="7" t="s">
        <v>7</v>
      </c>
      <c r="F2" s="7" t="s">
        <v>4</v>
      </c>
    </row>
    <row r="3" spans="1:8" x14ac:dyDescent="0.25">
      <c r="A3" s="105">
        <f>INDEX('Unit Pricing'!$E$2:$E$98,MATCH(MICRON_OFE_ITEMS[[#This Row],[Model Number]],'Unit Pricing'!$B$2:$B$98,0))</f>
        <v>5</v>
      </c>
      <c r="B3" s="13" t="str">
        <f>INDEX('Unit Pricing'!$A$2:$A$98,MATCH(MICRON_OFE_ITEMS[[#This Row],[Model Number]],'Unit Pricing'!$B$2:$B$98,0))</f>
        <v>OFE PC</v>
      </c>
      <c r="C3" s="111" t="s">
        <v>157</v>
      </c>
      <c r="D3" s="13" t="str">
        <f>INDEX('Unit Pricing'!$C$2:$C$72,MATCH(MICRON_OFE_ITEMS[[#This Row],[Model Number]],'Unit Pricing'!$B$2:$B$72,0))</f>
        <v>DIGISIGN PC - 1RU (half shelf), 2x DP, 6x USB-A, 1x USB-C</v>
      </c>
      <c r="E3" s="46">
        <f>INDEX('Unit Pricing'!$D$2:$D$72,MATCH(MICRON_OFE_ITEMS[[#This Row],[Model Number]],'Unit Pricing'!$B$2:$B$72,0))</f>
        <v>1600</v>
      </c>
      <c r="F3" s="20">
        <f>IF(E3="OFE","OFE",A3*MICRON_OFE_ITEMS[[#This Row],[Unit Price]])</f>
        <v>8000</v>
      </c>
    </row>
    <row r="4" spans="1:8" x14ac:dyDescent="0.25">
      <c r="B4" s="23"/>
      <c r="C4" s="50"/>
      <c r="D4" s="49"/>
      <c r="E4" s="51"/>
      <c r="F4" s="20"/>
    </row>
    <row r="5" spans="1:8" x14ac:dyDescent="0.25">
      <c r="B5" s="6"/>
      <c r="C5" s="24"/>
      <c r="D5" s="24"/>
      <c r="E5" s="14" t="s">
        <v>21</v>
      </c>
      <c r="F5" s="15">
        <f>SUM(F3:F3)</f>
        <v>8000</v>
      </c>
      <c r="H5" s="16"/>
    </row>
  </sheetData>
  <mergeCells count="1">
    <mergeCell ref="B1:D1"/>
  </mergeCells>
  <conditionalFormatting sqref="C3">
    <cfRule type="duplicateValues" dxfId="146" priority="1"/>
    <cfRule type="duplicateValues" dxfId="145" priority="2"/>
    <cfRule type="duplicateValues" dxfId="144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J22"/>
  <sheetViews>
    <sheetView workbookViewId="0">
      <selection activeCell="G16" sqref="G16"/>
    </sheetView>
  </sheetViews>
  <sheetFormatPr defaultColWidth="8.5703125" defaultRowHeight="15" x14ac:dyDescent="0.25"/>
  <cols>
    <col min="1" max="1" width="3.85546875" style="43" customWidth="1"/>
    <col min="2" max="2" width="11.42578125" style="6" customWidth="1"/>
    <col min="3" max="3" width="27.42578125" style="6" customWidth="1"/>
    <col min="4" max="4" width="25.42578125" style="19" customWidth="1"/>
    <col min="5" max="5" width="56.42578125" style="6" customWidth="1"/>
    <col min="6" max="6" width="22.85546875" style="6" customWidth="1"/>
    <col min="7" max="7" width="22.5703125" style="6" customWidth="1"/>
    <col min="8" max="8" width="11.85546875" style="6" customWidth="1"/>
    <col min="9" max="16384" width="8.5703125" style="6"/>
  </cols>
  <sheetData>
    <row r="1" spans="1:8" x14ac:dyDescent="0.25">
      <c r="B1" s="116" t="s">
        <v>114</v>
      </c>
      <c r="C1" s="116"/>
      <c r="D1" s="116"/>
      <c r="E1" s="116"/>
      <c r="F1" s="7"/>
    </row>
    <row r="2" spans="1:8" ht="14.25" customHeight="1" x14ac:dyDescent="0.25">
      <c r="B2" s="6" t="s">
        <v>0</v>
      </c>
      <c r="C2" s="6" t="s">
        <v>3</v>
      </c>
      <c r="D2" s="19" t="s">
        <v>1</v>
      </c>
      <c r="E2" s="6" t="s">
        <v>2</v>
      </c>
      <c r="F2" s="7" t="s">
        <v>7</v>
      </c>
      <c r="G2" s="7" t="s">
        <v>4</v>
      </c>
      <c r="H2" s="6" t="s">
        <v>31</v>
      </c>
    </row>
    <row r="3" spans="1:8" x14ac:dyDescent="0.25">
      <c r="A3" s="12">
        <f>ZRX_98_PRO[[#This Row],[Quantity]]*SUMMARY!$E$3</f>
        <v>0</v>
      </c>
      <c r="B3" s="58"/>
      <c r="C3" s="86" t="s">
        <v>91</v>
      </c>
      <c r="D3" s="57"/>
      <c r="E3" s="58"/>
      <c r="F3" s="58"/>
      <c r="G3" s="58"/>
      <c r="H3" s="58"/>
    </row>
    <row r="4" spans="1:8" x14ac:dyDescent="0.25">
      <c r="A4" s="12">
        <f>ZRX_98_PRO[[#This Row],[Quantity]]*SUMMARY!$E$3</f>
        <v>0</v>
      </c>
      <c r="B4" s="12">
        <v>1</v>
      </c>
      <c r="C4" s="10" t="str">
        <f>INDEX('Unit Pricing'!$A$2:$A$65,MATCH(ZRX_98_PRO[[#This Row],[Model Number]],'Unit Pricing'!$B$2:$B$65,0))</f>
        <v>DISPLAY</v>
      </c>
      <c r="D4" s="111" t="s">
        <v>153</v>
      </c>
      <c r="E4" s="10" t="str">
        <f>INDEX('Unit Pricing'!$C$2:$C$65,MATCH(ZRX_98_PRO[[#This Row],[Model Number]],'Unit Pricing'!$B$2:$B$65,0))</f>
        <v>98'' LED Backlit Commercial-Grade Display</v>
      </c>
      <c r="F4" s="44">
        <f>INDEX('Unit Pricing'!$D$2:$D$65,MATCH(ZRX_98_PRO[[#This Row],[Model Number]],'Unit Pricing'!$B$2:$B$65,0))</f>
        <v>9000</v>
      </c>
      <c r="G4" s="20">
        <f>IF(F4="OFE","OFE",ZRX_98_PRO[[#This Row],[Quantity]]*ZRX_98_PRO[[#This Row],[Unit Price]])</f>
        <v>9000</v>
      </c>
    </row>
    <row r="5" spans="1:8" x14ac:dyDescent="0.25">
      <c r="A5" s="12">
        <f>ZRX_98_PRO[[#This Row],[Quantity]]*SUMMARY!$E$3</f>
        <v>0</v>
      </c>
      <c r="B5" s="12">
        <v>1</v>
      </c>
      <c r="C5" s="10" t="str">
        <f>INDEX('Unit Pricing'!$A$2:$A$65,MATCH(ZRX_98_PRO[[#This Row],[Model Number]],'Unit Pricing'!$B$2:$B$65,0))</f>
        <v>Mount</v>
      </c>
      <c r="D5" s="111" t="s">
        <v>142</v>
      </c>
      <c r="E5" s="10" t="str">
        <f>INDEX('Unit Pricing'!$C$2:$C$65,MATCH(ZRX_98_PRO[[#This Row],[Model Number]],'Unit Pricing'!$B$2:$B$65,0))</f>
        <v>X-Large  Fixed Wall Mount</v>
      </c>
      <c r="F5" s="44">
        <f>INDEX('Unit Pricing'!$D$2:$D$65,MATCH(ZRX_98_PRO[[#This Row],[Model Number]],'Unit Pricing'!$B$2:$B$65,0))</f>
        <v>250</v>
      </c>
      <c r="G5" s="20">
        <f>IF(F5="OFE","OFE",ZRX_98_PRO[[#This Row],[Quantity]]*ZRX_98_PRO[[#This Row],[Unit Price]])</f>
        <v>250</v>
      </c>
    </row>
    <row r="6" spans="1:8" x14ac:dyDescent="0.25">
      <c r="A6" s="12">
        <f>ZRX_98_PRO[[#This Row],[Quantity]]*SUMMARY!$E$3</f>
        <v>0</v>
      </c>
      <c r="B6" s="58"/>
      <c r="C6" s="86" t="s">
        <v>52</v>
      </c>
      <c r="D6" s="57"/>
      <c r="E6" s="58"/>
      <c r="F6" s="58"/>
      <c r="G6" s="58"/>
      <c r="H6" s="58"/>
    </row>
    <row r="7" spans="1:8" x14ac:dyDescent="0.25">
      <c r="A7" s="12">
        <f>ZRX_98_PRO[[#This Row],[Quantity]]*SUMMARY!$E$3</f>
        <v>0</v>
      </c>
      <c r="B7" s="12">
        <v>1</v>
      </c>
      <c r="C7" s="10" t="str">
        <f>INDEX('Unit Pricing'!$A$2:$A$65,MATCH(ZRX_98_PRO[[#This Row],[Model Number]],'Unit Pricing'!$B$2:$B$65,0))</f>
        <v>VC</v>
      </c>
      <c r="D7" s="111" t="s">
        <v>162</v>
      </c>
      <c r="E7" s="10" t="str">
        <f>INDEX('Unit Pricing'!$C$2:$C$65,MATCH(ZRX_98_PRO[[#This Row],[Model Number]],'Unit Pricing'!$B$2:$B$65,0))</f>
        <v>Large Room Video Conferencing Kit</v>
      </c>
      <c r="F7" s="44">
        <f>INDEX('Unit Pricing'!$D$2:$D$65,MATCH(ZRX_98_PRO[[#This Row],[Model Number]],'Unit Pricing'!$B$2:$B$65,0))</f>
        <v>3000</v>
      </c>
      <c r="G7" s="20">
        <f>IF(F7="OFE","OFE",ZRX_98_PRO[[#This Row],[Quantity]]*ZRX_98_PRO[[#This Row],[Unit Price]])</f>
        <v>3000</v>
      </c>
    </row>
    <row r="8" spans="1:8" x14ac:dyDescent="0.25">
      <c r="A8" s="12">
        <f>ZRX_98_PRO[[#This Row],[Quantity]]*SUMMARY!$E$3</f>
        <v>0</v>
      </c>
      <c r="B8" s="12">
        <v>1</v>
      </c>
      <c r="C8" s="10" t="str">
        <f>INDEX('Unit Pricing'!$A$2:$A$65,MATCH(ZRX_98_PRO[[#This Row],[Model Number]],'Unit Pricing'!$B$2:$B$65,0))</f>
        <v>VC</v>
      </c>
      <c r="D8" s="8" t="s">
        <v>167</v>
      </c>
      <c r="E8" s="10" t="str">
        <f>INDEX('Unit Pricing'!$C$2:$C$65,MATCH(ZRX_98_PRO[[#This Row],[Model Number]],'Unit Pricing'!$B$2:$B$65,0))</f>
        <v>Large Room VC Mouting Kit with Inverted Mount Option</v>
      </c>
      <c r="F8" s="44">
        <f>INDEX('Unit Pricing'!$D$2:$D$65,MATCH(ZRX_98_PRO[[#This Row],[Model Number]],'Unit Pricing'!$B$2:$B$65,0))</f>
        <v>200</v>
      </c>
      <c r="G8" s="20">
        <f>IF(F8="OFE","OFE",ZRX_98_PRO[[#This Row],[Quantity]]*ZRX_98_PRO[[#This Row],[Unit Price]])</f>
        <v>200</v>
      </c>
    </row>
    <row r="9" spans="1:8" x14ac:dyDescent="0.25">
      <c r="A9" s="12">
        <f>ZRX_98_PRO[[#This Row],[Quantity]]*SUMMARY!$E$3</f>
        <v>0</v>
      </c>
      <c r="B9" s="12">
        <v>1</v>
      </c>
      <c r="C9" s="10" t="str">
        <f>INDEX('Unit Pricing'!$A$2:$A$65,MATCH(ZRX_98_PRO[[#This Row],[Model Number]],'Unit Pricing'!$B$2:$B$65,0))</f>
        <v>HDMI</v>
      </c>
      <c r="D9" s="111" t="s">
        <v>147</v>
      </c>
      <c r="E9" s="10" t="str">
        <f>INDEX('Unit Pricing'!$C$2:$C$65,MATCH(ZRX_98_PRO[[#This Row],[Model Number]],'Unit Pricing'!$B$2:$B$65,0))</f>
        <v>DM Lite – HDMI® over CATx Transmitter &amp; 3x1 Auto-Switcher w/2x HDMI plus VGA &amp; Analog Audio, Surface Mount</v>
      </c>
      <c r="F9" s="44">
        <f>INDEX('Unit Pricing'!$D$2:$D$65,MATCH(ZRX_98_PRO[[#This Row],[Model Number]],'Unit Pricing'!$B$2:$B$65,0))</f>
        <v>600</v>
      </c>
      <c r="G9" s="20">
        <f>IF(F9="OFE","OFE",ZRX_98_PRO[[#This Row],[Quantity]]*ZRX_98_PRO[[#This Row],[Unit Price]])</f>
        <v>600</v>
      </c>
    </row>
    <row r="10" spans="1:8" x14ac:dyDescent="0.25">
      <c r="A10" s="12">
        <f>ZRX_98_PRO[[#This Row],[Quantity]]*SUMMARY!$E$3</f>
        <v>0</v>
      </c>
      <c r="B10" s="12">
        <v>1</v>
      </c>
      <c r="C10" s="10" t="str">
        <f>INDEX('Unit Pricing'!$A$2:$A$65,MATCH(ZRX_98_PRO[[#This Row],[Model Number]],'Unit Pricing'!$B$2:$B$65,0))</f>
        <v>HDMI</v>
      </c>
      <c r="D10" s="111" t="s">
        <v>145</v>
      </c>
      <c r="E10" s="10" t="str">
        <f>INDEX('Unit Pricing'!$C$2:$C$65,MATCH(ZRX_98_PRO[[#This Row],[Model Number]],'Unit Pricing'!$B$2:$B$65,0))</f>
        <v>4K Multiformat 2x1 AV Switch and Receiver</v>
      </c>
      <c r="F10" s="44">
        <f>INDEX('Unit Pricing'!$D$2:$D$65,MATCH(ZRX_98_PRO[[#This Row],[Model Number]],'Unit Pricing'!$B$2:$B$65,0))</f>
        <v>850</v>
      </c>
      <c r="G10" s="20">
        <f>IF(F10="OFE","OFE",ZRX_98_PRO[[#This Row],[Quantity]]*ZRX_98_PRO[[#This Row],[Unit Price]])</f>
        <v>850</v>
      </c>
    </row>
    <row r="11" spans="1:8" x14ac:dyDescent="0.25">
      <c r="A11" s="12">
        <f>ZRX_98_PRO[[#This Row],[Quantity]]*SUMMARY!$E$3</f>
        <v>0</v>
      </c>
      <c r="B11" s="12">
        <v>1</v>
      </c>
      <c r="C11" s="10" t="str">
        <f>INDEX('Unit Pricing'!$A$2:$A$65,MATCH(ZRX_98_PRO[[#This Row],[Model Number]],'Unit Pricing'!$B$2:$B$65,0))</f>
        <v>HDMI</v>
      </c>
      <c r="D11" s="111" t="s">
        <v>148</v>
      </c>
      <c r="E11" s="10" t="str">
        <f>INDEX('Unit Pricing'!$C$2:$C$65,MATCH(ZRX_98_PRO[[#This Row],[Model Number]],'Unit Pricing'!$B$2:$B$65,0))</f>
        <v>Cable Caddy, No Cables or Outlet, Black Textured</v>
      </c>
      <c r="F11" s="44">
        <f>INDEX('Unit Pricing'!$D$2:$D$65,MATCH(ZRX_98_PRO[[#This Row],[Model Number]],'Unit Pricing'!$B$2:$B$65,0))</f>
        <v>250</v>
      </c>
      <c r="G11" s="20">
        <f>IF(F11="OFE","OFE",ZRX_98_PRO[[#This Row],[Quantity]]*ZRX_98_PRO[[#This Row],[Unit Price]])</f>
        <v>250</v>
      </c>
    </row>
    <row r="12" spans="1:8" x14ac:dyDescent="0.25">
      <c r="A12" s="12">
        <f>ZRX_98_PRO[[#This Row],[Quantity]]*SUMMARY!$E$3</f>
        <v>0</v>
      </c>
      <c r="B12" s="58"/>
      <c r="C12" s="86" t="s">
        <v>53</v>
      </c>
      <c r="D12" s="57"/>
      <c r="E12" s="58"/>
      <c r="F12" s="58"/>
      <c r="G12" s="58"/>
      <c r="H12" s="58"/>
    </row>
    <row r="13" spans="1:8" x14ac:dyDescent="0.25">
      <c r="A13" s="12">
        <f>ZRX_98_PRO[[#This Row],[Quantity]]*SUMMARY!$E$3</f>
        <v>0</v>
      </c>
      <c r="B13" s="12">
        <v>1</v>
      </c>
      <c r="C13" s="10" t="str">
        <f>INDEX('Unit Pricing'!$A$2:$A$65,MATCH(ZRX_98_PRO[[#This Row],[Model Number]],'Unit Pricing'!$B$2:$B$65,0))</f>
        <v>CREDENZA</v>
      </c>
      <c r="D13" s="111" t="s">
        <v>151</v>
      </c>
      <c r="E13" s="10" t="str">
        <f>INDEX('Unit Pricing'!$C$2:$C$65,MATCH(ZRX_98_PRO[[#This Row],[Model Number]],'Unit Pricing'!$B$2:$B$65,0))</f>
        <v>Equipment wall-mounted credenza, 2RU rack space - Black Grey</v>
      </c>
      <c r="F13" s="44">
        <f>INDEX('Unit Pricing'!$D$2:$D$65,MATCH(ZRX_98_PRO[[#This Row],[Model Number]],'Unit Pricing'!$B$2:$B$65,0))</f>
        <v>2000</v>
      </c>
      <c r="G13" s="20">
        <f>IF(F13="OFE","OFE",ZRX_98_PRO[[#This Row],[Quantity]]*ZRX_98_PRO[[#This Row],[Unit Price]])</f>
        <v>2000</v>
      </c>
    </row>
    <row r="14" spans="1:8" x14ac:dyDescent="0.25">
      <c r="C14" s="24"/>
      <c r="D14" s="24"/>
      <c r="E14" s="25"/>
      <c r="F14" s="7"/>
    </row>
    <row r="15" spans="1:8" x14ac:dyDescent="0.25">
      <c r="C15" s="24"/>
      <c r="D15" s="24"/>
      <c r="F15" s="14" t="s">
        <v>21</v>
      </c>
      <c r="G15" s="15">
        <f>SUM(G4:G13)</f>
        <v>16150</v>
      </c>
    </row>
    <row r="16" spans="1:8" x14ac:dyDescent="0.25">
      <c r="F16" s="14" t="s">
        <v>46</v>
      </c>
      <c r="G16" s="15">
        <v>890</v>
      </c>
    </row>
    <row r="17" spans="5:10" x14ac:dyDescent="0.25">
      <c r="F17" s="14" t="s">
        <v>24</v>
      </c>
      <c r="G17" s="15">
        <v>6300</v>
      </c>
    </row>
    <row r="18" spans="5:10" x14ac:dyDescent="0.25">
      <c r="F18" s="14" t="s">
        <v>169</v>
      </c>
      <c r="G18" s="45">
        <v>1000</v>
      </c>
      <c r="J18" s="7"/>
    </row>
    <row r="19" spans="5:10" x14ac:dyDescent="0.25">
      <c r="F19" s="17" t="s">
        <v>26</v>
      </c>
      <c r="G19" s="18">
        <f>SUM(G15:G18)</f>
        <v>24340</v>
      </c>
      <c r="H19" s="56"/>
    </row>
    <row r="20" spans="5:10" x14ac:dyDescent="0.25">
      <c r="G20" s="109" t="s">
        <v>89</v>
      </c>
    </row>
    <row r="22" spans="5:10" x14ac:dyDescent="0.25">
      <c r="E22" s="3"/>
    </row>
  </sheetData>
  <mergeCells count="1">
    <mergeCell ref="B1:E1"/>
  </mergeCells>
  <phoneticPr fontId="30" type="noConversion"/>
  <conditionalFormatting sqref="D4">
    <cfRule type="duplicateValues" dxfId="143" priority="5"/>
    <cfRule type="duplicateValues" dxfId="142" priority="6"/>
    <cfRule type="duplicateValues" dxfId="141" priority="7"/>
  </conditionalFormatting>
  <conditionalFormatting sqref="D5">
    <cfRule type="duplicateValues" dxfId="140" priority="23"/>
    <cfRule type="duplicateValues" dxfId="139" priority="24"/>
    <cfRule type="duplicateValues" dxfId="138" priority="25"/>
  </conditionalFormatting>
  <conditionalFormatting sqref="D7">
    <cfRule type="duplicateValues" dxfId="137" priority="2"/>
    <cfRule type="duplicateValues" dxfId="136" priority="3"/>
    <cfRule type="duplicateValues" dxfId="135" priority="4"/>
  </conditionalFormatting>
  <conditionalFormatting sqref="D8">
    <cfRule type="duplicateValues" dxfId="134" priority="1"/>
  </conditionalFormatting>
  <conditionalFormatting sqref="D9">
    <cfRule type="duplicateValues" dxfId="133" priority="14"/>
    <cfRule type="duplicateValues" dxfId="132" priority="15"/>
    <cfRule type="duplicateValues" dxfId="131" priority="16"/>
  </conditionalFormatting>
  <conditionalFormatting sqref="D10">
    <cfRule type="duplicateValues" dxfId="130" priority="17"/>
    <cfRule type="duplicateValues" dxfId="129" priority="18"/>
    <cfRule type="duplicateValues" dxfId="128" priority="19"/>
  </conditionalFormatting>
  <conditionalFormatting sqref="D11">
    <cfRule type="duplicateValues" dxfId="127" priority="11"/>
    <cfRule type="duplicateValues" dxfId="126" priority="12"/>
    <cfRule type="duplicateValues" dxfId="125" priority="13"/>
  </conditionalFormatting>
  <conditionalFormatting sqref="D13">
    <cfRule type="duplicateValues" dxfId="124" priority="8"/>
    <cfRule type="duplicateValues" dxfId="123" priority="9"/>
    <cfRule type="duplicateValues" dxfId="122" priority="10"/>
  </conditionalFormatting>
  <dataValidations count="1">
    <dataValidation type="list" allowBlank="1" showInputMessage="1" showErrorMessage="1" sqref="D8" xr:uid="{E2440E63-DD75-4BB2-BDF7-3713C89988D7}">
      <formula1>Unit_Model</formula1>
    </dataValidation>
  </dataValidations>
  <pageMargins left="0.7" right="0.7" top="0.75" bottom="0.75" header="0.3" footer="0.3"/>
  <pageSetup orientation="portrait" horizontalDpi="300" verticalDpi="300" r:id="rId1"/>
  <ignoredErrors>
    <ignoredError sqref="C14 C11 C4 C5:C6 C7 C9 C12:C13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H20"/>
  <sheetViews>
    <sheetView workbookViewId="0">
      <selection activeCell="G16" sqref="G16"/>
    </sheetView>
  </sheetViews>
  <sheetFormatPr defaultColWidth="8.5703125" defaultRowHeight="15" x14ac:dyDescent="0.25"/>
  <cols>
    <col min="1" max="1" width="3.7109375" style="43" customWidth="1"/>
    <col min="2" max="2" width="11.42578125" style="6" customWidth="1"/>
    <col min="3" max="3" width="17.5703125" style="6" customWidth="1"/>
    <col min="4" max="4" width="27.42578125" style="6" customWidth="1"/>
    <col min="5" max="5" width="68.85546875" style="6" customWidth="1"/>
    <col min="6" max="7" width="23.5703125" style="6" customWidth="1"/>
    <col min="8" max="8" width="11.85546875" style="6" customWidth="1"/>
    <col min="9" max="16384" width="8.5703125" style="6"/>
  </cols>
  <sheetData>
    <row r="1" spans="1:8" x14ac:dyDescent="0.25">
      <c r="B1" s="116" t="s">
        <v>119</v>
      </c>
      <c r="C1" s="116"/>
      <c r="D1" s="116"/>
      <c r="E1" s="116"/>
      <c r="F1" s="7"/>
      <c r="G1" s="7"/>
    </row>
    <row r="2" spans="1:8" x14ac:dyDescent="0.25">
      <c r="B2" s="6" t="s">
        <v>0</v>
      </c>
      <c r="C2" s="6" t="s">
        <v>3</v>
      </c>
      <c r="D2" s="6" t="s">
        <v>1</v>
      </c>
      <c r="E2" s="6" t="s">
        <v>2</v>
      </c>
      <c r="F2" s="7" t="s">
        <v>7</v>
      </c>
      <c r="G2" s="7" t="s">
        <v>4</v>
      </c>
      <c r="H2" s="6" t="s">
        <v>31</v>
      </c>
    </row>
    <row r="3" spans="1:8" x14ac:dyDescent="0.25">
      <c r="A3" s="12">
        <f>ZRX_65_PRO[[#This Row],[Quantity]]*SUMMARY!$E$4</f>
        <v>0</v>
      </c>
      <c r="B3" s="58"/>
      <c r="C3" s="86" t="s">
        <v>91</v>
      </c>
      <c r="D3" s="57"/>
      <c r="E3" s="58"/>
      <c r="F3" s="58"/>
      <c r="G3" s="58"/>
      <c r="H3" s="58"/>
    </row>
    <row r="4" spans="1:8" x14ac:dyDescent="0.25">
      <c r="A4" s="12">
        <f>ZRX_65_PRO[[#This Row],[Quantity]]*SUMMARY!$E$4</f>
        <v>0</v>
      </c>
      <c r="B4" s="12">
        <v>1</v>
      </c>
      <c r="C4" s="10" t="str">
        <f>INDEX('Unit Pricing'!$A$2:$A$65,MATCH(ZRX_65_PRO[[#This Row],[Model Number]],'Unit Pricing'!$B$2:$B$65,0))</f>
        <v>DISPLAY</v>
      </c>
      <c r="D4" s="111" t="s">
        <v>156</v>
      </c>
      <c r="E4" s="10" t="str">
        <f>INDEX('Unit Pricing'!$C$2:$C$65,MATCH(ZRX_65_PRO[[#This Row],[Model Number]],'Unit Pricing'!$B$2:$B$65,0))</f>
        <v>65" Commercial Grade Display</v>
      </c>
      <c r="F4" s="44">
        <f>INDEX('Unit Pricing'!$D$2:$D$65,MATCH(ZRX_65_PRO[[#This Row],[Model Number]],'Unit Pricing'!$B$2:$B$65,0))</f>
        <v>1800</v>
      </c>
      <c r="G4" s="20">
        <f>IF(F4="OFE","OFE",ZRX_65_PRO[[#This Row],[Quantity]]*ZRX_65_PRO[[#This Row],[Unit Price]])</f>
        <v>1800</v>
      </c>
    </row>
    <row r="5" spans="1:8" x14ac:dyDescent="0.25">
      <c r="A5" s="12">
        <f>ZRX_65_PRO[[#This Row],[Quantity]]*SUMMARY!$E$4</f>
        <v>0</v>
      </c>
      <c r="B5" s="12">
        <v>1</v>
      </c>
      <c r="C5" s="10" t="str">
        <f>INDEX('Unit Pricing'!$A$2:$A$65,MATCH(ZRX_65_PRO[[#This Row],[Model Number]],'Unit Pricing'!$B$2:$B$65,0))</f>
        <v>Mount</v>
      </c>
      <c r="D5" s="111" t="s">
        <v>138</v>
      </c>
      <c r="E5" s="10" t="str">
        <f>INDEX('Unit Pricing'!$C$2:$C$65,MATCH(ZRX_65_PRO[[#This Row],[Model Number]],'Unit Pricing'!$B$2:$B$65,0))</f>
        <v>Large Fixed Wall Display Mount</v>
      </c>
      <c r="F5" s="44">
        <f>INDEX('Unit Pricing'!$D$2:$D$65,MATCH(ZRX_65_PRO[[#This Row],[Model Number]],'Unit Pricing'!$B$2:$B$65,0))</f>
        <v>150</v>
      </c>
      <c r="G5" s="20">
        <f>IF(F5="OFE","OFE",ZRX_65_PRO[[#This Row],[Quantity]]*ZRX_65_PRO[[#This Row],[Unit Price]])</f>
        <v>150</v>
      </c>
    </row>
    <row r="6" spans="1:8" x14ac:dyDescent="0.25">
      <c r="A6" s="12">
        <f>ZRX_65_PRO[[#This Row],[Quantity]]*SUMMARY!$E$4</f>
        <v>0</v>
      </c>
      <c r="B6" s="58"/>
      <c r="C6" s="86" t="s">
        <v>52</v>
      </c>
      <c r="D6" s="57"/>
      <c r="E6" s="58"/>
      <c r="F6" s="58"/>
      <c r="G6" s="58"/>
      <c r="H6" s="58"/>
    </row>
    <row r="7" spans="1:8" x14ac:dyDescent="0.25">
      <c r="A7" s="12">
        <f>ZRX_65_PRO[[#This Row],[Quantity]]*SUMMARY!$E$4</f>
        <v>0</v>
      </c>
      <c r="B7" s="12">
        <v>1</v>
      </c>
      <c r="C7" s="10" t="str">
        <f>INDEX('Unit Pricing'!$A$2:$A$65,MATCH(ZRX_65_PRO[[#This Row],[Model Number]],'Unit Pricing'!$B$2:$B$65,0))</f>
        <v>VC</v>
      </c>
      <c r="D7" s="111" t="s">
        <v>162</v>
      </c>
      <c r="E7" s="10" t="str">
        <f>INDEX('Unit Pricing'!$C$2:$C$65,MATCH(ZRX_65_PRO[[#This Row],[Model Number]],'Unit Pricing'!$B$2:$B$65,0))</f>
        <v>Large Room Video Conferencing Kit</v>
      </c>
      <c r="F7" s="44">
        <f>INDEX('Unit Pricing'!$D$2:$D$65,MATCH(ZRX_65_PRO[[#This Row],[Model Number]],'Unit Pricing'!$B$2:$B$65,0))</f>
        <v>3000</v>
      </c>
      <c r="G7" s="20">
        <f>IF(F7="OFE","OFE",ZRX_65_PRO[[#This Row],[Quantity]]*ZRX_65_PRO[[#This Row],[Unit Price]])</f>
        <v>3000</v>
      </c>
    </row>
    <row r="8" spans="1:8" x14ac:dyDescent="0.25">
      <c r="A8" s="12">
        <f>ZRX_65_PRO[[#This Row],[Quantity]]*SUMMARY!$E$4</f>
        <v>0</v>
      </c>
      <c r="B8" s="12">
        <v>1</v>
      </c>
      <c r="C8" s="10" t="str">
        <f>INDEX('Unit Pricing'!$A$2:$A$65,MATCH(ZRX_65_PRO[[#This Row],[Model Number]],'Unit Pricing'!$B$2:$B$65,0))</f>
        <v>VC</v>
      </c>
      <c r="D8" s="8" t="s">
        <v>167</v>
      </c>
      <c r="E8" s="10" t="str">
        <f>INDEX('Unit Pricing'!$C$2:$C$65,MATCH(ZRX_65_PRO[[#This Row],[Model Number]],'Unit Pricing'!$B$2:$B$65,0))</f>
        <v>Large Room VC Mouting Kit with Inverted Mount Option</v>
      </c>
      <c r="F8" s="44">
        <f>INDEX('Unit Pricing'!$D$2:$D$65,MATCH(ZRX_65_PRO[[#This Row],[Model Number]],'Unit Pricing'!$B$2:$B$65,0))</f>
        <v>200</v>
      </c>
      <c r="G8" s="20">
        <f>ZRX_65_PRO[[#This Row],[Quantity]]*ZRX_65_PRO[[#This Row],[Unit Price]]</f>
        <v>200</v>
      </c>
    </row>
    <row r="9" spans="1:8" x14ac:dyDescent="0.25">
      <c r="A9" s="12">
        <f>ZRX_65_PRO[[#This Row],[Quantity]]*SUMMARY!$E$4</f>
        <v>0</v>
      </c>
      <c r="B9" s="12">
        <v>1</v>
      </c>
      <c r="C9" s="10" t="str">
        <f>INDEX('Unit Pricing'!$A$2:$A$65,MATCH(ZRX_65_PRO[[#This Row],[Model Number]],'Unit Pricing'!$B$2:$B$65,0))</f>
        <v>HDMI</v>
      </c>
      <c r="D9" s="111" t="s">
        <v>147</v>
      </c>
      <c r="E9" s="10" t="str">
        <f>INDEX('Unit Pricing'!$C$2:$C$65,MATCH(ZRX_65_PRO[[#This Row],[Model Number]],'Unit Pricing'!$B$2:$B$65,0))</f>
        <v>DM Lite – HDMI® over CATx Transmitter &amp; 3x1 Auto-Switcher w/2x HDMI plus VGA &amp; Analog Audio, Surface Mount</v>
      </c>
      <c r="F9" s="44">
        <f>INDEX('Unit Pricing'!$D$2:$D$65,MATCH(ZRX_65_PRO[[#This Row],[Model Number]],'Unit Pricing'!$B$2:$B$65,0))</f>
        <v>600</v>
      </c>
      <c r="G9" s="20">
        <f>IF(F9="OFE","OFE",ZRX_65_PRO[[#This Row],[Quantity]]*ZRX_65_PRO[[#This Row],[Unit Price]])</f>
        <v>600</v>
      </c>
    </row>
    <row r="10" spans="1:8" x14ac:dyDescent="0.25">
      <c r="A10" s="12">
        <f>ZRX_65_PRO[[#This Row],[Quantity]]*SUMMARY!$E$4</f>
        <v>0</v>
      </c>
      <c r="B10" s="12">
        <v>1</v>
      </c>
      <c r="C10" s="10" t="str">
        <f>INDEX('Unit Pricing'!$A$2:$A$65,MATCH(ZRX_65_PRO[[#This Row],[Model Number]],'Unit Pricing'!$B$2:$B$65,0))</f>
        <v>HDMI</v>
      </c>
      <c r="D10" s="111" t="s">
        <v>145</v>
      </c>
      <c r="E10" s="10" t="str">
        <f>INDEX('Unit Pricing'!$C$2:$C$65,MATCH(ZRX_65_PRO[[#This Row],[Model Number]],'Unit Pricing'!$B$2:$B$65,0))</f>
        <v>4K Multiformat 2x1 AV Switch and Receiver</v>
      </c>
      <c r="F10" s="44">
        <f>INDEX('Unit Pricing'!$D$2:$D$65,MATCH(ZRX_65_PRO[[#This Row],[Model Number]],'Unit Pricing'!$B$2:$B$65,0))</f>
        <v>850</v>
      </c>
      <c r="G10" s="20">
        <f>ZRX_65_PRO[[#This Row],[Quantity]]*ZRX_65_PRO[[#This Row],[Unit Price]]</f>
        <v>850</v>
      </c>
    </row>
    <row r="11" spans="1:8" x14ac:dyDescent="0.25">
      <c r="A11" s="12">
        <f>ZRX_65_PRO[[#This Row],[Quantity]]*SUMMARY!$E$4</f>
        <v>0</v>
      </c>
      <c r="B11" s="12">
        <v>1</v>
      </c>
      <c r="C11" s="10" t="str">
        <f>INDEX('Unit Pricing'!$A$2:$A$65,MATCH(ZRX_65_PRO[[#This Row],[Model Number]],'Unit Pricing'!$B$2:$B$65,0))</f>
        <v>HDMI</v>
      </c>
      <c r="D11" s="111" t="s">
        <v>148</v>
      </c>
      <c r="E11" s="10" t="str">
        <f>INDEX('Unit Pricing'!$C$2:$C$65,MATCH(ZRX_65_PRO[[#This Row],[Model Number]],'Unit Pricing'!$B$2:$B$65,0))</f>
        <v>Cable Caddy, No Cables or Outlet, Black Textured</v>
      </c>
      <c r="F11" s="44">
        <f>INDEX('Unit Pricing'!$D$2:$D$65,MATCH(ZRX_65_PRO[[#This Row],[Model Number]],'Unit Pricing'!$B$2:$B$65,0))</f>
        <v>250</v>
      </c>
      <c r="G11" s="20">
        <f>IF(F11="OFE","OFE",ZRX_65_PRO[[#This Row],[Quantity]]*ZRX_65_PRO[[#This Row],[Unit Price]])</f>
        <v>250</v>
      </c>
    </row>
    <row r="12" spans="1:8" x14ac:dyDescent="0.25">
      <c r="A12" s="12">
        <f>ZRX_65_PRO[[#This Row],[Quantity]]*SUMMARY!$E$4</f>
        <v>0</v>
      </c>
      <c r="B12" s="58"/>
      <c r="C12" s="86" t="s">
        <v>53</v>
      </c>
      <c r="D12" s="57"/>
      <c r="E12" s="58"/>
      <c r="F12" s="58"/>
      <c r="G12" s="58"/>
      <c r="H12" s="58"/>
    </row>
    <row r="13" spans="1:8" x14ac:dyDescent="0.25">
      <c r="A13" s="12">
        <f>ZRX_65_PRO[[#This Row],[Quantity]]*SUMMARY!$E$4</f>
        <v>0</v>
      </c>
      <c r="B13" s="12">
        <v>1</v>
      </c>
      <c r="C13" s="10" t="str">
        <f>INDEX('Unit Pricing'!$A$2:$A$65,MATCH(ZRX_65_PRO[[#This Row],[Model Number]],'Unit Pricing'!$B$2:$B$65,0))</f>
        <v>CREDENZA</v>
      </c>
      <c r="D13" s="111" t="s">
        <v>151</v>
      </c>
      <c r="E13" s="10" t="str">
        <f>INDEX('Unit Pricing'!$C$2:$C$65,MATCH(ZRX_65_PRO[[#This Row],[Model Number]],'Unit Pricing'!$B$2:$B$65,0))</f>
        <v>Equipment wall-mounted credenza, 2RU rack space - Black Grey</v>
      </c>
      <c r="F13" s="44">
        <f>INDEX('Unit Pricing'!$D$2:$D$65,MATCH(ZRX_65_PRO[[#This Row],[Model Number]],'Unit Pricing'!$B$2:$B$65,0))</f>
        <v>2000</v>
      </c>
      <c r="G13" s="20">
        <f>IF(F13="OFE","OFE",ZRX_65_PRO[[#This Row],[Quantity]]*ZRX_65_PRO[[#This Row],[Unit Price]])</f>
        <v>2000</v>
      </c>
    </row>
    <row r="14" spans="1:8" ht="13.7" customHeight="1" x14ac:dyDescent="0.25"/>
    <row r="15" spans="1:8" x14ac:dyDescent="0.25">
      <c r="D15" s="24"/>
      <c r="E15" s="24"/>
      <c r="F15" s="14" t="s">
        <v>21</v>
      </c>
      <c r="G15" s="15">
        <f>SUM(G4:G13)</f>
        <v>8850</v>
      </c>
    </row>
    <row r="16" spans="1:8" x14ac:dyDescent="0.25">
      <c r="F16" s="14" t="s">
        <v>46</v>
      </c>
      <c r="G16" s="15">
        <v>890</v>
      </c>
    </row>
    <row r="17" spans="3:8" x14ac:dyDescent="0.25">
      <c r="F17" s="14" t="s">
        <v>24</v>
      </c>
      <c r="G17" s="15">
        <v>6000</v>
      </c>
    </row>
    <row r="18" spans="3:8" x14ac:dyDescent="0.25">
      <c r="C18" s="19"/>
      <c r="F18" s="14" t="s">
        <v>169</v>
      </c>
      <c r="G18" s="45">
        <v>1000</v>
      </c>
    </row>
    <row r="19" spans="3:8" x14ac:dyDescent="0.25">
      <c r="C19" s="19"/>
      <c r="F19" s="17" t="s">
        <v>26</v>
      </c>
      <c r="G19" s="18">
        <f>SUM(G15:G18)</f>
        <v>16740</v>
      </c>
      <c r="H19" s="7"/>
    </row>
    <row r="20" spans="3:8" x14ac:dyDescent="0.25">
      <c r="G20" s="109" t="s">
        <v>89</v>
      </c>
    </row>
  </sheetData>
  <mergeCells count="1">
    <mergeCell ref="B1:E1"/>
  </mergeCells>
  <phoneticPr fontId="30" type="noConversion"/>
  <conditionalFormatting sqref="D4">
    <cfRule type="duplicateValues" dxfId="121" priority="5"/>
    <cfRule type="duplicateValues" dxfId="120" priority="6"/>
    <cfRule type="duplicateValues" dxfId="119" priority="7"/>
  </conditionalFormatting>
  <conditionalFormatting sqref="D5">
    <cfRule type="duplicateValues" dxfId="118" priority="20"/>
    <cfRule type="duplicateValues" dxfId="117" priority="21"/>
    <cfRule type="duplicateValues" dxfId="116" priority="22"/>
  </conditionalFormatting>
  <conditionalFormatting sqref="D7">
    <cfRule type="duplicateValues" dxfId="115" priority="2"/>
    <cfRule type="duplicateValues" dxfId="114" priority="3"/>
    <cfRule type="duplicateValues" dxfId="113" priority="4"/>
  </conditionalFormatting>
  <conditionalFormatting sqref="D8">
    <cfRule type="duplicateValues" dxfId="112" priority="1"/>
  </conditionalFormatting>
  <conditionalFormatting sqref="D9">
    <cfRule type="duplicateValues" dxfId="111" priority="14"/>
    <cfRule type="duplicateValues" dxfId="110" priority="15"/>
    <cfRule type="duplicateValues" dxfId="109" priority="16"/>
  </conditionalFormatting>
  <conditionalFormatting sqref="D10">
    <cfRule type="duplicateValues" dxfId="108" priority="17"/>
    <cfRule type="duplicateValues" dxfId="107" priority="18"/>
    <cfRule type="duplicateValues" dxfId="106" priority="19"/>
  </conditionalFormatting>
  <conditionalFormatting sqref="D11">
    <cfRule type="duplicateValues" dxfId="105" priority="11"/>
    <cfRule type="duplicateValues" dxfId="104" priority="12"/>
    <cfRule type="duplicateValues" dxfId="103" priority="13"/>
  </conditionalFormatting>
  <conditionalFormatting sqref="D13">
    <cfRule type="duplicateValues" dxfId="102" priority="8"/>
    <cfRule type="duplicateValues" dxfId="101" priority="9"/>
    <cfRule type="duplicateValues" dxfId="100" priority="10"/>
  </conditionalFormatting>
  <dataValidations count="1">
    <dataValidation type="list" allowBlank="1" showInputMessage="1" showErrorMessage="1" sqref="D8" xr:uid="{D788F447-49BA-4EEC-BBBB-9FEF051ED307}">
      <formula1>Unit_Model</formula1>
    </dataValidation>
  </dataValidations>
  <pageMargins left="0.7" right="0.7" top="0.75" bottom="0.75" header="0.3" footer="0.3"/>
  <pageSetup orientation="portrait" r:id="rId1"/>
  <ignoredErrors>
    <ignoredError sqref="C13 C11 D3:G3 E13:G13 C6:G6 C9 E9:G9 C5 C4 E4:G4 C7 C12:G12 E5:G5 E11:G11 E7:G7" calculatedColumn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E32FC-6CBF-487E-86C7-09A5EF780817}">
  <dimension ref="A1:H20"/>
  <sheetViews>
    <sheetView workbookViewId="0">
      <selection activeCell="G16" sqref="G16"/>
    </sheetView>
  </sheetViews>
  <sheetFormatPr defaultColWidth="8.5703125" defaultRowHeight="15" x14ac:dyDescent="0.25"/>
  <cols>
    <col min="1" max="1" width="3.42578125" style="43" customWidth="1"/>
    <col min="2" max="2" width="11.42578125" style="6" customWidth="1"/>
    <col min="3" max="3" width="17.5703125" style="6" customWidth="1"/>
    <col min="4" max="4" width="27.42578125" style="6" customWidth="1"/>
    <col min="5" max="5" width="68.85546875" style="6" customWidth="1"/>
    <col min="6" max="7" width="24.140625" style="6" customWidth="1"/>
    <col min="8" max="8" width="11.85546875" style="6" customWidth="1"/>
    <col min="9" max="16384" width="8.5703125" style="6"/>
  </cols>
  <sheetData>
    <row r="1" spans="1:8" x14ac:dyDescent="0.25">
      <c r="B1" s="116" t="s">
        <v>118</v>
      </c>
      <c r="C1" s="116"/>
      <c r="D1" s="116"/>
      <c r="E1" s="116"/>
      <c r="F1" s="7"/>
      <c r="G1" s="7"/>
    </row>
    <row r="2" spans="1:8" ht="14.25" customHeight="1" x14ac:dyDescent="0.25">
      <c r="B2" s="6" t="s">
        <v>0</v>
      </c>
      <c r="C2" s="6" t="s">
        <v>3</v>
      </c>
      <c r="D2" s="6" t="s">
        <v>1</v>
      </c>
      <c r="E2" s="6" t="s">
        <v>2</v>
      </c>
      <c r="F2" s="7" t="s">
        <v>7</v>
      </c>
      <c r="G2" s="7" t="s">
        <v>4</v>
      </c>
      <c r="H2" s="6" t="s">
        <v>31</v>
      </c>
    </row>
    <row r="3" spans="1:8" x14ac:dyDescent="0.25">
      <c r="A3" s="12">
        <f>ZRX_98_PRO_D[[#This Row],[Quantity]]*SUMMARY!$E$5</f>
        <v>0</v>
      </c>
      <c r="B3" s="58"/>
      <c r="C3" s="86" t="s">
        <v>91</v>
      </c>
      <c r="D3" s="57"/>
      <c r="E3" s="58"/>
      <c r="F3" s="58"/>
      <c r="G3" s="58"/>
      <c r="H3" s="58"/>
    </row>
    <row r="4" spans="1:8" x14ac:dyDescent="0.25">
      <c r="A4" s="12">
        <f>ZRX_98_PRO_D[[#This Row],[Quantity]]*SUMMARY!$E$5</f>
        <v>2</v>
      </c>
      <c r="B4" s="12">
        <v>2</v>
      </c>
      <c r="C4" s="10" t="str">
        <f>INDEX('Unit Pricing'!$A$2:$A$65,MATCH(ZRX_98_PRO_D[[#This Row],[Model Number]],'Unit Pricing'!$B$2:$B$65,0))</f>
        <v>DISPLAY</v>
      </c>
      <c r="D4" s="111" t="s">
        <v>153</v>
      </c>
      <c r="E4" s="10" t="str">
        <f>INDEX('Unit Pricing'!$C$2:$C$65,MATCH(ZRX_98_PRO_D[[#This Row],[Model Number]],'Unit Pricing'!$B$2:$B$65,0))</f>
        <v>98'' LED Backlit Commercial-Grade Display</v>
      </c>
      <c r="F4" s="44">
        <f>INDEX('Unit Pricing'!$D$2:$D$65,MATCH(ZRX_98_PRO_D[[#This Row],[Model Number]],'Unit Pricing'!$B$2:$B$65,0))</f>
        <v>9000</v>
      </c>
      <c r="G4" s="20">
        <f>IF(F4="OFE","OFE",ZRX_98_PRO_D[[#This Row],[Quantity]]*ZRX_98_PRO_D[[#This Row],[Unit Price]])</f>
        <v>18000</v>
      </c>
    </row>
    <row r="5" spans="1:8" x14ac:dyDescent="0.25">
      <c r="A5" s="12">
        <f>ZRX_98_PRO_D[[#This Row],[Quantity]]*SUMMARY!$E$5</f>
        <v>2</v>
      </c>
      <c r="B5" s="12">
        <v>2</v>
      </c>
      <c r="C5" s="10" t="str">
        <f>INDEX('Unit Pricing'!$A$2:$A$65,MATCH(ZRX_98_PRO_D[[#This Row],[Model Number]],'Unit Pricing'!$B$2:$B$65,0))</f>
        <v>Mount</v>
      </c>
      <c r="D5" s="111" t="s">
        <v>142</v>
      </c>
      <c r="E5" s="10" t="str">
        <f>INDEX('Unit Pricing'!$C$2:$C$65,MATCH(ZRX_98_PRO_D[[#This Row],[Model Number]],'Unit Pricing'!$B$2:$B$65,0))</f>
        <v>X-Large  Fixed Wall Mount</v>
      </c>
      <c r="F5" s="44">
        <f>INDEX('Unit Pricing'!$D$2:$D$65,MATCH(ZRX_98_PRO_D[[#This Row],[Model Number]],'Unit Pricing'!$B$2:$B$65,0))</f>
        <v>250</v>
      </c>
      <c r="G5" s="20">
        <f>IF(F5="OFE","OFE",ZRX_98_PRO_D[[#This Row],[Quantity]]*ZRX_98_PRO_D[[#This Row],[Unit Price]])</f>
        <v>500</v>
      </c>
    </row>
    <row r="6" spans="1:8" x14ac:dyDescent="0.25">
      <c r="A6" s="12">
        <f>ZRX_98_PRO_D[[#This Row],[Quantity]]*SUMMARY!$E$5</f>
        <v>0</v>
      </c>
      <c r="B6" s="58"/>
      <c r="C6" s="86" t="s">
        <v>52</v>
      </c>
      <c r="D6" s="57"/>
      <c r="E6" s="58"/>
      <c r="F6" s="58"/>
      <c r="G6" s="58"/>
      <c r="H6" s="58"/>
    </row>
    <row r="7" spans="1:8" x14ac:dyDescent="0.25">
      <c r="A7" s="12">
        <f>ZRX_98_PRO_D[[#This Row],[Quantity]]*SUMMARY!$E$5</f>
        <v>1</v>
      </c>
      <c r="B7" s="12">
        <v>1</v>
      </c>
      <c r="C7" s="10" t="str">
        <f>INDEX('Unit Pricing'!$A$2:$A$65,MATCH(ZRX_98_PRO_D[[#This Row],[Model Number]],'Unit Pricing'!$B$2:$B$65,0))</f>
        <v>VC</v>
      </c>
      <c r="D7" s="111" t="s">
        <v>162</v>
      </c>
      <c r="E7" s="10" t="str">
        <f>INDEX('Unit Pricing'!$C$2:$C$65,MATCH(ZRX_98_PRO_D[[#This Row],[Model Number]],'Unit Pricing'!$B$2:$B$65,0))</f>
        <v>Large Room Video Conferencing Kit</v>
      </c>
      <c r="F7" s="44">
        <f>INDEX('Unit Pricing'!$D$2:$D$65,MATCH(ZRX_98_PRO_D[[#This Row],[Model Number]],'Unit Pricing'!$B$2:$B$65,0))</f>
        <v>3000</v>
      </c>
      <c r="G7" s="20">
        <f>IF(F7="OFE","OFE",ZRX_98_PRO_D[[#This Row],[Quantity]]*ZRX_98_PRO_D[[#This Row],[Unit Price]])</f>
        <v>3000</v>
      </c>
    </row>
    <row r="8" spans="1:8" x14ac:dyDescent="0.25">
      <c r="A8" s="12">
        <f>ZRX_98_PRO_D[[#This Row],[Quantity]]*SUMMARY!$E$5</f>
        <v>1</v>
      </c>
      <c r="B8" s="12">
        <v>1</v>
      </c>
      <c r="C8" s="10" t="str">
        <f>INDEX('Unit Pricing'!$A$2:$A$65,MATCH(ZRX_98_PRO_D[[#This Row],[Model Number]],'Unit Pricing'!$B$2:$B$65,0))</f>
        <v>VC</v>
      </c>
      <c r="D8" s="8" t="s">
        <v>167</v>
      </c>
      <c r="E8" s="10" t="str">
        <f>INDEX('Unit Pricing'!$C$2:$C$65,MATCH(ZRX_98_PRO_D[[#This Row],[Model Number]],'Unit Pricing'!$B$2:$B$65,0))</f>
        <v>Large Room VC Mouting Kit with Inverted Mount Option</v>
      </c>
      <c r="F8" s="44">
        <f>INDEX('Unit Pricing'!$D$2:$D$65,MATCH(ZRX_98_PRO_D[[#This Row],[Model Number]],'Unit Pricing'!$B$2:$B$65,0))</f>
        <v>200</v>
      </c>
      <c r="G8" s="20">
        <f>ZRX_98_PRO_D[[#This Row],[Quantity]]*ZRX_98_PRO_D[[#This Row],[Unit Price]]</f>
        <v>200</v>
      </c>
    </row>
    <row r="9" spans="1:8" x14ac:dyDescent="0.25">
      <c r="A9" s="12">
        <f>ZRX_98_PRO_D[[#This Row],[Quantity]]*SUMMARY!$E$5</f>
        <v>1</v>
      </c>
      <c r="B9" s="12">
        <v>1</v>
      </c>
      <c r="C9" s="10" t="str">
        <f>INDEX('Unit Pricing'!$A$2:$A$65,MATCH(ZRX_98_PRO_D[[#This Row],[Model Number]],'Unit Pricing'!$B$2:$B$65,0))</f>
        <v>HDMI</v>
      </c>
      <c r="D9" s="111" t="s">
        <v>147</v>
      </c>
      <c r="E9" s="10" t="str">
        <f>INDEX('Unit Pricing'!$C$2:$C$65,MATCH(ZRX_98_PRO_D[[#This Row],[Model Number]],'Unit Pricing'!$B$2:$B$65,0))</f>
        <v>DM Lite – HDMI® over CATx Transmitter &amp; 3x1 Auto-Switcher w/2x HDMI plus VGA &amp; Analog Audio, Surface Mount</v>
      </c>
      <c r="F9" s="44">
        <f>INDEX('Unit Pricing'!$D$2:$D$65,MATCH(ZRX_98_PRO_D[[#This Row],[Model Number]],'Unit Pricing'!$B$2:$B$65,0))</f>
        <v>600</v>
      </c>
      <c r="G9" s="20">
        <f>IF(F9="OFE","OFE",ZRX_98_PRO_D[[#This Row],[Quantity]]*ZRX_98_PRO_D[[#This Row],[Unit Price]])</f>
        <v>600</v>
      </c>
    </row>
    <row r="10" spans="1:8" x14ac:dyDescent="0.25">
      <c r="A10" s="12">
        <f>ZRX_98_PRO_D[[#This Row],[Quantity]]*SUMMARY!$E$5</f>
        <v>1</v>
      </c>
      <c r="B10" s="12">
        <v>1</v>
      </c>
      <c r="C10" s="10" t="str">
        <f>INDEX('Unit Pricing'!$A$2:$A$65,MATCH(ZRX_98_PRO_D[[#This Row],[Model Number]],'Unit Pricing'!$B$2:$B$65,0))</f>
        <v>HDMI</v>
      </c>
      <c r="D10" s="111" t="s">
        <v>145</v>
      </c>
      <c r="E10" s="10" t="str">
        <f>INDEX('Unit Pricing'!$C$2:$C$65,MATCH(ZRX_98_PRO_D[[#This Row],[Model Number]],'Unit Pricing'!$B$2:$B$65,0))</f>
        <v>4K Multiformat 2x1 AV Switch and Receiver</v>
      </c>
      <c r="F10" s="44">
        <f>INDEX('Unit Pricing'!$D$2:$D$65,MATCH(ZRX_98_PRO_D[[#This Row],[Model Number]],'Unit Pricing'!$B$2:$B$65,0))</f>
        <v>850</v>
      </c>
      <c r="G10" s="20">
        <f>ZRX_98_PRO_D[[#This Row],[Quantity]]*ZRX_98_PRO_D[[#This Row],[Unit Price]]</f>
        <v>850</v>
      </c>
    </row>
    <row r="11" spans="1:8" x14ac:dyDescent="0.25">
      <c r="A11" s="12">
        <f>ZRX_98_PRO_D[[#This Row],[Quantity]]*SUMMARY!$E$5</f>
        <v>1</v>
      </c>
      <c r="B11" s="12">
        <v>1</v>
      </c>
      <c r="C11" s="10" t="str">
        <f>INDEX('Unit Pricing'!$A$2:$A$65,MATCH(ZRX_98_PRO_D[[#This Row],[Model Number]],'Unit Pricing'!$B$2:$B$65,0))</f>
        <v>HDMI</v>
      </c>
      <c r="D11" s="111" t="s">
        <v>148</v>
      </c>
      <c r="E11" s="10" t="str">
        <f>INDEX('Unit Pricing'!$C$2:$C$65,MATCH(ZRX_98_PRO_D[[#This Row],[Model Number]],'Unit Pricing'!$B$2:$B$65,0))</f>
        <v>Cable Caddy, No Cables or Outlet, Black Textured</v>
      </c>
      <c r="F11" s="44">
        <f>INDEX('Unit Pricing'!$D$2:$D$65,MATCH(ZRX_98_PRO_D[[#This Row],[Model Number]],'Unit Pricing'!$B$2:$B$65,0))</f>
        <v>250</v>
      </c>
      <c r="G11" s="20">
        <f>IF(F11="OFE","OFE",ZRX_98_PRO_D[[#This Row],[Quantity]]*ZRX_98_PRO_D[[#This Row],[Unit Price]])</f>
        <v>250</v>
      </c>
    </row>
    <row r="12" spans="1:8" x14ac:dyDescent="0.25">
      <c r="A12" s="12">
        <f>ZRX_98_PRO_D[[#This Row],[Quantity]]*SUMMARY!$E$5</f>
        <v>0</v>
      </c>
      <c r="B12" s="58"/>
      <c r="C12" s="86" t="s">
        <v>53</v>
      </c>
      <c r="D12" s="57"/>
      <c r="E12" s="58"/>
      <c r="F12" s="58"/>
      <c r="G12" s="58"/>
      <c r="H12" s="58"/>
    </row>
    <row r="13" spans="1:8" x14ac:dyDescent="0.25">
      <c r="A13" s="12">
        <f>ZRX_98_PRO_D[[#This Row],[Quantity]]*SUMMARY!$E$5</f>
        <v>1</v>
      </c>
      <c r="B13" s="12">
        <v>1</v>
      </c>
      <c r="C13" s="10" t="str">
        <f>INDEX('Unit Pricing'!$A$2:$A$65,MATCH(ZRX_98_PRO_D[[#This Row],[Model Number]],'Unit Pricing'!$B$2:$B$65,0))</f>
        <v>CREDENZA</v>
      </c>
      <c r="D13" s="111" t="s">
        <v>151</v>
      </c>
      <c r="E13" s="10" t="str">
        <f>INDEX('Unit Pricing'!$C$2:$C$65,MATCH(ZRX_98_PRO_D[[#This Row],[Model Number]],'Unit Pricing'!$B$2:$B$65,0))</f>
        <v>Equipment wall-mounted credenza, 2RU rack space - Black Grey</v>
      </c>
      <c r="F13" s="44">
        <f>INDEX('Unit Pricing'!$D$2:$D$65,MATCH(ZRX_98_PRO_D[[#This Row],[Model Number]],'Unit Pricing'!$B$2:$B$65,0))</f>
        <v>2000</v>
      </c>
      <c r="G13" s="20">
        <f>IF(F13="OFE","OFE",ZRX_98_PRO_D[[#This Row],[Quantity]]*ZRX_98_PRO_D[[#This Row],[Unit Price]])</f>
        <v>2000</v>
      </c>
    </row>
    <row r="14" spans="1:8" x14ac:dyDescent="0.25">
      <c r="D14" s="24"/>
      <c r="E14" s="24"/>
      <c r="F14" s="25"/>
      <c r="G14" s="7"/>
    </row>
    <row r="15" spans="1:8" x14ac:dyDescent="0.25">
      <c r="D15" s="24"/>
      <c r="E15" s="24"/>
      <c r="F15" s="14" t="s">
        <v>21</v>
      </c>
      <c r="G15" s="15">
        <f>SUM(G4:G13)</f>
        <v>25400</v>
      </c>
    </row>
    <row r="16" spans="1:8" x14ac:dyDescent="0.25">
      <c r="F16" s="14" t="s">
        <v>46</v>
      </c>
      <c r="G16" s="15">
        <v>1500</v>
      </c>
    </row>
    <row r="17" spans="3:8" x14ac:dyDescent="0.25">
      <c r="F17" s="14" t="s">
        <v>24</v>
      </c>
      <c r="G17" s="15">
        <v>12500</v>
      </c>
    </row>
    <row r="18" spans="3:8" x14ac:dyDescent="0.25">
      <c r="C18" s="19"/>
      <c r="F18" s="14" t="s">
        <v>169</v>
      </c>
      <c r="G18" s="45">
        <v>1500</v>
      </c>
    </row>
    <row r="19" spans="3:8" x14ac:dyDescent="0.25">
      <c r="C19" s="19"/>
      <c r="F19" s="17" t="s">
        <v>26</v>
      </c>
      <c r="G19" s="18">
        <f>SUM(G15:G18)</f>
        <v>40900</v>
      </c>
      <c r="H19" s="7"/>
    </row>
    <row r="20" spans="3:8" x14ac:dyDescent="0.25">
      <c r="G20" s="109" t="s">
        <v>89</v>
      </c>
    </row>
  </sheetData>
  <mergeCells count="1">
    <mergeCell ref="B1:E1"/>
  </mergeCells>
  <conditionalFormatting sqref="D4">
    <cfRule type="duplicateValues" dxfId="99" priority="5"/>
    <cfRule type="duplicateValues" dxfId="98" priority="6"/>
    <cfRule type="duplicateValues" dxfId="97" priority="7"/>
  </conditionalFormatting>
  <conditionalFormatting sqref="D5">
    <cfRule type="duplicateValues" dxfId="96" priority="23"/>
    <cfRule type="duplicateValues" dxfId="95" priority="24"/>
    <cfRule type="duplicateValues" dxfId="94" priority="25"/>
  </conditionalFormatting>
  <conditionalFormatting sqref="D7">
    <cfRule type="duplicateValues" dxfId="93" priority="2"/>
    <cfRule type="duplicateValues" dxfId="92" priority="3"/>
    <cfRule type="duplicateValues" dxfId="91" priority="4"/>
  </conditionalFormatting>
  <conditionalFormatting sqref="D8">
    <cfRule type="duplicateValues" dxfId="90" priority="1"/>
  </conditionalFormatting>
  <conditionalFormatting sqref="D9">
    <cfRule type="duplicateValues" dxfId="89" priority="14"/>
    <cfRule type="duplicateValues" dxfId="88" priority="15"/>
    <cfRule type="duplicateValues" dxfId="87" priority="16"/>
  </conditionalFormatting>
  <conditionalFormatting sqref="D10">
    <cfRule type="duplicateValues" dxfId="86" priority="17"/>
    <cfRule type="duplicateValues" dxfId="85" priority="18"/>
    <cfRule type="duplicateValues" dxfId="84" priority="19"/>
  </conditionalFormatting>
  <conditionalFormatting sqref="D11">
    <cfRule type="duplicateValues" dxfId="83" priority="11"/>
    <cfRule type="duplicateValues" dxfId="82" priority="12"/>
    <cfRule type="duplicateValues" dxfId="81" priority="13"/>
  </conditionalFormatting>
  <conditionalFormatting sqref="D13">
    <cfRule type="duplicateValues" dxfId="80" priority="8"/>
    <cfRule type="duplicateValues" dxfId="79" priority="9"/>
    <cfRule type="duplicateValues" dxfId="78" priority="10"/>
  </conditionalFormatting>
  <dataValidations count="1">
    <dataValidation type="list" allowBlank="1" showInputMessage="1" showErrorMessage="1" sqref="D8" xr:uid="{B43461A7-4892-43C5-B190-B5C93DB6BF74}">
      <formula1>Unit_Model</formula1>
    </dataValidation>
  </dataValidations>
  <pageMargins left="0.7" right="0.7" top="0.75" bottom="0.75" header="0.3" footer="0.3"/>
  <pageSetup orientation="portrait" horizontalDpi="300" verticalDpi="300" r:id="rId1"/>
  <ignoredErrors>
    <ignoredError sqref="C13 C11 C4 E13:G13 C6:G6 C9 E9:G9 D3:G3 C7 C12:G12 C5 E5:G5 E11:G11 E4:G4 E7:G7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72F45-63AE-4A70-8444-7ED1D20C358B}">
  <dimension ref="A1:H20"/>
  <sheetViews>
    <sheetView tabSelected="1" workbookViewId="0">
      <selection activeCell="G16" sqref="G16"/>
    </sheetView>
  </sheetViews>
  <sheetFormatPr defaultColWidth="8.5703125" defaultRowHeight="15" x14ac:dyDescent="0.25"/>
  <cols>
    <col min="1" max="1" width="2.7109375" style="43" customWidth="1"/>
    <col min="2" max="2" width="11.42578125" style="6" customWidth="1"/>
    <col min="3" max="3" width="17.5703125" style="6" customWidth="1"/>
    <col min="4" max="4" width="27.42578125" style="6" customWidth="1"/>
    <col min="5" max="5" width="68.85546875" style="6" customWidth="1"/>
    <col min="6" max="6" width="24.5703125" style="6" customWidth="1"/>
    <col min="7" max="7" width="22.5703125" style="6" customWidth="1"/>
    <col min="8" max="8" width="11.85546875" style="6" customWidth="1"/>
    <col min="9" max="16384" width="8.5703125" style="6"/>
  </cols>
  <sheetData>
    <row r="1" spans="1:8" x14ac:dyDescent="0.25">
      <c r="B1" s="116" t="s">
        <v>117</v>
      </c>
      <c r="C1" s="116"/>
      <c r="D1" s="116"/>
      <c r="E1" s="116"/>
      <c r="F1" s="7"/>
      <c r="G1" s="7"/>
    </row>
    <row r="2" spans="1:8" x14ac:dyDescent="0.25">
      <c r="B2" s="6" t="s">
        <v>0</v>
      </c>
      <c r="C2" s="6" t="s">
        <v>3</v>
      </c>
      <c r="D2" s="6" t="s">
        <v>1</v>
      </c>
      <c r="E2" s="6" t="s">
        <v>2</v>
      </c>
      <c r="F2" s="7" t="s">
        <v>7</v>
      </c>
      <c r="G2" s="7" t="s">
        <v>4</v>
      </c>
      <c r="H2" s="6" t="s">
        <v>31</v>
      </c>
    </row>
    <row r="3" spans="1:8" x14ac:dyDescent="0.25">
      <c r="A3" s="12">
        <f>ZRX_65_PRO_D[[#This Row],[Quantity]]*SUMMARY!$E$6</f>
        <v>0</v>
      </c>
      <c r="B3" s="58"/>
      <c r="C3" s="86" t="s">
        <v>91</v>
      </c>
      <c r="D3" s="57"/>
      <c r="E3" s="58"/>
      <c r="F3" s="58"/>
      <c r="G3" s="58"/>
      <c r="H3" s="58"/>
    </row>
    <row r="4" spans="1:8" x14ac:dyDescent="0.25">
      <c r="A4" s="12">
        <f>ZRX_65_PRO_D[[#This Row],[Quantity]]*SUMMARY!$E$6</f>
        <v>0</v>
      </c>
      <c r="B4" s="12">
        <v>2</v>
      </c>
      <c r="C4" s="10" t="str">
        <f>INDEX('Unit Pricing'!$A$2:$A$65,MATCH(ZRX_65_PRO_D[[#This Row],[Model Number]],'Unit Pricing'!$B$2:$B$65,0))</f>
        <v>DISPLAY</v>
      </c>
      <c r="D4" s="111" t="s">
        <v>156</v>
      </c>
      <c r="E4" s="10" t="str">
        <f>INDEX('Unit Pricing'!$C$2:$C$65,MATCH(ZRX_65_PRO_D[[#This Row],[Model Number]],'Unit Pricing'!$B$2:$B$65,0))</f>
        <v>65" Commercial Grade Display</v>
      </c>
      <c r="F4" s="44">
        <f>INDEX('Unit Pricing'!$D$2:$D$65,MATCH(ZRX_65_PRO_D[[#This Row],[Model Number]],'Unit Pricing'!$B$2:$B$65,0))</f>
        <v>1800</v>
      </c>
      <c r="G4" s="20">
        <f>IF(F4="OFE","OFE",ZRX_65_PRO_D[[#This Row],[Quantity]]*ZRX_65_PRO_D[[#This Row],[Unit Price]])</f>
        <v>3600</v>
      </c>
    </row>
    <row r="5" spans="1:8" x14ac:dyDescent="0.25">
      <c r="A5" s="12">
        <f>ZRX_65_PRO_D[[#This Row],[Quantity]]*SUMMARY!$E$6</f>
        <v>0</v>
      </c>
      <c r="B5" s="12">
        <v>2</v>
      </c>
      <c r="C5" s="10" t="str">
        <f>INDEX('Unit Pricing'!$A$2:$A$65,MATCH(ZRX_65_PRO_D[[#This Row],[Model Number]],'Unit Pricing'!$B$2:$B$65,0))</f>
        <v>Mount</v>
      </c>
      <c r="D5" s="111" t="s">
        <v>138</v>
      </c>
      <c r="E5" s="10" t="str">
        <f>INDEX('Unit Pricing'!$C$2:$C$65,MATCH(ZRX_65_PRO_D[[#This Row],[Model Number]],'Unit Pricing'!$B$2:$B$65,0))</f>
        <v>Large Fixed Wall Display Mount</v>
      </c>
      <c r="F5" s="44">
        <f>INDEX('Unit Pricing'!$D$2:$D$65,MATCH(ZRX_65_PRO_D[[#This Row],[Model Number]],'Unit Pricing'!$B$2:$B$65,0))</f>
        <v>150</v>
      </c>
      <c r="G5" s="20">
        <f>IF(F5="OFE","OFE",ZRX_65_PRO_D[[#This Row],[Quantity]]*ZRX_65_PRO_D[[#This Row],[Unit Price]])</f>
        <v>300</v>
      </c>
    </row>
    <row r="6" spans="1:8" x14ac:dyDescent="0.25">
      <c r="A6" s="12">
        <f>ZRX_65_PRO_D[[#This Row],[Quantity]]*SUMMARY!$E$6</f>
        <v>0</v>
      </c>
      <c r="B6" s="58"/>
      <c r="C6" s="86" t="s">
        <v>52</v>
      </c>
      <c r="D6" s="57"/>
      <c r="E6" s="58"/>
      <c r="F6" s="58"/>
      <c r="G6" s="58"/>
      <c r="H6" s="58"/>
    </row>
    <row r="7" spans="1:8" x14ac:dyDescent="0.25">
      <c r="A7" s="12">
        <f>ZRX_65_PRO_D[[#This Row],[Quantity]]*SUMMARY!$E$6</f>
        <v>0</v>
      </c>
      <c r="B7" s="12">
        <v>1</v>
      </c>
      <c r="C7" s="10" t="str">
        <f>INDEX('Unit Pricing'!$A$2:$A$65,MATCH(ZRX_65_PRO_D[[#This Row],[Model Number]],'Unit Pricing'!$B$2:$B$65,0))</f>
        <v>VC</v>
      </c>
      <c r="D7" s="111" t="s">
        <v>162</v>
      </c>
      <c r="E7" s="10" t="str">
        <f>INDEX('Unit Pricing'!$C$2:$C$65,MATCH(ZRX_65_PRO_D[[#This Row],[Model Number]],'Unit Pricing'!$B$2:$B$65,0))</f>
        <v>Large Room Video Conferencing Kit</v>
      </c>
      <c r="F7" s="44">
        <f>INDEX('Unit Pricing'!$D$2:$D$65,MATCH(ZRX_65_PRO_D[[#This Row],[Model Number]],'Unit Pricing'!$B$2:$B$65,0))</f>
        <v>3000</v>
      </c>
      <c r="G7" s="20">
        <f>IF(F7="OFE","OFE",ZRX_65_PRO_D[[#This Row],[Quantity]]*ZRX_65_PRO_D[[#This Row],[Unit Price]])</f>
        <v>3000</v>
      </c>
    </row>
    <row r="8" spans="1:8" x14ac:dyDescent="0.25">
      <c r="A8" s="12">
        <f>ZRX_65_PRO_D[[#This Row],[Quantity]]*SUMMARY!$E$6</f>
        <v>0</v>
      </c>
      <c r="B8" s="12">
        <v>1</v>
      </c>
      <c r="C8" s="10" t="str">
        <f>INDEX('Unit Pricing'!$A$2:$A$65,MATCH(ZRX_65_PRO_D[[#This Row],[Model Number]],'Unit Pricing'!$B$2:$B$65,0))</f>
        <v>VC</v>
      </c>
      <c r="D8" s="8" t="s">
        <v>167</v>
      </c>
      <c r="E8" s="10" t="str">
        <f>INDEX('Unit Pricing'!$C$2:$C$65,MATCH(ZRX_65_PRO_D[[#This Row],[Model Number]],'Unit Pricing'!$B$2:$B$65,0))</f>
        <v>Large Room VC Mouting Kit with Inverted Mount Option</v>
      </c>
      <c r="F8" s="44">
        <f>INDEX('Unit Pricing'!$D$2:$D$65,MATCH(ZRX_65_PRO_D[[#This Row],[Model Number]],'Unit Pricing'!$B$2:$B$65,0))</f>
        <v>200</v>
      </c>
      <c r="G8" s="20">
        <f>ZRX_65_PRO_D[[#This Row],[Quantity]]*ZRX_65_PRO_D[[#This Row],[Unit Price]]</f>
        <v>200</v>
      </c>
    </row>
    <row r="9" spans="1:8" x14ac:dyDescent="0.25">
      <c r="A9" s="12">
        <f>ZRX_65_PRO_D[[#This Row],[Quantity]]*SUMMARY!$E$6</f>
        <v>0</v>
      </c>
      <c r="B9" s="12">
        <v>1</v>
      </c>
      <c r="C9" s="10" t="str">
        <f>INDEX('Unit Pricing'!$A$2:$A$65,MATCH(ZRX_65_PRO_D[[#This Row],[Model Number]],'Unit Pricing'!$B$2:$B$65,0))</f>
        <v>HDMI</v>
      </c>
      <c r="D9" s="111" t="s">
        <v>147</v>
      </c>
      <c r="E9" s="10" t="str">
        <f>INDEX('Unit Pricing'!$C$2:$C$65,MATCH(ZRX_65_PRO_D[[#This Row],[Model Number]],'Unit Pricing'!$B$2:$B$65,0))</f>
        <v>DM Lite – HDMI® over CATx Transmitter &amp; 3x1 Auto-Switcher w/2x HDMI plus VGA &amp; Analog Audio, Surface Mount</v>
      </c>
      <c r="F9" s="44">
        <f>INDEX('Unit Pricing'!$D$2:$D$65,MATCH(ZRX_65_PRO_D[[#This Row],[Model Number]],'Unit Pricing'!$B$2:$B$65,0))</f>
        <v>600</v>
      </c>
      <c r="G9" s="20">
        <f>IF(F9="OFE","OFE",ZRX_65_PRO_D[[#This Row],[Quantity]]*ZRX_65_PRO_D[[#This Row],[Unit Price]])</f>
        <v>600</v>
      </c>
    </row>
    <row r="10" spans="1:8" x14ac:dyDescent="0.25">
      <c r="A10" s="12">
        <f>ZRX_65_PRO_D[[#This Row],[Quantity]]*SUMMARY!$E$6</f>
        <v>0</v>
      </c>
      <c r="B10" s="12">
        <v>1</v>
      </c>
      <c r="C10" s="10" t="str">
        <f>INDEX('Unit Pricing'!$A$2:$A$65,MATCH(ZRX_65_PRO_D[[#This Row],[Model Number]],'Unit Pricing'!$B$2:$B$65,0))</f>
        <v>HDMI</v>
      </c>
      <c r="D10" s="111" t="s">
        <v>145</v>
      </c>
      <c r="E10" s="10" t="str">
        <f>INDEX('Unit Pricing'!$C$2:$C$65,MATCH(ZRX_65_PRO_D[[#This Row],[Model Number]],'Unit Pricing'!$B$2:$B$65,0))</f>
        <v>4K Multiformat 2x1 AV Switch and Receiver</v>
      </c>
      <c r="F10" s="44">
        <f>INDEX('Unit Pricing'!$D$2:$D$65,MATCH(ZRX_65_PRO_D[[#This Row],[Model Number]],'Unit Pricing'!$B$2:$B$65,0))</f>
        <v>850</v>
      </c>
      <c r="G10" s="20">
        <f>ZRX_65_PRO_D[[#This Row],[Quantity]]*ZRX_65_PRO_D[[#This Row],[Unit Price]]</f>
        <v>850</v>
      </c>
    </row>
    <row r="11" spans="1:8" x14ac:dyDescent="0.25">
      <c r="A11" s="12">
        <f>ZRX_65_PRO_D[[#This Row],[Quantity]]*SUMMARY!$E$6</f>
        <v>0</v>
      </c>
      <c r="B11" s="12">
        <v>1</v>
      </c>
      <c r="C11" s="10" t="str">
        <f>INDEX('Unit Pricing'!$A$2:$A$65,MATCH(ZRX_65_PRO_D[[#This Row],[Model Number]],'Unit Pricing'!$B$2:$B$65,0))</f>
        <v>HDMI</v>
      </c>
      <c r="D11" s="111" t="s">
        <v>148</v>
      </c>
      <c r="E11" s="10" t="str">
        <f>INDEX('Unit Pricing'!$C$2:$C$65,MATCH(ZRX_65_PRO_D[[#This Row],[Model Number]],'Unit Pricing'!$B$2:$B$65,0))</f>
        <v>Cable Caddy, No Cables or Outlet, Black Textured</v>
      </c>
      <c r="F11" s="44">
        <f>INDEX('Unit Pricing'!$D$2:$D$65,MATCH(ZRX_65_PRO_D[[#This Row],[Model Number]],'Unit Pricing'!$B$2:$B$65,0))</f>
        <v>250</v>
      </c>
      <c r="G11" s="20">
        <f>IF(F11="OFE","OFE",ZRX_65_PRO_D[[#This Row],[Quantity]]*ZRX_65_PRO_D[[#This Row],[Unit Price]])</f>
        <v>250</v>
      </c>
    </row>
    <row r="12" spans="1:8" x14ac:dyDescent="0.25">
      <c r="A12" s="12">
        <f>ZRX_65_PRO_D[[#This Row],[Quantity]]*SUMMARY!$E$6</f>
        <v>0</v>
      </c>
      <c r="B12" s="58"/>
      <c r="C12" s="86" t="s">
        <v>53</v>
      </c>
      <c r="D12" s="57"/>
      <c r="E12" s="58"/>
      <c r="F12" s="58"/>
      <c r="G12" s="58"/>
      <c r="H12" s="58"/>
    </row>
    <row r="13" spans="1:8" x14ac:dyDescent="0.25">
      <c r="A13" s="12">
        <f>ZRX_65_PRO_D[[#This Row],[Quantity]]*SUMMARY!$E$6</f>
        <v>0</v>
      </c>
      <c r="B13" s="12">
        <v>1</v>
      </c>
      <c r="C13" s="10" t="str">
        <f>INDEX('Unit Pricing'!$A$2:$A$65,MATCH(ZRX_65_PRO_D[[#This Row],[Model Number]],'Unit Pricing'!$B$2:$B$65,0))</f>
        <v>CREDENZA</v>
      </c>
      <c r="D13" s="111" t="s">
        <v>151</v>
      </c>
      <c r="E13" s="10" t="str">
        <f>INDEX('Unit Pricing'!$C$2:$C$65,MATCH(ZRX_65_PRO_D[[#This Row],[Model Number]],'Unit Pricing'!$B$2:$B$65,0))</f>
        <v>Equipment wall-mounted credenza, 2RU rack space - Black Grey</v>
      </c>
      <c r="F13" s="44">
        <f>INDEX('Unit Pricing'!$D$2:$D$65,MATCH(ZRX_65_PRO_D[[#This Row],[Model Number]],'Unit Pricing'!$B$2:$B$65,0))</f>
        <v>2000</v>
      </c>
      <c r="G13" s="20">
        <f>IF(F13="OFE","OFE",ZRX_65_PRO_D[[#This Row],[Quantity]]*ZRX_65_PRO_D[[#This Row],[Unit Price]])</f>
        <v>2000</v>
      </c>
    </row>
    <row r="14" spans="1:8" ht="13.7" customHeight="1" x14ac:dyDescent="0.25"/>
    <row r="15" spans="1:8" x14ac:dyDescent="0.25">
      <c r="D15" s="24"/>
      <c r="E15" s="24"/>
      <c r="F15" s="14" t="s">
        <v>21</v>
      </c>
      <c r="G15" s="15">
        <f>SUM(G4:G13)</f>
        <v>10800</v>
      </c>
    </row>
    <row r="16" spans="1:8" x14ac:dyDescent="0.25">
      <c r="F16" s="14" t="s">
        <v>46</v>
      </c>
      <c r="G16" s="15">
        <v>890</v>
      </c>
    </row>
    <row r="17" spans="3:8" x14ac:dyDescent="0.25">
      <c r="F17" s="14" t="s">
        <v>24</v>
      </c>
      <c r="G17" s="15">
        <v>8500</v>
      </c>
    </row>
    <row r="18" spans="3:8" x14ac:dyDescent="0.25">
      <c r="C18" s="19"/>
      <c r="F18" s="14" t="s">
        <v>169</v>
      </c>
      <c r="G18" s="45">
        <v>1100</v>
      </c>
    </row>
    <row r="19" spans="3:8" x14ac:dyDescent="0.25">
      <c r="C19" s="19"/>
      <c r="F19" s="17" t="s">
        <v>26</v>
      </c>
      <c r="G19" s="18">
        <f>SUM(G15:G18)</f>
        <v>21290</v>
      </c>
      <c r="H19" s="56"/>
    </row>
    <row r="20" spans="3:8" x14ac:dyDescent="0.25">
      <c r="G20" s="109" t="s">
        <v>89</v>
      </c>
      <c r="H20" s="7"/>
    </row>
  </sheetData>
  <mergeCells count="1">
    <mergeCell ref="B1:E1"/>
  </mergeCells>
  <conditionalFormatting sqref="D4">
    <cfRule type="duplicateValues" dxfId="77" priority="5"/>
    <cfRule type="duplicateValues" dxfId="76" priority="6"/>
    <cfRule type="duplicateValues" dxfId="75" priority="7"/>
  </conditionalFormatting>
  <conditionalFormatting sqref="D5">
    <cfRule type="duplicateValues" dxfId="74" priority="20"/>
    <cfRule type="duplicateValues" dxfId="73" priority="21"/>
    <cfRule type="duplicateValues" dxfId="72" priority="22"/>
  </conditionalFormatting>
  <conditionalFormatting sqref="D7">
    <cfRule type="duplicateValues" dxfId="71" priority="2"/>
    <cfRule type="duplicateValues" dxfId="70" priority="3"/>
    <cfRule type="duplicateValues" dxfId="69" priority="4"/>
  </conditionalFormatting>
  <conditionalFormatting sqref="D8">
    <cfRule type="duplicateValues" dxfId="68" priority="1"/>
  </conditionalFormatting>
  <conditionalFormatting sqref="D9">
    <cfRule type="duplicateValues" dxfId="67" priority="14"/>
    <cfRule type="duplicateValues" dxfId="66" priority="15"/>
    <cfRule type="duplicateValues" dxfId="65" priority="16"/>
  </conditionalFormatting>
  <conditionalFormatting sqref="D10">
    <cfRule type="duplicateValues" dxfId="64" priority="17"/>
    <cfRule type="duplicateValues" dxfId="63" priority="18"/>
    <cfRule type="duplicateValues" dxfId="62" priority="19"/>
  </conditionalFormatting>
  <conditionalFormatting sqref="D11">
    <cfRule type="duplicateValues" dxfId="61" priority="11"/>
    <cfRule type="duplicateValues" dxfId="60" priority="12"/>
    <cfRule type="duplicateValues" dxfId="59" priority="13"/>
  </conditionalFormatting>
  <conditionalFormatting sqref="D13">
    <cfRule type="duplicateValues" dxfId="58" priority="8"/>
    <cfRule type="duplicateValues" dxfId="57" priority="9"/>
    <cfRule type="duplicateValues" dxfId="56" priority="10"/>
  </conditionalFormatting>
  <dataValidations count="1">
    <dataValidation type="list" allowBlank="1" showInputMessage="1" showErrorMessage="1" sqref="D8" xr:uid="{D8059D45-123F-4657-884F-6B8A999A10BC}">
      <formula1>Unit_Model</formula1>
    </dataValidation>
  </dataValidations>
  <pageMargins left="0.7" right="0.7" top="0.75" bottom="0.75" header="0.3" footer="0.3"/>
  <pageSetup orientation="portrait" r:id="rId1"/>
  <ignoredErrors>
    <ignoredError sqref="D3:G3 C6:G6 C5 C12:G12 C11 C14:G14 C13 C7 E7:F7 E13:F13 C9 E9:F9 C4 E4:G4 E5:F5 E11:F11" calculatedColumn="1"/>
  </ignoredError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AF50-05A7-404D-9A45-9F9CF2670ADF}">
  <dimension ref="A1:K27"/>
  <sheetViews>
    <sheetView workbookViewId="0">
      <selection activeCell="G11" sqref="G11"/>
    </sheetView>
  </sheetViews>
  <sheetFormatPr defaultColWidth="8.5703125" defaultRowHeight="15" x14ac:dyDescent="0.25"/>
  <cols>
    <col min="1" max="1" width="3.42578125" style="43" customWidth="1"/>
    <col min="2" max="2" width="11.42578125" style="12" customWidth="1"/>
    <col min="3" max="3" width="17.5703125" style="6" customWidth="1"/>
    <col min="4" max="4" width="27.42578125" style="6" customWidth="1"/>
    <col min="5" max="5" width="68.85546875" style="6" customWidth="1"/>
    <col min="6" max="6" width="23.42578125" style="23" customWidth="1"/>
    <col min="7" max="7" width="23.42578125" style="6" customWidth="1"/>
    <col min="8" max="9" width="11.85546875" style="6" customWidth="1"/>
    <col min="10" max="10" width="12.5703125" style="6" customWidth="1"/>
    <col min="11" max="11" width="8.5703125" style="39"/>
    <col min="12" max="16384" width="8.5703125" style="6"/>
  </cols>
  <sheetData>
    <row r="1" spans="1:11" x14ac:dyDescent="0.25">
      <c r="B1" s="115" t="s">
        <v>116</v>
      </c>
      <c r="C1" s="115"/>
      <c r="D1" s="115"/>
      <c r="E1" s="115"/>
      <c r="F1" s="7"/>
      <c r="G1" s="7"/>
    </row>
    <row r="2" spans="1:11" x14ac:dyDescent="0.25">
      <c r="B2" s="12" t="s">
        <v>0</v>
      </c>
      <c r="C2" s="6" t="s">
        <v>3</v>
      </c>
      <c r="D2" s="6" t="s">
        <v>1</v>
      </c>
      <c r="E2" s="6" t="s">
        <v>2</v>
      </c>
      <c r="F2" s="7" t="s">
        <v>7</v>
      </c>
      <c r="G2" s="7" t="s">
        <v>4</v>
      </c>
      <c r="H2" s="6" t="s">
        <v>31</v>
      </c>
      <c r="I2" s="6" t="s">
        <v>50</v>
      </c>
    </row>
    <row r="3" spans="1:11" x14ac:dyDescent="0.25">
      <c r="A3" s="12">
        <f>ZRX_55[[#This Row],[Quantity]]*SUMMARY!$E$7</f>
        <v>0</v>
      </c>
      <c r="B3" s="58"/>
      <c r="C3" s="86" t="s">
        <v>91</v>
      </c>
      <c r="D3" s="57"/>
      <c r="E3" s="58"/>
      <c r="F3" s="58"/>
      <c r="G3" s="58"/>
      <c r="H3" s="58"/>
      <c r="I3" s="58"/>
    </row>
    <row r="4" spans="1:11" x14ac:dyDescent="0.25">
      <c r="A4" s="12">
        <f>ZRX_55[[#This Row],[Quantity]]*SUMMARY!$E$7</f>
        <v>19</v>
      </c>
      <c r="B4" s="12">
        <v>1</v>
      </c>
      <c r="C4" s="10" t="str">
        <f>INDEX('Unit Pricing'!$A$2:$A$65,MATCH(ZRX_55[[#This Row],[Model Number]],'Unit Pricing'!$B$2:$B$65,0))</f>
        <v>DISPLAY</v>
      </c>
      <c r="D4" s="111" t="s">
        <v>155</v>
      </c>
      <c r="E4" s="10" t="str">
        <f>INDEX('Unit Pricing'!$C$2:$C$65,MATCH(ZRX_55[[#This Row],[Model Number]],'Unit Pricing'!$B$2:$B$65,0))</f>
        <v>55" Commercial Grade Display</v>
      </c>
      <c r="F4" s="87">
        <f>INDEX('Unit Pricing'!$D$2:$D$65,MATCH(ZRX_55[[#This Row],[Model Number]],'Unit Pricing'!$B$2:$B$65,0))</f>
        <v>1500</v>
      </c>
      <c r="G4" s="88">
        <f>IF(F4="OFE","OFE",ZRX_55[[#This Row],[Quantity]]*ZRX_55[[#This Row],[Unit Price]])</f>
        <v>1500</v>
      </c>
      <c r="I4" s="12"/>
    </row>
    <row r="5" spans="1:11" x14ac:dyDescent="0.25">
      <c r="A5" s="12">
        <f>ZRX_55[[#This Row],[Quantity]]*SUMMARY!$E$7</f>
        <v>19</v>
      </c>
      <c r="B5" s="12">
        <v>1</v>
      </c>
      <c r="C5" s="10" t="str">
        <f>INDEX('Unit Pricing'!$A$2:$A$65,MATCH(ZRX_55[[#This Row],[Model Number]],'Unit Pricing'!$B$2:$B$65,0))</f>
        <v>MOUNT</v>
      </c>
      <c r="D5" s="111" t="s">
        <v>159</v>
      </c>
      <c r="E5" s="10" t="str">
        <f>INDEX('Unit Pricing'!$C$2:$C$65,MATCH(ZRX_55[[#This Row],[Model Number]],'Unit Pricing'!$B$2:$B$65,0))</f>
        <v>Universal Flat Wall Mount</v>
      </c>
      <c r="F5" s="87">
        <f>INDEX('Unit Pricing'!$D$2:$D$65,MATCH(ZRX_55[[#This Row],[Model Number]],'Unit Pricing'!$B$2:$B$65,0))</f>
        <v>80</v>
      </c>
      <c r="G5" s="88">
        <f>IF(F5="OFE","OFE",ZRX_55[[#This Row],[Quantity]]*ZRX_55[[#This Row],[Unit Price]])</f>
        <v>80</v>
      </c>
      <c r="I5" s="12"/>
    </row>
    <row r="6" spans="1:11" x14ac:dyDescent="0.25">
      <c r="A6" s="12">
        <f>ZRX_55[[#This Row],[Quantity]]*SUMMARY!$E$7</f>
        <v>0</v>
      </c>
      <c r="B6" s="58"/>
      <c r="C6" s="86" t="s">
        <v>52</v>
      </c>
      <c r="D6" s="57"/>
      <c r="E6" s="58"/>
      <c r="F6" s="89"/>
      <c r="G6" s="89"/>
      <c r="H6" s="58"/>
      <c r="I6" s="58"/>
    </row>
    <row r="7" spans="1:11" x14ac:dyDescent="0.25">
      <c r="A7" s="12">
        <f>ZRX_55[[#This Row],[Quantity]]*SUMMARY!$E$7</f>
        <v>19</v>
      </c>
      <c r="B7" s="12">
        <v>1</v>
      </c>
      <c r="C7" s="10" t="str">
        <f>INDEX('Unit Pricing'!$A$2:$A$65,MATCH(ZRX_55[[#This Row],[Model Number]],'Unit Pricing'!$B$2:$B$65,0))</f>
        <v>VC</v>
      </c>
      <c r="D7" s="111" t="s">
        <v>161</v>
      </c>
      <c r="E7" s="10" t="str">
        <f>INDEX('Unit Pricing'!$C$2:$C$65,MATCH(ZRX_55[[#This Row],[Model Number]],'Unit Pricing'!$B$2:$B$65,0))</f>
        <v>Small Room Video Conferencing Kit</v>
      </c>
      <c r="F7" s="87">
        <f>INDEX('Unit Pricing'!$D$2:$D$65,MATCH(ZRX_55[[#This Row],[Model Number]],'Unit Pricing'!$B$2:$B$65,0))</f>
        <v>1800</v>
      </c>
      <c r="G7" s="88">
        <f>IF(F7="OFE","OFE",ZRX_55[[#This Row],[Quantity]]*ZRX_55[[#This Row],[Unit Price]])</f>
        <v>1800</v>
      </c>
      <c r="I7" s="12"/>
    </row>
    <row r="8" spans="1:11" x14ac:dyDescent="0.25">
      <c r="A8" s="12">
        <f>ZRX_55[[#This Row],[Quantity]]*SUMMARY!$E$7</f>
        <v>19</v>
      </c>
      <c r="B8" s="12">
        <v>1</v>
      </c>
      <c r="C8" s="10" t="str">
        <f>INDEX('Unit Pricing'!$A$2:$A$65,MATCH(ZRX_55[[#This Row],[Model Number]],'Unit Pricing'!$B$2:$B$65,0))</f>
        <v>VC</v>
      </c>
      <c r="D8" s="111" t="s">
        <v>163</v>
      </c>
      <c r="E8" s="10" t="str">
        <f>INDEX('Unit Pricing'!$C$2:$C$65,MATCH(ZRX_55[[#This Row],[Model Number]],'Unit Pricing'!$B$2:$B$65,0))</f>
        <v xml:space="preserve">Small Room VC Mounting Kit with Inverted Mount Option </v>
      </c>
      <c r="F8" s="87">
        <f>INDEX('Unit Pricing'!$D$2:$D$65,MATCH(ZRX_55[[#This Row],[Model Number]],'Unit Pricing'!$B$2:$B$65,0))</f>
        <v>180</v>
      </c>
      <c r="G8" s="88">
        <f>IF(F8="OFE","OFE",ZRX_55[[#This Row],[Quantity]]*ZRX_55[[#This Row],[Unit Price]])</f>
        <v>180</v>
      </c>
      <c r="I8" s="12"/>
    </row>
    <row r="9" spans="1:11" x14ac:dyDescent="0.25">
      <c r="A9" s="42"/>
      <c r="F9" s="76"/>
      <c r="G9" s="77"/>
    </row>
    <row r="10" spans="1:11" x14ac:dyDescent="0.25">
      <c r="A10" s="42"/>
      <c r="B10" s="6"/>
      <c r="D10" s="24"/>
      <c r="E10" s="24"/>
      <c r="F10" s="78" t="s">
        <v>21</v>
      </c>
      <c r="G10" s="45">
        <f>SUM(G4:G8)</f>
        <v>3560</v>
      </c>
      <c r="I10" s="39"/>
      <c r="K10" s="6"/>
    </row>
    <row r="11" spans="1:11" x14ac:dyDescent="0.25">
      <c r="A11" s="42"/>
      <c r="B11" s="6"/>
      <c r="F11" s="78" t="s">
        <v>46</v>
      </c>
      <c r="G11" s="15">
        <v>220</v>
      </c>
      <c r="K11" s="6"/>
    </row>
    <row r="12" spans="1:11" x14ac:dyDescent="0.25">
      <c r="A12" s="42"/>
      <c r="B12" s="6"/>
      <c r="F12" s="78" t="s">
        <v>24</v>
      </c>
      <c r="G12" s="15">
        <v>3300</v>
      </c>
      <c r="H12" s="61"/>
      <c r="K12" s="6"/>
    </row>
    <row r="13" spans="1:11" x14ac:dyDescent="0.25">
      <c r="B13" s="6"/>
      <c r="C13" s="19"/>
      <c r="F13" s="14" t="s">
        <v>169</v>
      </c>
      <c r="G13" s="45">
        <v>330</v>
      </c>
      <c r="I13" s="39"/>
      <c r="K13" s="6"/>
    </row>
    <row r="14" spans="1:11" ht="14.1" customHeight="1" x14ac:dyDescent="0.25">
      <c r="B14" s="6"/>
      <c r="C14" s="19"/>
      <c r="F14" s="79" t="s">
        <v>26</v>
      </c>
      <c r="G14" s="18">
        <f>SUM(G10:G13)</f>
        <v>7410</v>
      </c>
      <c r="I14" s="39"/>
      <c r="K14" s="6"/>
    </row>
    <row r="15" spans="1:11" x14ac:dyDescent="0.25">
      <c r="G15" s="109" t="s">
        <v>89</v>
      </c>
    </row>
    <row r="16" spans="1:11" s="23" customFormat="1" x14ac:dyDescent="0.25">
      <c r="A16" s="43"/>
      <c r="B16" s="12"/>
      <c r="C16" s="6"/>
      <c r="D16" s="6"/>
      <c r="E16" s="3"/>
      <c r="G16" s="6"/>
      <c r="H16" s="6"/>
      <c r="I16" s="6"/>
      <c r="J16" s="6"/>
      <c r="K16" s="39"/>
    </row>
    <row r="17" spans="1:11" s="23" customFormat="1" x14ac:dyDescent="0.25">
      <c r="A17" s="43"/>
      <c r="B17" s="12"/>
      <c r="C17" s="6"/>
      <c r="D17" s="6"/>
      <c r="E17" s="6"/>
      <c r="G17" s="6"/>
      <c r="H17" s="39"/>
    </row>
    <row r="18" spans="1:11" s="23" customFormat="1" x14ac:dyDescent="0.25">
      <c r="A18" s="43"/>
      <c r="B18" s="12"/>
      <c r="C18" s="6"/>
      <c r="D18" s="6"/>
      <c r="E18" s="6"/>
      <c r="G18" s="6"/>
      <c r="H18" s="39"/>
    </row>
    <row r="19" spans="1:11" x14ac:dyDescent="0.25">
      <c r="J19" s="39"/>
      <c r="K19" s="6"/>
    </row>
    <row r="20" spans="1:11" x14ac:dyDescent="0.25">
      <c r="J20" s="39"/>
      <c r="K20" s="6"/>
    </row>
    <row r="21" spans="1:11" x14ac:dyDescent="0.25">
      <c r="J21" s="39"/>
      <c r="K21" s="6"/>
    </row>
    <row r="22" spans="1:11" x14ac:dyDescent="0.25">
      <c r="J22" s="39"/>
      <c r="K22" s="6"/>
    </row>
    <row r="23" spans="1:11" x14ac:dyDescent="0.25">
      <c r="J23" s="39"/>
      <c r="K23" s="6"/>
    </row>
    <row r="24" spans="1:11" x14ac:dyDescent="0.25">
      <c r="J24" s="39"/>
      <c r="K24" s="6"/>
    </row>
    <row r="25" spans="1:11" x14ac:dyDescent="0.25">
      <c r="H25" s="39"/>
      <c r="K25" s="6"/>
    </row>
    <row r="26" spans="1:11" x14ac:dyDescent="0.25">
      <c r="H26" s="39"/>
      <c r="K26" s="6"/>
    </row>
    <row r="27" spans="1:11" x14ac:dyDescent="0.25">
      <c r="H27" s="39"/>
      <c r="K27" s="6"/>
    </row>
  </sheetData>
  <mergeCells count="1">
    <mergeCell ref="B1:E1"/>
  </mergeCells>
  <conditionalFormatting sqref="D4">
    <cfRule type="duplicateValues" dxfId="55" priority="10"/>
    <cfRule type="duplicateValues" dxfId="54" priority="11"/>
    <cfRule type="duplicateValues" dxfId="53" priority="12"/>
  </conditionalFormatting>
  <conditionalFormatting sqref="D5">
    <cfRule type="duplicateValues" dxfId="52" priority="7"/>
    <cfRule type="duplicateValues" dxfId="51" priority="8"/>
    <cfRule type="duplicateValues" dxfId="50" priority="9"/>
  </conditionalFormatting>
  <conditionalFormatting sqref="D7">
    <cfRule type="duplicateValues" dxfId="49" priority="4"/>
    <cfRule type="duplicateValues" dxfId="48" priority="5"/>
    <cfRule type="duplicateValues" dxfId="47" priority="6"/>
  </conditionalFormatting>
  <conditionalFormatting sqref="D8">
    <cfRule type="duplicateValues" dxfId="46" priority="1"/>
    <cfRule type="duplicateValues" dxfId="45" priority="2"/>
    <cfRule type="duplicateValues" dxfId="44" priority="3"/>
  </conditionalFormatting>
  <pageMargins left="0.7" right="0.7" top="0.75" bottom="0.75" header="0.3" footer="0.3"/>
  <pageSetup orientation="portrait" verticalDpi="300" r:id="rId1"/>
  <ignoredErrors>
    <ignoredError sqref="C6 G6 G4 C4 G5 C5" calculatedColumn="1"/>
  </ignoredError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Y l c b U e n 8 W i q m A A A A + A A A A B I A H A B D b 2 5 m a W c v U G F j a 2 F n Z S 5 4 b W w g o h g A K K A U A A A A A A A A A A A A A A A A A A A A A A A A A A A A h Y 8 x D o I w G E a v Q r r T F s R A y E 8 Z X C U x I R r X p l R o h G J o s d z N w S N 5 B U k U d X P 8 X t 7 w v s f t D v n U t d 5 V D k b 1 O k M B p s i T W v S V 0 n W G R n v y E 5 Q z 2 H F x 5 r X 0 Z l m b d D J V h h p r L y k h z j n s V r g f a h J S G p B j s S 1 F I z u O P r L 6 L / t K G 8 u 1 k I j B 4 R X D Q h w n e B 1 H F E d J A G T B U C j 9 V c K 5 G F M g P x A 2 Y 2 v H Q T K p / X 0 J Z J l A 3 i / Y E 1 B L A w Q U A A I A C A B i V x t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l c b U S i K R 7 g O A A A A E Q A A A B M A H A B G b 3 J t d W x h c y 9 T Z W N 0 a W 9 u M S 5 t I K I Y A C i g F A A A A A A A A A A A A A A A A A A A A A A A A A A A A C t O T S 7 J z M 9 T C I b Q h t Y A U E s B A i 0 A F A A C A A g A Y l c b U e n 8 W i q m A A A A + A A A A B I A A A A A A A A A A A A A A A A A A A A A A E N v b m Z p Z y 9 Q Y W N r Y W d l L n h t b F B L A Q I t A B Q A A g A I A G J X G 1 E P y u m r p A A A A O k A A A A T A A A A A A A A A A A A A A A A A P I A A A B b Q 2 9 u d G V u d F 9 U e X B l c 1 0 u e G 1 s U E s B A i 0 A F A A C A A g A Y l c b U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N k 8 R y 1 V v U p P j Q D B z t N x X M A A A A A A A g A A A A A A A 2 Y A A M A A A A A Q A A A A M 9 m b V 7 / F G Z 1 H C B U + 2 d N y k Q A A A A A E g A A A o A A A A B A A A A D e 6 W L 7 / N M Z x N H A P W e E O U W 9 U A A A A L 8 R G K 5 L v n j J t a D / K o j L K R a o H X S 6 M B w F h K J 9 a w L L M A h N r f L x j G J k Y 0 X H G f Z 3 i x P c L 8 E x k 9 y K j 7 l q k 1 l o z 5 4 V z / T 0 g k P I M N 4 h 6 N G m z s 3 N K 6 / p F A A A A G 8 C P x 9 A o v 3 y P A 4 f S R a h d m 5 N 3 N p T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6459E214EFD24E830531A579D3BD9F" ma:contentTypeVersion="17" ma:contentTypeDescription="Create a new document." ma:contentTypeScope="" ma:versionID="b36b8e64a5ac3567506fde08c8b23ed2">
  <xsd:schema xmlns:xsd="http://www.w3.org/2001/XMLSchema" xmlns:xs="http://www.w3.org/2001/XMLSchema" xmlns:p="http://schemas.microsoft.com/office/2006/metadata/properties" xmlns:ns2="101f6e2e-80ab-440b-b33c-93c4449abb9d" xmlns:ns3="b22c3003-abea-4a51-9440-fe90cfa1eee7" targetNamespace="http://schemas.microsoft.com/office/2006/metadata/properties" ma:root="true" ma:fieldsID="38f8205cecc3c8882395d80b7aa5d788" ns2:_="" ns3:_="">
    <xsd:import namespace="101f6e2e-80ab-440b-b33c-93c4449abb9d"/>
    <xsd:import namespace="b22c3003-abea-4a51-9440-fe90cfa1eee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_Flow_SignoffStatu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1f6e2e-80ab-440b-b33c-93c4449abb9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38d4a29-b1fd-4d7f-b88a-87025b08d460}" ma:internalName="TaxCatchAll" ma:showField="CatchAllData" ma:web="101f6e2e-80ab-440b-b33c-93c4449abb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c3003-abea-4a51-9440-fe90cfa1ee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_Flow_SignoffStatus" ma:index="18" nillable="true" ma:displayName="Sign-off status" ma:internalName="Sign_x002d_off_x0020_status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4aabc258-db76-4f7b-af33-14ad4c27dd7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01f6e2e-80ab-440b-b33c-93c4449abb9d">
      <UserInfo>
        <DisplayName/>
        <AccountId xsi:nil="true"/>
        <AccountType/>
      </UserInfo>
    </SharedWithUsers>
    <_Flow_SignoffStatus xmlns="b22c3003-abea-4a51-9440-fe90cfa1eee7" xsi:nil="true"/>
    <TaxCatchAll xmlns="101f6e2e-80ab-440b-b33c-93c4449abb9d" xsi:nil="true"/>
    <lcf76f155ced4ddcb4097134ff3c332f xmlns="b22c3003-abea-4a51-9440-fe90cfa1eee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59145A6-388C-4B42-8B2B-741303F391E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E00467-6F59-4B66-A849-DCF37765467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22F57B0A-F55E-45A7-81EF-15397717C1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1f6e2e-80ab-440b-b33c-93c4449abb9d"/>
    <ds:schemaRef ds:uri="b22c3003-abea-4a51-9440-fe90cfa1ee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A76F48A-F387-4409-8D53-E49D07DAC38D}">
  <ds:schemaRefs>
    <ds:schemaRef ds:uri="http://schemas.microsoft.com/office/2006/documentManagement/types"/>
    <ds:schemaRef ds:uri="101f6e2e-80ab-440b-b33c-93c4449abb9d"/>
    <ds:schemaRef ds:uri="b22c3003-abea-4a51-9440-fe90cfa1eee7"/>
    <ds:schemaRef ds:uri="http://purl.org/dc/terms/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Budget Sheet</vt:lpstr>
      <vt:lpstr>SUMMARY</vt:lpstr>
      <vt:lpstr>Unit Pricing</vt:lpstr>
      <vt:lpstr>OFE ITEMS</vt:lpstr>
      <vt:lpstr>CR98_PRO</vt:lpstr>
      <vt:lpstr>CR65_PRO</vt:lpstr>
      <vt:lpstr>CR98_PRO_D</vt:lpstr>
      <vt:lpstr>CR65_PRO_D</vt:lpstr>
      <vt:lpstr>HUD55</vt:lpstr>
      <vt:lpstr>HUD43</vt:lpstr>
      <vt:lpstr>SIGN55</vt:lpstr>
      <vt:lpstr>Power-Data-lookup</vt:lpstr>
      <vt:lpstr>DS55SExtQtys</vt:lpstr>
      <vt:lpstr>'HUD43'!ZRX43ExtQtys</vt:lpstr>
      <vt:lpstr>ZRX43ExtQtys</vt:lpstr>
      <vt:lpstr>'HUD55'!ZRX55ExtQtys</vt:lpstr>
      <vt:lpstr>ZRX55ExtQtys</vt:lpstr>
      <vt:lpstr>ZRX65PRO_DExtQtyS</vt:lpstr>
      <vt:lpstr>ZRX65PROExtQtys</vt:lpstr>
      <vt:lpstr>ZRX98PRO_DExtQtyS</vt:lpstr>
      <vt:lpstr>ZRX98PROExtQtyS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Jeremy Elsesser</dc:creator>
  <cp:lastModifiedBy>James Maltese</cp:lastModifiedBy>
  <dcterms:created xsi:type="dcterms:W3CDTF">2018-06-26T16:56:42Z</dcterms:created>
  <dcterms:modified xsi:type="dcterms:W3CDTF">2024-04-03T21:23:25Z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0x010100CB6459E214EFD24E830531A579D3BD9F</vt:lpwstr>
  </property>
  <property fmtid="{D5CDD505-2E9C-101B-9397-08002B2CF9AE}" pid="3" name="Order">
    <vt:r8>22575800</vt:r8>
  </property>
  <property fmtid="{D5CDD505-2E9C-101B-9397-08002B2CF9AE}" pid="4" name="ComplianceAssetId">
    <vt:lpwstr/>
  </property>
  <property fmtid="{D5CDD505-2E9C-101B-9397-08002B2CF9AE}" pid="5" name="MediaServiceImageTags">
    <vt:lpwstr/>
  </property>
</Properties>
</file>